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BCA" sheetId="1" r:id="rId4"/>
    <sheet state="visible" name="Results" sheetId="2" r:id="rId5"/>
    <sheet state="visible" name="Harga Terakhir" sheetId="3" r:id="rId6"/>
    <sheet state="visible" name="Harga Pembukaan" sheetId="4" r:id="rId7"/>
    <sheet state="visible" name="Harga Tertinggi" sheetId="5" r:id="rId8"/>
    <sheet state="visible" name="Harga Terendah" sheetId="6" r:id="rId9"/>
    <sheet state="visible" name="Volume" sheetId="7" r:id="rId10"/>
  </sheets>
  <definedNames>
    <definedName hidden="1" localSheetId="0" name="_xlnm._FilterDatabase">BBCA!$B$1:$I$452</definedName>
  </definedNames>
  <calcPr/>
  <extLst>
    <ext uri="GoogleSheetsCustomDataVersion1">
      <go:sheetsCustomData xmlns:go="http://customooxmlschemas.google.com/" r:id="rId11" roundtripDataSignature="AMtx7mgcNYs8AYehgS2pib59jhCw3KYlAg=="/>
    </ext>
  </extLst>
</workbook>
</file>

<file path=xl/sharedStrings.xml><?xml version="1.0" encoding="utf-8"?>
<sst xmlns="http://schemas.openxmlformats.org/spreadsheetml/2006/main" count="1109" uniqueCount="740">
  <si>
    <t>NO</t>
  </si>
  <si>
    <t>Tanggal</t>
  </si>
  <si>
    <t>Terakhir</t>
  </si>
  <si>
    <t>Pebukaan</t>
  </si>
  <si>
    <t>Tertinggi</t>
  </si>
  <si>
    <t>Terendah</t>
  </si>
  <si>
    <t>Vol.</t>
  </si>
  <si>
    <t>Perubahan%</t>
  </si>
  <si>
    <t>Predict</t>
  </si>
  <si>
    <t>20/01/2021</t>
  </si>
  <si>
    <t>0,00%</t>
  </si>
  <si>
    <t>Tetap</t>
  </si>
  <si>
    <t>21/01/2021</t>
  </si>
  <si>
    <t>-0,28%</t>
  </si>
  <si>
    <t>22/01/2021</t>
  </si>
  <si>
    <t>0,07%</t>
  </si>
  <si>
    <t>25/01/2021</t>
  </si>
  <si>
    <t>-0,64%</t>
  </si>
  <si>
    <t>26/01/2021</t>
  </si>
  <si>
    <t>-3,06%</t>
  </si>
  <si>
    <t>27/01/2021</t>
  </si>
  <si>
    <t>-0,44%</t>
  </si>
  <si>
    <t>28/01/2021</t>
  </si>
  <si>
    <t>1,62%</t>
  </si>
  <si>
    <t>29/01/2021</t>
  </si>
  <si>
    <t>-2,03%</t>
  </si>
  <si>
    <t>01/02/2021</t>
  </si>
  <si>
    <t>0,89%</t>
  </si>
  <si>
    <t>02/02/2021</t>
  </si>
  <si>
    <t>-0,29%</t>
  </si>
  <si>
    <t>03/02/2021</t>
  </si>
  <si>
    <t>0,37%</t>
  </si>
  <si>
    <t>04/02/2021</t>
  </si>
  <si>
    <t>0,44%</t>
  </si>
  <si>
    <t>05/02/2021</t>
  </si>
  <si>
    <t>0,88%</t>
  </si>
  <si>
    <t>08/02/2021</t>
  </si>
  <si>
    <t>09/02/2021</t>
  </si>
  <si>
    <t>0,87%</t>
  </si>
  <si>
    <t>10/02/2021</t>
  </si>
  <si>
    <t>-0,86%</t>
  </si>
  <si>
    <t>11/02/2021</t>
  </si>
  <si>
    <t>-0,58%</t>
  </si>
  <si>
    <t>15/02/2021</t>
  </si>
  <si>
    <t>-1,16%</t>
  </si>
  <si>
    <t>16/02/2021</t>
  </si>
  <si>
    <t>2,06%</t>
  </si>
  <si>
    <t>17/02/2021</t>
  </si>
  <si>
    <t>18/02/2021</t>
  </si>
  <si>
    <t>-2,39%</t>
  </si>
  <si>
    <t>19/02/2021</t>
  </si>
  <si>
    <t>1,34%</t>
  </si>
  <si>
    <t>22/02/2021</t>
  </si>
  <si>
    <t>-0,51%</t>
  </si>
  <si>
    <t>23/02/2021</t>
  </si>
  <si>
    <t>0,52%</t>
  </si>
  <si>
    <t>24/02/2021</t>
  </si>
  <si>
    <t>-1,47%</t>
  </si>
  <si>
    <t>25/02/2021</t>
  </si>
  <si>
    <t>-0,30%</t>
  </si>
  <si>
    <t>26/02/2021</t>
  </si>
  <si>
    <t>01/03/2021</t>
  </si>
  <si>
    <t>4,99%</t>
  </si>
  <si>
    <t>02/03/2021</t>
  </si>
  <si>
    <t>-0,43%</t>
  </si>
  <si>
    <t>03/03/2021</t>
  </si>
  <si>
    <t>-0,21%</t>
  </si>
  <si>
    <t>04/03/2021</t>
  </si>
  <si>
    <t>-4,00%</t>
  </si>
  <si>
    <t>05/03/2021</t>
  </si>
  <si>
    <t>1,19%</t>
  </si>
  <si>
    <t>08/03/2021</t>
  </si>
  <si>
    <t>-1,18%</t>
  </si>
  <si>
    <t>09/03/2021</t>
  </si>
  <si>
    <t>-1,71%</t>
  </si>
  <si>
    <t>10/03/2021</t>
  </si>
  <si>
    <t>1,51%</t>
  </si>
  <si>
    <t>12/03/2021</t>
  </si>
  <si>
    <t>15/03/2021</t>
  </si>
  <si>
    <t>-1,48%</t>
  </si>
  <si>
    <t>16/03/2021</t>
  </si>
  <si>
    <t>-0,60%</t>
  </si>
  <si>
    <t>17/03/2021</t>
  </si>
  <si>
    <t>-0,23%</t>
  </si>
  <si>
    <t>18/03/2021</t>
  </si>
  <si>
    <t>1,44%</t>
  </si>
  <si>
    <t>19/03/2021</t>
  </si>
  <si>
    <t>0,82%</t>
  </si>
  <si>
    <t>22/03/2021</t>
  </si>
  <si>
    <t>-2,07%</t>
  </si>
  <si>
    <t>23/03/2021</t>
  </si>
  <si>
    <t>-0,83%</t>
  </si>
  <si>
    <t>24/03/2021</t>
  </si>
  <si>
    <t>-1,90%</t>
  </si>
  <si>
    <t>25/03/2021</t>
  </si>
  <si>
    <t>-1,09%</t>
  </si>
  <si>
    <t>26/03/2021</t>
  </si>
  <si>
    <t>0,71%</t>
  </si>
  <si>
    <t>29/03/2021</t>
  </si>
  <si>
    <t>30/03/2021</t>
  </si>
  <si>
    <t>0,55%</t>
  </si>
  <si>
    <t>31/03/2021</t>
  </si>
  <si>
    <t>-2,81%</t>
  </si>
  <si>
    <t>01/04/2021</t>
  </si>
  <si>
    <t>0,16%</t>
  </si>
  <si>
    <t>05/04/2021</t>
  </si>
  <si>
    <t>-1,12%</t>
  </si>
  <si>
    <t>06/04/2021</t>
  </si>
  <si>
    <t>07/04/2021</t>
  </si>
  <si>
    <t>1,38%</t>
  </si>
  <si>
    <t>08/04/2021</t>
  </si>
  <si>
    <t>-1,84%</t>
  </si>
  <si>
    <t>09/04/2021</t>
  </si>
  <si>
    <t>1,06%</t>
  </si>
  <si>
    <t>12/04/2021</t>
  </si>
  <si>
    <t>-2,18%</t>
  </si>
  <si>
    <t>13/04/2021</t>
  </si>
  <si>
    <t>-1,07%</t>
  </si>
  <si>
    <t>14/04/2021</t>
  </si>
  <si>
    <t>5,08%</t>
  </si>
  <si>
    <t>15/04/2021</t>
  </si>
  <si>
    <t>-0,40%</t>
  </si>
  <si>
    <t>16/04/2021</t>
  </si>
  <si>
    <t>-0,08%</t>
  </si>
  <si>
    <t>19/04/2021</t>
  </si>
  <si>
    <t>20/04/2021</t>
  </si>
  <si>
    <t>-0,56%</t>
  </si>
  <si>
    <t>21/04/2021</t>
  </si>
  <si>
    <t>22/04/2021</t>
  </si>
  <si>
    <t>0,81%</t>
  </si>
  <si>
    <t>23/04/2021</t>
  </si>
  <si>
    <t>2,82%</t>
  </si>
  <si>
    <t>26/04/2021</t>
  </si>
  <si>
    <t>-1,64%</t>
  </si>
  <si>
    <t>27/04/2021</t>
  </si>
  <si>
    <t>1,91%</t>
  </si>
  <si>
    <t>28/04/2021</t>
  </si>
  <si>
    <t>-1,33%</t>
  </si>
  <si>
    <t>29/04/2021</t>
  </si>
  <si>
    <t>1,42%</t>
  </si>
  <si>
    <t>30/04/2021</t>
  </si>
  <si>
    <t>03/05/2021</t>
  </si>
  <si>
    <t>04/05/2021</t>
  </si>
  <si>
    <t>05/05/2021</t>
  </si>
  <si>
    <t>0,39%</t>
  </si>
  <si>
    <t>06/05/2021</t>
  </si>
  <si>
    <t>07/05/2021</t>
  </si>
  <si>
    <t>-0,39%</t>
  </si>
  <si>
    <t>10/05/2021</t>
  </si>
  <si>
    <t>0,31%</t>
  </si>
  <si>
    <t>11/05/2021</t>
  </si>
  <si>
    <t>0,93%</t>
  </si>
  <si>
    <t>17/05/2021</t>
  </si>
  <si>
    <t>18/05/2021</t>
  </si>
  <si>
    <t>-1,69%</t>
  </si>
  <si>
    <t>19/05/2021</t>
  </si>
  <si>
    <t>-0,70%</t>
  </si>
  <si>
    <t>20/05/2021</t>
  </si>
  <si>
    <t>21/05/2021</t>
  </si>
  <si>
    <t>-0,31%</t>
  </si>
  <si>
    <t>24/05/2021</t>
  </si>
  <si>
    <t>-0,55%</t>
  </si>
  <si>
    <t>25/05/2021</t>
  </si>
  <si>
    <t>0,47%</t>
  </si>
  <si>
    <t>27/05/2021</t>
  </si>
  <si>
    <t>-1,34%</t>
  </si>
  <si>
    <t>28/05/2021</t>
  </si>
  <si>
    <t>1,12%</t>
  </si>
  <si>
    <t>31/05/2021</t>
  </si>
  <si>
    <t>02/06/2021</t>
  </si>
  <si>
    <t>1,41%</t>
  </si>
  <si>
    <t>03/06/2021</t>
  </si>
  <si>
    <t>2,09%</t>
  </si>
  <si>
    <t>04/06/2021</t>
  </si>
  <si>
    <t>07/06/2021</t>
  </si>
  <si>
    <t>-0,76%</t>
  </si>
  <si>
    <t>08/06/2021</t>
  </si>
  <si>
    <t>-1,53%</t>
  </si>
  <si>
    <t>09/06/2021</t>
  </si>
  <si>
    <t>1,56%</t>
  </si>
  <si>
    <t>10/06/2021</t>
  </si>
  <si>
    <t>11/06/2021</t>
  </si>
  <si>
    <t>-2,27%</t>
  </si>
  <si>
    <t>14/06/2021</t>
  </si>
  <si>
    <t>-0,93%</t>
  </si>
  <si>
    <t>15/06/2021</t>
  </si>
  <si>
    <t>0,94%</t>
  </si>
  <si>
    <t>16/06/2021</t>
  </si>
  <si>
    <t>-1,31%</t>
  </si>
  <si>
    <t>17/06/2021</t>
  </si>
  <si>
    <t>18/06/2021</t>
  </si>
  <si>
    <t>21/06/2021</t>
  </si>
  <si>
    <t>-1,19%</t>
  </si>
  <si>
    <t>22/06/2021</t>
  </si>
  <si>
    <t>23/06/2021</t>
  </si>
  <si>
    <t>-1,74%</t>
  </si>
  <si>
    <t>24/06/2021</t>
  </si>
  <si>
    <t>-0,32%</t>
  </si>
  <si>
    <t>25/06/2021</t>
  </si>
  <si>
    <t>28/06/2021</t>
  </si>
  <si>
    <t>29/06/2021</t>
  </si>
  <si>
    <t>-0,17%</t>
  </si>
  <si>
    <t>30/06/2021</t>
  </si>
  <si>
    <t>-0,33%</t>
  </si>
  <si>
    <t>01/07/2021</t>
  </si>
  <si>
    <t>02/07/2021</t>
  </si>
  <si>
    <t>1,24%</t>
  </si>
  <si>
    <t>05/07/2021</t>
  </si>
  <si>
    <t>06/07/2021</t>
  </si>
  <si>
    <t>-0,90%</t>
  </si>
  <si>
    <t>07/07/2021</t>
  </si>
  <si>
    <t>0,17%</t>
  </si>
  <si>
    <t>08/07/2021</t>
  </si>
  <si>
    <t>-0,82%</t>
  </si>
  <si>
    <t>09/07/2021</t>
  </si>
  <si>
    <t>0,08%</t>
  </si>
  <si>
    <t>12/07/2021</t>
  </si>
  <si>
    <t>2,49%</t>
  </si>
  <si>
    <t>13/07/2021</t>
  </si>
  <si>
    <t>14/07/2021</t>
  </si>
  <si>
    <t>-0,91%</t>
  </si>
  <si>
    <t>15/07/2021</t>
  </si>
  <si>
    <t>16/07/2021</t>
  </si>
  <si>
    <t>19/07/2021</t>
  </si>
  <si>
    <t>-1,72%</t>
  </si>
  <si>
    <t>21/07/2021</t>
  </si>
  <si>
    <t>22/07/2021</t>
  </si>
  <si>
    <t>2,41%</t>
  </si>
  <si>
    <t>23/07/2021</t>
  </si>
  <si>
    <t>-1,95%</t>
  </si>
  <si>
    <t>26/07/2021</t>
  </si>
  <si>
    <t>-0,50%</t>
  </si>
  <si>
    <t>27/07/2021</t>
  </si>
  <si>
    <t>28/07/2021</t>
  </si>
  <si>
    <t>-0,42%</t>
  </si>
  <si>
    <t>29/07/2021</t>
  </si>
  <si>
    <t>1,00%</t>
  </si>
  <si>
    <t>30/07/2021</t>
  </si>
  <si>
    <t>02/08/2021</t>
  </si>
  <si>
    <t>03/08/2021</t>
  </si>
  <si>
    <t>3,10%</t>
  </si>
  <si>
    <t>04/08/2021</t>
  </si>
  <si>
    <t>-0,41%</t>
  </si>
  <si>
    <t>05/08/2021</t>
  </si>
  <si>
    <t>2,94%</t>
  </si>
  <si>
    <t>06/08/2021</t>
  </si>
  <si>
    <t>-2,22%</t>
  </si>
  <si>
    <t>09/08/2021</t>
  </si>
  <si>
    <t>0,65%</t>
  </si>
  <si>
    <t>10/08/2021</t>
  </si>
  <si>
    <t>1,61%</t>
  </si>
  <si>
    <t>12/08/2021</t>
  </si>
  <si>
    <t>13/08/2021</t>
  </si>
  <si>
    <t>1,75%</t>
  </si>
  <si>
    <t>16/08/2021</t>
  </si>
  <si>
    <t>18/08/2021</t>
  </si>
  <si>
    <t>2,80%</t>
  </si>
  <si>
    <t>19/08/2021</t>
  </si>
  <si>
    <t>20/08/2021</t>
  </si>
  <si>
    <t>23/08/2021</t>
  </si>
  <si>
    <t>-0,15%</t>
  </si>
  <si>
    <t>24/08/2021</t>
  </si>
  <si>
    <t>0,15%</t>
  </si>
  <si>
    <t>25/08/2021</t>
  </si>
  <si>
    <t>26/08/2021</t>
  </si>
  <si>
    <t>-0,61%</t>
  </si>
  <si>
    <t>27/08/2021</t>
  </si>
  <si>
    <t>30/08/2021</t>
  </si>
  <si>
    <t>0,84%</t>
  </si>
  <si>
    <t>31/08/2021</t>
  </si>
  <si>
    <t>01/09/2021</t>
  </si>
  <si>
    <t>0,23%</t>
  </si>
  <si>
    <t>02/09/2021</t>
  </si>
  <si>
    <t>-0,38%</t>
  </si>
  <si>
    <t>03/09/2021</t>
  </si>
  <si>
    <t>0,92%</t>
  </si>
  <si>
    <t>06/09/2021</t>
  </si>
  <si>
    <t>07/09/2021</t>
  </si>
  <si>
    <t>08/09/2021</t>
  </si>
  <si>
    <t>-1,98%</t>
  </si>
  <si>
    <t>09/09/2021</t>
  </si>
  <si>
    <t>2,02%</t>
  </si>
  <si>
    <t>10/09/2021</t>
  </si>
  <si>
    <t>13/09/2021</t>
  </si>
  <si>
    <t>0,54%</t>
  </si>
  <si>
    <t>14/09/2021</t>
  </si>
  <si>
    <t>15/09/2021</t>
  </si>
  <si>
    <t>16/09/2021</t>
  </si>
  <si>
    <t>17/09/2021</t>
  </si>
  <si>
    <t>20/09/2021</t>
  </si>
  <si>
    <t>21/09/2021</t>
  </si>
  <si>
    <t>-1,44%</t>
  </si>
  <si>
    <t>22/09/2021</t>
  </si>
  <si>
    <t>23/09/2021</t>
  </si>
  <si>
    <t>0,38%</t>
  </si>
  <si>
    <t>24/09/2021</t>
  </si>
  <si>
    <t>27/09/2021</t>
  </si>
  <si>
    <t>28/09/2021</t>
  </si>
  <si>
    <t>29/09/2021</t>
  </si>
  <si>
    <t>30/09/2021</t>
  </si>
  <si>
    <t>6,38%</t>
  </si>
  <si>
    <t>01/10/2021</t>
  </si>
  <si>
    <t>-3,43%</t>
  </si>
  <si>
    <t>04/10/2021</t>
  </si>
  <si>
    <t>2,96%</t>
  </si>
  <si>
    <t>05/10/2021</t>
  </si>
  <si>
    <t>-0,22%</t>
  </si>
  <si>
    <t>06/10/2021</t>
  </si>
  <si>
    <t>3,38%</t>
  </si>
  <si>
    <t>07/10/2021</t>
  </si>
  <si>
    <t>08/10/2021</t>
  </si>
  <si>
    <t>1,82%</t>
  </si>
  <si>
    <t>11/10/2021</t>
  </si>
  <si>
    <t>-0,48%</t>
  </si>
  <si>
    <t>12/10/2021</t>
  </si>
  <si>
    <t>0,90%</t>
  </si>
  <si>
    <t>13/10/2021</t>
  </si>
  <si>
    <t>14/10/2021</t>
  </si>
  <si>
    <t>2,99%</t>
  </si>
  <si>
    <t>15/10/2021</t>
  </si>
  <si>
    <t>-1,29%</t>
  </si>
  <si>
    <t>18/10/2021</t>
  </si>
  <si>
    <t>-1,63%</t>
  </si>
  <si>
    <t>19/10/2021</t>
  </si>
  <si>
    <t>21/10/2021</t>
  </si>
  <si>
    <t>22/10/2021</t>
  </si>
  <si>
    <t>1,69%</t>
  </si>
  <si>
    <t>25/10/2021</t>
  </si>
  <si>
    <t>26/10/2021</t>
  </si>
  <si>
    <t>27/10/2021</t>
  </si>
  <si>
    <t>-1,00%</t>
  </si>
  <si>
    <t>28/10/2021</t>
  </si>
  <si>
    <t>-1,01%</t>
  </si>
  <si>
    <t>29/10/2021</t>
  </si>
  <si>
    <t>1,36%</t>
  </si>
  <si>
    <t>01/11/2021</t>
  </si>
  <si>
    <t>02/11/2021</t>
  </si>
  <si>
    <t>-1,35%</t>
  </si>
  <si>
    <t>03/11/2021</t>
  </si>
  <si>
    <t>0,68%</t>
  </si>
  <si>
    <t>04/11/2021</t>
  </si>
  <si>
    <t>0,34%</t>
  </si>
  <si>
    <t>05/11/2021</t>
  </si>
  <si>
    <t>1,02%</t>
  </si>
  <si>
    <t>08/11/2021</t>
  </si>
  <si>
    <t>1,68%</t>
  </si>
  <si>
    <t>09/11/2021</t>
  </si>
  <si>
    <t>1,32%</t>
  </si>
  <si>
    <t>10/11/2021</t>
  </si>
  <si>
    <t>11/11/2021</t>
  </si>
  <si>
    <t>0,33%</t>
  </si>
  <si>
    <t>12/11/2021</t>
  </si>
  <si>
    <t>15/11/2021</t>
  </si>
  <si>
    <t>16/11/2021</t>
  </si>
  <si>
    <t>17/11/2021</t>
  </si>
  <si>
    <t>18/11/2021</t>
  </si>
  <si>
    <t>-2,31%</t>
  </si>
  <si>
    <t>19/11/2021</t>
  </si>
  <si>
    <t>22/11/2021</t>
  </si>
  <si>
    <t>0,67%</t>
  </si>
  <si>
    <t>23/11/2021</t>
  </si>
  <si>
    <t>24/11/2021</t>
  </si>
  <si>
    <t>25/11/2021</t>
  </si>
  <si>
    <t>-0,67%</t>
  </si>
  <si>
    <t>26/11/2021</t>
  </si>
  <si>
    <t>-2,02%</t>
  </si>
  <si>
    <t>29/11/2021</t>
  </si>
  <si>
    <t>1,72%</t>
  </si>
  <si>
    <t>30/11/2021</t>
  </si>
  <si>
    <t>01/12/2021</t>
  </si>
  <si>
    <t>02/12/2021</t>
  </si>
  <si>
    <t>2,74%</t>
  </si>
  <si>
    <t>03/12/2021</t>
  </si>
  <si>
    <t>-1,67%</t>
  </si>
  <si>
    <t>06/12/2021</t>
  </si>
  <si>
    <t>-0,34%</t>
  </si>
  <si>
    <t>07/12/2021</t>
  </si>
  <si>
    <t>08/12/2021</t>
  </si>
  <si>
    <t>09/12/2021</t>
  </si>
  <si>
    <t>10/12/2021</t>
  </si>
  <si>
    <t>13/12/2021</t>
  </si>
  <si>
    <t>-1,02%</t>
  </si>
  <si>
    <t>14/12/2021</t>
  </si>
  <si>
    <t>15/12/2021</t>
  </si>
  <si>
    <t>16/12/2021</t>
  </si>
  <si>
    <t>17/12/2021</t>
  </si>
  <si>
    <t>3,09%</t>
  </si>
  <si>
    <t>20/12/2021</t>
  </si>
  <si>
    <t>21/12/2021</t>
  </si>
  <si>
    <t>22/12/2021</t>
  </si>
  <si>
    <t>-0,68%</t>
  </si>
  <si>
    <t>23/12/2021</t>
  </si>
  <si>
    <t>24/12/2021</t>
  </si>
  <si>
    <t>27/12/2021</t>
  </si>
  <si>
    <t>28/12/2021</t>
  </si>
  <si>
    <t>29/12/2021</t>
  </si>
  <si>
    <t>30/12/2021</t>
  </si>
  <si>
    <t>03/01/2022</t>
  </si>
  <si>
    <t>04/01/2022</t>
  </si>
  <si>
    <t>05/01/2022</t>
  </si>
  <si>
    <t>06/01/2022</t>
  </si>
  <si>
    <t>07/01/2022</t>
  </si>
  <si>
    <t>2,34%</t>
  </si>
  <si>
    <t>10/01/2022</t>
  </si>
  <si>
    <t>-0,65%</t>
  </si>
  <si>
    <t>11/01/2022</t>
  </si>
  <si>
    <t>12/01/2022</t>
  </si>
  <si>
    <t>13/01/2022</t>
  </si>
  <si>
    <t>14/01/2022</t>
  </si>
  <si>
    <t>1,95%</t>
  </si>
  <si>
    <t>17/01/2022</t>
  </si>
  <si>
    <t>-1,27%</t>
  </si>
  <si>
    <t>18/01/2022</t>
  </si>
  <si>
    <t>-0,97%</t>
  </si>
  <si>
    <t>19/01/2022</t>
  </si>
  <si>
    <t>20/01/2022</t>
  </si>
  <si>
    <t>1,30%</t>
  </si>
  <si>
    <t>21/01/2022</t>
  </si>
  <si>
    <t>2,25%</t>
  </si>
  <si>
    <t>24/01/2022</t>
  </si>
  <si>
    <t>-1,89%</t>
  </si>
  <si>
    <t>25/01/2022</t>
  </si>
  <si>
    <t>26/01/2022</t>
  </si>
  <si>
    <t>-0,96%</t>
  </si>
  <si>
    <t>27/01/2022</t>
  </si>
  <si>
    <t>28/01/2022</t>
  </si>
  <si>
    <t>31/01/2022</t>
  </si>
  <si>
    <t>-1,93%</t>
  </si>
  <si>
    <t>02/02/2022</t>
  </si>
  <si>
    <t>2,30%</t>
  </si>
  <si>
    <t>03/02/2022</t>
  </si>
  <si>
    <t>04/02/2022</t>
  </si>
  <si>
    <t>07/02/2022</t>
  </si>
  <si>
    <t>0,97%</t>
  </si>
  <si>
    <t>08/02/2022</t>
  </si>
  <si>
    <t>09/02/2022</t>
  </si>
  <si>
    <t>2,91%</t>
  </si>
  <si>
    <t>10/02/2022</t>
  </si>
  <si>
    <t>-2,52%</t>
  </si>
  <si>
    <t>11/02/2022</t>
  </si>
  <si>
    <t>14/02/2022</t>
  </si>
  <si>
    <t>-1,60%</t>
  </si>
  <si>
    <t>15/02/2022</t>
  </si>
  <si>
    <t>2,27%</t>
  </si>
  <si>
    <t>16/02/2022</t>
  </si>
  <si>
    <t>1,27%</t>
  </si>
  <si>
    <t>17/02/2022</t>
  </si>
  <si>
    <t>-0,94%</t>
  </si>
  <si>
    <t>18/02/2022</t>
  </si>
  <si>
    <t>0,32%</t>
  </si>
  <si>
    <t>21/02/2022</t>
  </si>
  <si>
    <t>22/02/2022</t>
  </si>
  <si>
    <t>-0,63%</t>
  </si>
  <si>
    <t>23/02/2022</t>
  </si>
  <si>
    <t>1,90%</t>
  </si>
  <si>
    <t>24/02/2022</t>
  </si>
  <si>
    <t>-0,62%</t>
  </si>
  <si>
    <t>25/02/2022</t>
  </si>
  <si>
    <t>0,63%</t>
  </si>
  <si>
    <t>01/03/2022</t>
  </si>
  <si>
    <t>02/03/2022</t>
  </si>
  <si>
    <t>04/03/2022</t>
  </si>
  <si>
    <t>07/03/2022</t>
  </si>
  <si>
    <t>-2,53%</t>
  </si>
  <si>
    <t>08/03/2022</t>
  </si>
  <si>
    <t>09/03/2022</t>
  </si>
  <si>
    <t>2,61%</t>
  </si>
  <si>
    <t>10/03/2022</t>
  </si>
  <si>
    <t>0,96%</t>
  </si>
  <si>
    <t>11/03/2022</t>
  </si>
  <si>
    <t>14/03/2022</t>
  </si>
  <si>
    <t>1,57%</t>
  </si>
  <si>
    <t>15/03/2022</t>
  </si>
  <si>
    <t>16/03/2022</t>
  </si>
  <si>
    <t>0,61%</t>
  </si>
  <si>
    <t>17/03/2022</t>
  </si>
  <si>
    <t>-2,44%</t>
  </si>
  <si>
    <t>18/03/2022</t>
  </si>
  <si>
    <t>-1,25%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</si>
  <si>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</si>
  <si>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</si>
  <si>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</si>
  <si>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</si>
  <si>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</si>
  <si>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</si>
  <si>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</si>
  <si>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</si>
  <si>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</si>
  <si>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01/04/2022</t>
  </si>
  <si>
    <t>04/04/2022</t>
  </si>
  <si>
    <t>05/04/2022</t>
  </si>
  <si>
    <t>06/04/2022</t>
  </si>
  <si>
    <t>07/04/2022</t>
  </si>
  <si>
    <t>08/04/2022</t>
  </si>
  <si>
    <t>1,29%</t>
  </si>
  <si>
    <t>11/04/2022</t>
  </si>
  <si>
    <t>-1,59%</t>
  </si>
  <si>
    <t>12/04/2022</t>
  </si>
  <si>
    <t>13/04/2022</t>
  </si>
  <si>
    <t>14/04/2022</t>
  </si>
  <si>
    <t>-1,28%</t>
  </si>
  <si>
    <t>18/04/2022</t>
  </si>
  <si>
    <t>19/04/2022</t>
  </si>
  <si>
    <t>20/04/2022</t>
  </si>
  <si>
    <t>21/04/2022</t>
  </si>
  <si>
    <t>3,59%</t>
  </si>
  <si>
    <t>22/04/2022</t>
  </si>
  <si>
    <t>25/04/2022</t>
  </si>
  <si>
    <t>1,59%</t>
  </si>
  <si>
    <t>26/04/2022</t>
  </si>
  <si>
    <t>27/04/2022</t>
  </si>
  <si>
    <t>28/04/2022</t>
  </si>
  <si>
    <t>09/05/2022</t>
  </si>
  <si>
    <t>-6,46%</t>
  </si>
  <si>
    <t>10/05/2022</t>
  </si>
  <si>
    <t>-0,99%</t>
  </si>
  <si>
    <t>11/05/2022</t>
  </si>
  <si>
    <t>1,66%</t>
  </si>
  <si>
    <t>12/05/2022</t>
  </si>
  <si>
    <t>-4,90%</t>
  </si>
  <si>
    <t>13/05/2022</t>
  </si>
  <si>
    <t>0,69%</t>
  </si>
  <si>
    <t>17/05/2022</t>
  </si>
  <si>
    <t>18/05/2022</t>
  </si>
  <si>
    <t>2,36%</t>
  </si>
  <si>
    <t>19/05/2022</t>
  </si>
  <si>
    <t>-1,65%</t>
  </si>
  <si>
    <t>20/05/2022</t>
  </si>
  <si>
    <t>23/05/2022</t>
  </si>
  <si>
    <t>24/05/2022</t>
  </si>
  <si>
    <t>25/05/2022</t>
  </si>
  <si>
    <t>27/05/2022</t>
  </si>
  <si>
    <t>2,71%</t>
  </si>
  <si>
    <t>30/05/2022</t>
  </si>
  <si>
    <t>31/05/2022</t>
  </si>
  <si>
    <t>2,31%</t>
  </si>
  <si>
    <t>02/06/2022</t>
  </si>
  <si>
    <t>-2,26%</t>
  </si>
  <si>
    <t>03/06/2022</t>
  </si>
  <si>
    <t>06/06/2022</t>
  </si>
  <si>
    <t>-1,97%</t>
  </si>
  <si>
    <t>07/06/2022</t>
  </si>
  <si>
    <t>08/06/2022</t>
  </si>
  <si>
    <t>3,05%</t>
  </si>
  <si>
    <t>09/06/2022</t>
  </si>
  <si>
    <t>-1,32%</t>
  </si>
  <si>
    <t>10/06/2022</t>
  </si>
  <si>
    <t>-2,00%</t>
  </si>
  <si>
    <t>13/06/2022</t>
  </si>
  <si>
    <t>14/06/2022</t>
  </si>
  <si>
    <t>15/06/2022</t>
  </si>
  <si>
    <t>16/06/2022</t>
  </si>
  <si>
    <t>3,41%</t>
  </si>
  <si>
    <t>17/06/2022</t>
  </si>
  <si>
    <t>20/06/2022</t>
  </si>
  <si>
    <t>1,67%</t>
  </si>
  <si>
    <t>21/06/2022</t>
  </si>
  <si>
    <t>22/06/2022</t>
  </si>
  <si>
    <t>-1,96%</t>
  </si>
  <si>
    <t>23/06/2022</t>
  </si>
  <si>
    <t>24/06/2022</t>
  </si>
  <si>
    <t>-0,66%</t>
  </si>
  <si>
    <t>27/06/2022</t>
  </si>
  <si>
    <t>28/06/2022</t>
  </si>
  <si>
    <t>29/06/2022</t>
  </si>
  <si>
    <t>30/06/2022</t>
  </si>
  <si>
    <t>01/07/2022</t>
  </si>
  <si>
    <t>04/07/2022</t>
  </si>
  <si>
    <t>-2,76%</t>
  </si>
  <si>
    <t>05/07/2022</t>
  </si>
  <si>
    <t>2,84%</t>
  </si>
  <si>
    <t>06/07/2022</t>
  </si>
  <si>
    <t>07/07/2022</t>
  </si>
  <si>
    <t>-2,74%</t>
  </si>
  <si>
    <t>08/07/2022</t>
  </si>
  <si>
    <t>0,70%</t>
  </si>
  <si>
    <t>11/07/2022</t>
  </si>
  <si>
    <t>-0,35%</t>
  </si>
  <si>
    <t>12/07/2022</t>
  </si>
  <si>
    <t>13/07/2022</t>
  </si>
  <si>
    <t>14/07/2022</t>
  </si>
  <si>
    <t>0,36%</t>
  </si>
  <si>
    <t>15/07/2022</t>
  </si>
  <si>
    <t>-0,36%</t>
  </si>
  <si>
    <t>18/07/2022</t>
  </si>
  <si>
    <t>2,14%</t>
  </si>
  <si>
    <t>19/07/2022</t>
  </si>
  <si>
    <t>0,35%</t>
  </si>
  <si>
    <t>20/07/2022</t>
  </si>
  <si>
    <t>3,14%</t>
  </si>
  <si>
    <t>21/07/2022</t>
  </si>
  <si>
    <t>22/07/2022</t>
  </si>
  <si>
    <t>25/07/2022</t>
  </si>
  <si>
    <t>26/07/2022</t>
  </si>
  <si>
    <t>27/07/2022</t>
  </si>
  <si>
    <t>28/07/2022</t>
  </si>
  <si>
    <t>29/07/2022</t>
  </si>
  <si>
    <t>01/08/2022</t>
  </si>
  <si>
    <t>2,04%</t>
  </si>
  <si>
    <t>02/08/2022</t>
  </si>
  <si>
    <t>1,33%</t>
  </si>
  <si>
    <t>03/08/2022</t>
  </si>
  <si>
    <t>04/08/2022</t>
  </si>
  <si>
    <t>05/08/2022</t>
  </si>
  <si>
    <t>08/08/2022</t>
  </si>
  <si>
    <t>09/08/2022</t>
  </si>
  <si>
    <t>10/08/2022</t>
  </si>
  <si>
    <t>11/08/2022</t>
  </si>
  <si>
    <t>12/08/2022</t>
  </si>
  <si>
    <t>15/08/2022</t>
  </si>
  <si>
    <t>16/08/2022</t>
  </si>
  <si>
    <t>18/08/2022</t>
  </si>
  <si>
    <t>19/08/2022</t>
  </si>
  <si>
    <t>22/08/2022</t>
  </si>
  <si>
    <t>23/08/2022</t>
  </si>
  <si>
    <t>24/08/2022</t>
  </si>
  <si>
    <t>25/08/2022</t>
  </si>
  <si>
    <t>26/08/2022</t>
  </si>
  <si>
    <t>29/08/2022</t>
  </si>
  <si>
    <t>1,88%</t>
  </si>
  <si>
    <t>30/08/2022</t>
  </si>
  <si>
    <t>31/08/2022</t>
  </si>
  <si>
    <t>01/09/2022</t>
  </si>
  <si>
    <t>02/09/2022</t>
  </si>
  <si>
    <t>05/09/2022</t>
  </si>
  <si>
    <t>06/09/2022</t>
  </si>
  <si>
    <t>07/09/2022</t>
  </si>
  <si>
    <t>1,21%</t>
  </si>
  <si>
    <t>08/09/2022</t>
  </si>
  <si>
    <t>09/09/2022</t>
  </si>
  <si>
    <t>0,30%</t>
  </si>
  <si>
    <t>12/09/2022</t>
  </si>
  <si>
    <t>13/09/2022</t>
  </si>
  <si>
    <t>1,79%</t>
  </si>
  <si>
    <t>14/09/2022</t>
  </si>
  <si>
    <t>15/09/2022</t>
  </si>
  <si>
    <t>16/09/2022</t>
  </si>
  <si>
    <t>19/09/2022</t>
  </si>
  <si>
    <t>2,37%</t>
  </si>
  <si>
    <t>20/09/2022</t>
  </si>
  <si>
    <t>21/09/2022</t>
  </si>
  <si>
    <t>-0,88%</t>
  </si>
  <si>
    <t>22/09/2022</t>
  </si>
  <si>
    <t>23/09/2022</t>
  </si>
  <si>
    <t>26/09/2022</t>
  </si>
  <si>
    <t>0,60%</t>
  </si>
  <si>
    <t>27/09/2022</t>
  </si>
  <si>
    <t>28/09/2022</t>
  </si>
  <si>
    <t>29/09/2022</t>
  </si>
  <si>
    <t>30/09/2022</t>
  </si>
  <si>
    <t>03/10/2022</t>
  </si>
  <si>
    <t>04/10/2022</t>
  </si>
  <si>
    <t>0,59%</t>
  </si>
  <si>
    <t>05/10/2022</t>
  </si>
  <si>
    <t>-1,17%</t>
  </si>
  <si>
    <t>06/10/2022</t>
  </si>
  <si>
    <t>07/10/2022</t>
  </si>
  <si>
    <t>-2,67%</t>
  </si>
  <si>
    <t>10/10/2022</t>
  </si>
  <si>
    <t>1,22%</t>
  </si>
  <si>
    <t>11/10/2022</t>
  </si>
  <si>
    <t>12/10/2022</t>
  </si>
  <si>
    <t>0,91%</t>
  </si>
  <si>
    <t>13/10/2022</t>
  </si>
  <si>
    <t>14/10/2022</t>
  </si>
  <si>
    <t>17/10/2022</t>
  </si>
  <si>
    <t>18/10/2022</t>
  </si>
  <si>
    <t>19/10/2022</t>
  </si>
  <si>
    <t>20/10/2022</t>
  </si>
  <si>
    <t>2,72%</t>
  </si>
  <si>
    <t>21/10/2022</t>
  </si>
  <si>
    <t>1,76%</t>
  </si>
  <si>
    <t>24/10/2022</t>
  </si>
  <si>
    <t>2,89%</t>
  </si>
  <si>
    <t>25/10/2022</t>
  </si>
  <si>
    <t>-2,25%</t>
  </si>
  <si>
    <t>26/10/2022</t>
  </si>
  <si>
    <t>27/10/2022</t>
  </si>
  <si>
    <t>28/10/2022</t>
  </si>
  <si>
    <t>0,57%</t>
  </si>
  <si>
    <t>31/10/2022</t>
  </si>
  <si>
    <t>01/11/2022</t>
  </si>
  <si>
    <t>02/11/2022</t>
  </si>
  <si>
    <t>-0,57%</t>
  </si>
  <si>
    <t>03/11/2022</t>
  </si>
  <si>
    <t>04/11/2022</t>
  </si>
  <si>
    <t>07/11/2022</t>
  </si>
  <si>
    <t>0,85%</t>
  </si>
  <si>
    <t>08/11/2022</t>
  </si>
  <si>
    <t>-1,13%</t>
  </si>
  <si>
    <t>09/11/2022</t>
  </si>
  <si>
    <t>1,43%</t>
  </si>
  <si>
    <t>10/11/2022</t>
  </si>
  <si>
    <t>-0,85%</t>
  </si>
  <si>
    <t>11/11/2022</t>
  </si>
  <si>
    <t>14/11/2022</t>
  </si>
  <si>
    <t>15/11/2022</t>
  </si>
  <si>
    <t>16/11/2022</t>
  </si>
  <si>
    <t>17/11/2022</t>
  </si>
  <si>
    <t>1,45%</t>
  </si>
  <si>
    <t>18/11/2022</t>
  </si>
  <si>
    <t>1,15%</t>
  </si>
  <si>
    <t>Category</t>
  </si>
  <si>
    <t>Naik</t>
  </si>
  <si>
    <t>Turun</t>
  </si>
  <si>
    <t>Banyak Data</t>
  </si>
  <si>
    <t>Jumlah Banyak Data</t>
  </si>
  <si>
    <t>=</t>
  </si>
  <si>
    <t>Total</t>
  </si>
  <si>
    <t>Probabilitas Categori</t>
  </si>
  <si>
    <t>Categori</t>
  </si>
  <si>
    <t>Nilai</t>
  </si>
  <si>
    <t>Data testing untuk menguji data</t>
  </si>
  <si>
    <t>Data Test</t>
  </si>
  <si>
    <t>Probabilitas Harga Terakhir</t>
  </si>
  <si>
    <t>Probabilitas Harga Pembukaan</t>
  </si>
  <si>
    <t>Probabilitas Volume</t>
  </si>
  <si>
    <t>HASIL KLASIFIKASI</t>
  </si>
  <si>
    <t>Probabilitas Harga Tertinggi</t>
  </si>
  <si>
    <t>Probabilitas Harga Terendah</t>
  </si>
  <si>
    <t>Mean</t>
  </si>
  <si>
    <t>No</t>
  </si>
  <si>
    <t>Harga Terakhir</t>
  </si>
  <si>
    <t>Terakhir - √ Terakhir</t>
  </si>
  <si>
    <t>(Terakhir - √ Terakhir)^2</t>
  </si>
  <si>
    <t>Standar Deviasi</t>
  </si>
  <si>
    <t>Jumlah STD</t>
  </si>
  <si>
    <t>Jumlah Data</t>
  </si>
  <si>
    <t>Harga Pembuka</t>
  </si>
  <si>
    <t>Pembuka - √ Pembuka</t>
  </si>
  <si>
    <t>(Pembuka - √ Pembuka)^2</t>
  </si>
  <si>
    <t>Harga Tertinggi</t>
  </si>
  <si>
    <t>Tertinggi - √ Tertinggi</t>
  </si>
  <si>
    <t>(Tertinggi - √ Tertinggi)^2</t>
  </si>
  <si>
    <t>Harga Terendah</t>
  </si>
  <si>
    <t>Terendah - √ Terendah</t>
  </si>
  <si>
    <t>(Terendah - √ Terendah)^2</t>
  </si>
  <si>
    <t>Volume</t>
  </si>
  <si>
    <t>Volume - √ Volume</t>
  </si>
  <si>
    <t>(Volume - √ Volume)^2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</si>
</sst>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000"/>
    <numFmt numFmtId="165" formatCode="0.0000000000000000000"/>
    <numFmt numFmtId="166" formatCode="0.0000000000000"/>
    <numFmt numFmtId="167" formatCode="0.0000000000000000"/>
    <numFmt numFmtId="168" formatCode="0.00000000000000000000000000"/>
  </numFmts>
  <fonts count="15">
    <font>
      <sz val="11.0"/>
      <color rgb="FF000000"/>
      <name val="Calibri"/>
      <scheme val="minor"/>
    </font>
    <font>
      <b/>
      <sz val="11.0"/>
      <color rgb="FF000000"/>
      <name val="Montserrat"/>
    </font>
    <font>
      <b/>
      <sz val="14.0"/>
      <color rgb="FF000000"/>
      <name val="Nunito Sans"/>
    </font>
    <font>
      <sz val="12.0"/>
      <color rgb="FF000000"/>
      <name val="Nunito Sans"/>
    </font>
    <font>
      <sz val="11.0"/>
      <color rgb="FF000000"/>
      <name val="Calibri"/>
    </font>
    <font>
      <b/>
      <color theme="1"/>
      <name val="Montserrat"/>
    </font>
    <font>
      <color theme="1"/>
      <name val="Montserrat"/>
    </font>
    <font>
      <sz val="11.0"/>
      <color theme="1"/>
      <name val="Montserrat"/>
    </font>
    <font>
      <b/>
      <sz val="11.0"/>
      <color theme="1"/>
      <name val="Montserrat"/>
    </font>
    <font/>
    <font>
      <b/>
      <sz val="14.0"/>
      <color theme="1"/>
      <name val="Montserrat"/>
    </font>
    <font>
      <b/>
      <sz val="14.0"/>
      <color theme="1"/>
      <name val="Nunito Sans"/>
    </font>
    <font>
      <sz val="12.0"/>
      <color theme="1"/>
      <name val="Montserrat"/>
    </font>
    <font>
      <color theme="1"/>
      <name val="Calibri"/>
      <scheme val="minor"/>
    </font>
    <font>
      <sz val="12.0"/>
      <color rgb="FF000000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0" fillId="0" fontId="4" numFmtId="0" xfId="0" applyAlignment="1" applyFont="1">
      <alignment horizontal="center"/>
    </xf>
    <xf borderId="1" fillId="2" fontId="5" numFmtId="0" xfId="0" applyAlignment="1" applyBorder="1" applyFont="1">
      <alignment readingOrder="0"/>
    </xf>
    <xf borderId="1" fillId="0" fontId="6" numFmtId="0" xfId="0" applyBorder="1" applyFont="1"/>
    <xf borderId="1" fillId="2" fontId="7" numFmtId="0" xfId="0" applyAlignment="1" applyBorder="1" applyFont="1">
      <alignment vertical="bottom"/>
    </xf>
    <xf borderId="2" fillId="2" fontId="8" numFmtId="0" xfId="0" applyAlignment="1" applyBorder="1" applyFont="1">
      <alignment vertical="bottom"/>
    </xf>
    <xf borderId="3" fillId="0" fontId="7" numFmtId="0" xfId="0" applyAlignment="1" applyBorder="1" applyFont="1">
      <alignment horizontal="right" vertical="bottom"/>
    </xf>
    <xf quotePrefix="1" borderId="3" fillId="0" fontId="7" numFmtId="0" xfId="0" applyAlignment="1" applyBorder="1" applyFont="1">
      <alignment horizontal="center" vertical="bottom"/>
    </xf>
    <xf borderId="3" fillId="0" fontId="7" numFmtId="0" xfId="0" applyAlignment="1" applyBorder="1" applyFont="1">
      <alignment vertical="bottom"/>
    </xf>
    <xf borderId="4" fillId="2" fontId="8" numFmtId="0" xfId="0" applyAlignment="1" applyBorder="1" applyFont="1">
      <alignment horizontal="center" vertical="bottom"/>
    </xf>
    <xf borderId="5" fillId="0" fontId="9" numFmtId="0" xfId="0" applyBorder="1" applyFont="1"/>
    <xf borderId="2" fillId="0" fontId="8" numFmtId="0" xfId="0" applyAlignment="1" applyBorder="1" applyFont="1">
      <alignment horizontal="center" vertical="bottom"/>
    </xf>
    <xf borderId="3" fillId="0" fontId="8" numFmtId="0" xfId="0" applyAlignment="1" applyBorder="1" applyFont="1">
      <alignment horizontal="center" vertical="bottom"/>
    </xf>
    <xf borderId="2" fillId="2" fontId="8" numFmtId="0" xfId="0" applyAlignment="1" applyBorder="1" applyFont="1">
      <alignment readingOrder="0" vertical="bottom"/>
    </xf>
    <xf borderId="3" fillId="0" fontId="7" numFmtId="164" xfId="0" applyAlignment="1" applyBorder="1" applyFont="1" applyNumberFormat="1">
      <alignment horizontal="right" vertical="bottom"/>
    </xf>
    <xf borderId="0" fillId="0" fontId="3" numFmtId="0" xfId="0" applyFont="1"/>
    <xf borderId="0" fillId="0" fontId="6" numFmtId="0" xfId="0" applyAlignment="1" applyFont="1">
      <alignment readingOrder="0"/>
    </xf>
    <xf borderId="6" fillId="2" fontId="5" numFmtId="0" xfId="0" applyAlignment="1" applyBorder="1" applyFont="1">
      <alignment horizontal="center" readingOrder="0" vertical="center"/>
    </xf>
    <xf borderId="5" fillId="2" fontId="10" numFmtId="0" xfId="0" applyAlignment="1" applyBorder="1" applyFont="1">
      <alignment vertical="bottom"/>
    </xf>
    <xf borderId="5" fillId="2" fontId="11" numFmtId="0" xfId="0" applyAlignment="1" applyBorder="1" applyFont="1">
      <alignment vertical="bottom"/>
    </xf>
    <xf borderId="2" fillId="0" fontId="9" numFmtId="0" xfId="0" applyBorder="1" applyFont="1"/>
    <xf borderId="3" fillId="0" fontId="12" numFmtId="0" xfId="0" applyAlignment="1" applyBorder="1" applyFont="1">
      <alignment vertical="bottom"/>
    </xf>
    <xf borderId="1" fillId="0" fontId="6" numFmtId="0" xfId="0" applyAlignment="1" applyBorder="1" applyFont="1">
      <alignment horizontal="center"/>
    </xf>
    <xf borderId="4" fillId="2" fontId="8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horizontal="center" readingOrder="0" vertical="bottom"/>
    </xf>
    <xf borderId="3" fillId="0" fontId="7" numFmtId="165" xfId="0" applyAlignment="1" applyBorder="1" applyFont="1" applyNumberFormat="1">
      <alignment horizontal="right" vertical="bottom"/>
    </xf>
    <xf borderId="3" fillId="0" fontId="7" numFmtId="166" xfId="0" applyAlignment="1" applyBorder="1" applyFont="1" applyNumberFormat="1">
      <alignment horizontal="right" vertical="bottom"/>
    </xf>
    <xf borderId="3" fillId="0" fontId="7" numFmtId="167" xfId="0" applyAlignment="1" applyBorder="1" applyFont="1" applyNumberFormat="1">
      <alignment horizontal="right" vertical="bottom"/>
    </xf>
    <xf borderId="4" fillId="3" fontId="8" numFmtId="0" xfId="0" applyAlignment="1" applyBorder="1" applyFill="1" applyFont="1">
      <alignment horizontal="center" vertical="bottom"/>
    </xf>
    <xf borderId="2" fillId="3" fontId="8" numFmtId="0" xfId="0" applyAlignment="1" applyBorder="1" applyFont="1">
      <alignment readingOrder="0" vertical="bottom"/>
    </xf>
    <xf borderId="3" fillId="0" fontId="7" numFmtId="168" xfId="0" applyAlignment="1" applyBorder="1" applyFont="1" applyNumberFormat="1">
      <alignment horizontal="right" vertical="bottom"/>
    </xf>
    <xf borderId="0" fillId="0" fontId="13" numFmtId="0" xfId="0" applyAlignment="1" applyFont="1">
      <alignment horizontal="center"/>
    </xf>
    <xf borderId="4" fillId="4" fontId="5" numFmtId="0" xfId="0" applyAlignment="1" applyBorder="1" applyFill="1" applyFont="1">
      <alignment horizontal="center" readingOrder="0"/>
    </xf>
    <xf borderId="7" fillId="0" fontId="9" numFmtId="0" xfId="0" applyBorder="1" applyFont="1"/>
    <xf borderId="1" fillId="4" fontId="5" numFmtId="0" xfId="0" applyAlignment="1" applyBorder="1" applyFont="1">
      <alignment readingOrder="0"/>
    </xf>
    <xf borderId="1" fillId="0" fontId="6" numFmtId="3" xfId="0" applyBorder="1" applyFont="1" applyNumberFormat="1"/>
    <xf borderId="1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center" readingOrder="0"/>
    </xf>
    <xf borderId="1" fillId="0" fontId="14" numFmtId="0" xfId="0" applyBorder="1" applyFont="1"/>
    <xf borderId="1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5.14"/>
    <col customWidth="1" min="3" max="3" width="14.71"/>
    <col customWidth="1" min="4" max="5" width="14.29"/>
    <col customWidth="1" min="6" max="6" width="17.14"/>
    <col customWidth="1" min="7" max="7" width="13.0"/>
    <col customWidth="1" min="8" max="8" width="18.29"/>
    <col customWidth="1" min="9" max="9" width="16.86"/>
    <col customWidth="1" min="10" max="26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>
        <v>1.0</v>
      </c>
      <c r="B2" s="4" t="s">
        <v>9</v>
      </c>
      <c r="C2" s="4">
        <v>7095.0</v>
      </c>
      <c r="D2" s="4">
        <v>7165.0</v>
      </c>
      <c r="E2" s="4">
        <v>7295.0</v>
      </c>
      <c r="F2" s="4">
        <v>7070.0</v>
      </c>
      <c r="G2" s="4">
        <v>107.22</v>
      </c>
      <c r="H2" s="4" t="s">
        <v>10</v>
      </c>
      <c r="I2" s="4" t="s">
        <v>11</v>
      </c>
    </row>
    <row r="3">
      <c r="A3" s="3">
        <v>2.0</v>
      </c>
      <c r="B3" s="4" t="s">
        <v>12</v>
      </c>
      <c r="C3" s="4">
        <v>7075.0</v>
      </c>
      <c r="D3" s="4">
        <v>7280.0</v>
      </c>
      <c r="E3" s="4">
        <v>7300.0</v>
      </c>
      <c r="F3" s="4">
        <v>7060.0</v>
      </c>
      <c r="G3" s="4">
        <v>66.43</v>
      </c>
      <c r="H3" s="4" t="s">
        <v>13</v>
      </c>
      <c r="I3" s="4" t="str">
        <f t="shared" ref="I3:I452" si="1">IF(H3&lt;H2,"Turun",IF(H3=H2,"Tetap",IF(H3&gt;H2,"Naik")))</f>
        <v>Turun</v>
      </c>
    </row>
    <row r="4">
      <c r="A4" s="3">
        <v>3.0</v>
      </c>
      <c r="B4" s="4" t="s">
        <v>14</v>
      </c>
      <c r="C4" s="4">
        <v>7080.0</v>
      </c>
      <c r="D4" s="4">
        <v>7075.0</v>
      </c>
      <c r="E4" s="4">
        <v>7160.0</v>
      </c>
      <c r="F4" s="4">
        <v>7075.0</v>
      </c>
      <c r="G4" s="4">
        <v>80.83</v>
      </c>
      <c r="H4" s="4" t="s">
        <v>15</v>
      </c>
      <c r="I4" s="4" t="str">
        <f t="shared" si="1"/>
        <v>Naik</v>
      </c>
    </row>
    <row r="5">
      <c r="A5" s="3">
        <v>4.0</v>
      </c>
      <c r="B5" s="4" t="s">
        <v>16</v>
      </c>
      <c r="C5" s="4">
        <v>7035.0</v>
      </c>
      <c r="D5" s="4">
        <v>7200.0</v>
      </c>
      <c r="E5" s="4">
        <v>7200.0</v>
      </c>
      <c r="F5" s="4">
        <v>7000.0</v>
      </c>
      <c r="G5" s="4">
        <v>76.84</v>
      </c>
      <c r="H5" s="4" t="s">
        <v>17</v>
      </c>
      <c r="I5" s="4" t="str">
        <f t="shared" si="1"/>
        <v>Turun</v>
      </c>
    </row>
    <row r="6">
      <c r="A6" s="3">
        <v>5.0</v>
      </c>
      <c r="B6" s="4" t="s">
        <v>18</v>
      </c>
      <c r="C6" s="4">
        <v>6820.0</v>
      </c>
      <c r="D6" s="4">
        <v>6955.0</v>
      </c>
      <c r="E6" s="4">
        <v>7000.0</v>
      </c>
      <c r="F6" s="4">
        <v>6820.0</v>
      </c>
      <c r="G6" s="4">
        <v>98.66</v>
      </c>
      <c r="H6" s="4" t="s">
        <v>19</v>
      </c>
      <c r="I6" s="4" t="str">
        <f t="shared" si="1"/>
        <v>Naik</v>
      </c>
    </row>
    <row r="7">
      <c r="A7" s="3">
        <v>6.0</v>
      </c>
      <c r="B7" s="4" t="s">
        <v>20</v>
      </c>
      <c r="C7" s="4">
        <v>6790.0</v>
      </c>
      <c r="D7" s="4">
        <v>6820.0</v>
      </c>
      <c r="E7" s="4">
        <v>6930.0</v>
      </c>
      <c r="F7" s="4">
        <v>6705.0</v>
      </c>
      <c r="G7" s="4">
        <v>97.92</v>
      </c>
      <c r="H7" s="4" t="s">
        <v>21</v>
      </c>
      <c r="I7" s="4" t="str">
        <f t="shared" si="1"/>
        <v>Turun</v>
      </c>
    </row>
    <row r="8">
      <c r="A8" s="3">
        <v>7.0</v>
      </c>
      <c r="B8" s="4" t="s">
        <v>22</v>
      </c>
      <c r="C8" s="4">
        <v>6900.0</v>
      </c>
      <c r="D8" s="4">
        <v>6790.0</v>
      </c>
      <c r="E8" s="4">
        <v>6925.0</v>
      </c>
      <c r="F8" s="4">
        <v>6790.0</v>
      </c>
      <c r="G8" s="4">
        <v>104.63</v>
      </c>
      <c r="H8" s="4" t="s">
        <v>23</v>
      </c>
      <c r="I8" s="4" t="str">
        <f t="shared" si="1"/>
        <v>Naik</v>
      </c>
    </row>
    <row r="9">
      <c r="A9" s="3">
        <v>8.0</v>
      </c>
      <c r="B9" s="4" t="s">
        <v>24</v>
      </c>
      <c r="C9" s="4">
        <v>6760.0</v>
      </c>
      <c r="D9" s="4">
        <v>6900.0</v>
      </c>
      <c r="E9" s="4">
        <v>7000.0</v>
      </c>
      <c r="F9" s="4">
        <v>6760.0</v>
      </c>
      <c r="G9" s="4">
        <v>132.76</v>
      </c>
      <c r="H9" s="4" t="s">
        <v>25</v>
      </c>
      <c r="I9" s="4" t="str">
        <f t="shared" si="1"/>
        <v>Turun</v>
      </c>
    </row>
    <row r="10">
      <c r="A10" s="3">
        <v>9.0</v>
      </c>
      <c r="B10" s="4" t="s">
        <v>26</v>
      </c>
      <c r="C10" s="4">
        <v>6820.0</v>
      </c>
      <c r="D10" s="4">
        <v>6760.0</v>
      </c>
      <c r="E10" s="4">
        <v>6920.0</v>
      </c>
      <c r="F10" s="4">
        <v>6595.0</v>
      </c>
      <c r="G10" s="4">
        <v>113.13</v>
      </c>
      <c r="H10" s="4" t="s">
        <v>27</v>
      </c>
      <c r="I10" s="4" t="str">
        <f t="shared" si="1"/>
        <v>Naik</v>
      </c>
    </row>
    <row r="11">
      <c r="A11" s="3">
        <v>10.0</v>
      </c>
      <c r="B11" s="4" t="s">
        <v>28</v>
      </c>
      <c r="C11" s="4">
        <v>6800.0</v>
      </c>
      <c r="D11" s="4">
        <v>6965.0</v>
      </c>
      <c r="E11" s="4">
        <v>6980.0</v>
      </c>
      <c r="F11" s="4">
        <v>6800.0</v>
      </c>
      <c r="G11" s="4">
        <v>86.74</v>
      </c>
      <c r="H11" s="4" t="s">
        <v>29</v>
      </c>
      <c r="I11" s="4" t="str">
        <f t="shared" si="1"/>
        <v>Turun</v>
      </c>
    </row>
    <row r="12">
      <c r="A12" s="3">
        <v>11.0</v>
      </c>
      <c r="B12" s="4" t="s">
        <v>30</v>
      </c>
      <c r="C12" s="4">
        <v>6825.0</v>
      </c>
      <c r="D12" s="4">
        <v>7000.0</v>
      </c>
      <c r="E12" s="4">
        <v>7000.0</v>
      </c>
      <c r="F12" s="4">
        <v>6825.0</v>
      </c>
      <c r="G12" s="4">
        <v>67.29</v>
      </c>
      <c r="H12" s="4" t="s">
        <v>31</v>
      </c>
      <c r="I12" s="4" t="str">
        <f t="shared" si="1"/>
        <v>Naik</v>
      </c>
    </row>
    <row r="13">
      <c r="A13" s="3">
        <v>12.0</v>
      </c>
      <c r="B13" s="4" t="s">
        <v>32</v>
      </c>
      <c r="C13" s="4">
        <v>6855.0</v>
      </c>
      <c r="D13" s="4">
        <v>6920.0</v>
      </c>
      <c r="E13" s="4">
        <v>7000.0</v>
      </c>
      <c r="F13" s="4">
        <v>6835.0</v>
      </c>
      <c r="G13" s="4">
        <v>80.95</v>
      </c>
      <c r="H13" s="4" t="s">
        <v>33</v>
      </c>
      <c r="I13" s="4" t="str">
        <f t="shared" si="1"/>
        <v>Naik</v>
      </c>
    </row>
    <row r="14">
      <c r="A14" s="3">
        <v>13.0</v>
      </c>
      <c r="B14" s="4" t="s">
        <v>34</v>
      </c>
      <c r="C14" s="4">
        <v>6915.0</v>
      </c>
      <c r="D14" s="4">
        <v>6870.0</v>
      </c>
      <c r="E14" s="4">
        <v>6950.0</v>
      </c>
      <c r="F14" s="4">
        <v>6855.0</v>
      </c>
      <c r="G14" s="4">
        <v>51.6</v>
      </c>
      <c r="H14" s="4" t="s">
        <v>35</v>
      </c>
      <c r="I14" s="4" t="str">
        <f t="shared" si="1"/>
        <v>Naik</v>
      </c>
    </row>
    <row r="15">
      <c r="A15" s="3">
        <v>14.0</v>
      </c>
      <c r="B15" s="4" t="s">
        <v>36</v>
      </c>
      <c r="C15" s="4">
        <v>6920.0</v>
      </c>
      <c r="D15" s="4">
        <v>7050.0</v>
      </c>
      <c r="E15" s="4">
        <v>7055.0</v>
      </c>
      <c r="F15" s="4">
        <v>6880.0</v>
      </c>
      <c r="G15" s="4">
        <v>45.6</v>
      </c>
      <c r="H15" s="4" t="s">
        <v>15</v>
      </c>
      <c r="I15" s="4" t="str">
        <f t="shared" si="1"/>
        <v>Turun</v>
      </c>
    </row>
    <row r="16">
      <c r="A16" s="3">
        <v>15.0</v>
      </c>
      <c r="B16" s="4" t="s">
        <v>37</v>
      </c>
      <c r="C16" s="4">
        <v>6980.0</v>
      </c>
      <c r="D16" s="4">
        <v>7000.0</v>
      </c>
      <c r="E16" s="4">
        <v>7030.0</v>
      </c>
      <c r="F16" s="4">
        <v>6955.0</v>
      </c>
      <c r="G16" s="4">
        <v>75.57</v>
      </c>
      <c r="H16" s="4" t="s">
        <v>38</v>
      </c>
      <c r="I16" s="4" t="str">
        <f t="shared" si="1"/>
        <v>Naik</v>
      </c>
    </row>
    <row r="17">
      <c r="A17" s="3">
        <v>16.0</v>
      </c>
      <c r="B17" s="4" t="s">
        <v>39</v>
      </c>
      <c r="C17" s="4">
        <v>6920.0</v>
      </c>
      <c r="D17" s="4">
        <v>7050.0</v>
      </c>
      <c r="E17" s="4">
        <v>7050.0</v>
      </c>
      <c r="F17" s="4">
        <v>6900.0</v>
      </c>
      <c r="G17" s="4">
        <v>44.98</v>
      </c>
      <c r="H17" s="4" t="s">
        <v>40</v>
      </c>
      <c r="I17" s="4" t="str">
        <f t="shared" si="1"/>
        <v>Turun</v>
      </c>
    </row>
    <row r="18">
      <c r="A18" s="3">
        <v>17.0</v>
      </c>
      <c r="B18" s="4" t="s">
        <v>41</v>
      </c>
      <c r="C18" s="4">
        <v>6880.0</v>
      </c>
      <c r="D18" s="4">
        <v>6985.0</v>
      </c>
      <c r="E18" s="4">
        <v>6985.0</v>
      </c>
      <c r="F18" s="4">
        <v>6840.0</v>
      </c>
      <c r="G18" s="4">
        <v>36.93</v>
      </c>
      <c r="H18" s="4" t="s">
        <v>42</v>
      </c>
      <c r="I18" s="4" t="str">
        <f t="shared" si="1"/>
        <v>Turun</v>
      </c>
    </row>
    <row r="19">
      <c r="A19" s="3">
        <v>18.0</v>
      </c>
      <c r="B19" s="4" t="s">
        <v>43</v>
      </c>
      <c r="C19" s="4">
        <v>6800.0</v>
      </c>
      <c r="D19" s="4">
        <v>6830.0</v>
      </c>
      <c r="E19" s="4">
        <v>6890.0</v>
      </c>
      <c r="F19" s="4">
        <v>6720.0</v>
      </c>
      <c r="G19" s="4">
        <v>83.92</v>
      </c>
      <c r="H19" s="4" t="s">
        <v>44</v>
      </c>
      <c r="I19" s="4" t="str">
        <f t="shared" si="1"/>
        <v>Naik</v>
      </c>
    </row>
    <row r="20">
      <c r="A20" s="3">
        <v>19.0</v>
      </c>
      <c r="B20" s="4" t="s">
        <v>45</v>
      </c>
      <c r="C20" s="4">
        <v>6940.0</v>
      </c>
      <c r="D20" s="4">
        <v>6880.0</v>
      </c>
      <c r="E20" s="4">
        <v>6945.0</v>
      </c>
      <c r="F20" s="4">
        <v>6830.0</v>
      </c>
      <c r="G20" s="4">
        <v>47.22</v>
      </c>
      <c r="H20" s="4" t="s">
        <v>46</v>
      </c>
      <c r="I20" s="4" t="str">
        <f t="shared" si="1"/>
        <v>Naik</v>
      </c>
    </row>
    <row r="21" ht="15.75" customHeight="1">
      <c r="A21" s="3">
        <v>20.0</v>
      </c>
      <c r="B21" s="4" t="s">
        <v>47</v>
      </c>
      <c r="C21" s="4">
        <v>6900.0</v>
      </c>
      <c r="D21" s="4">
        <v>6890.0</v>
      </c>
      <c r="E21" s="4">
        <v>6960.0</v>
      </c>
      <c r="F21" s="4">
        <v>6850.0</v>
      </c>
      <c r="G21" s="4">
        <v>66.01</v>
      </c>
      <c r="H21" s="4" t="s">
        <v>42</v>
      </c>
      <c r="I21" s="4" t="str">
        <f t="shared" si="1"/>
        <v>Turun</v>
      </c>
    </row>
    <row r="22" ht="15.75" customHeight="1">
      <c r="A22" s="3">
        <v>21.0</v>
      </c>
      <c r="B22" s="4" t="s">
        <v>48</v>
      </c>
      <c r="C22" s="4">
        <v>6735.0</v>
      </c>
      <c r="D22" s="4">
        <v>6850.0</v>
      </c>
      <c r="E22" s="4">
        <v>6900.0</v>
      </c>
      <c r="F22" s="4">
        <v>6735.0</v>
      </c>
      <c r="G22" s="4">
        <v>91.2</v>
      </c>
      <c r="H22" s="4" t="s">
        <v>49</v>
      </c>
      <c r="I22" s="4" t="str">
        <f t="shared" si="1"/>
        <v>Naik</v>
      </c>
    </row>
    <row r="23" ht="15.75" customHeight="1">
      <c r="A23" s="3">
        <v>22.0</v>
      </c>
      <c r="B23" s="4" t="s">
        <v>50</v>
      </c>
      <c r="C23" s="4">
        <v>6825.0</v>
      </c>
      <c r="D23" s="4">
        <v>6780.0</v>
      </c>
      <c r="E23" s="4">
        <v>6850.0</v>
      </c>
      <c r="F23" s="4">
        <v>6760.0</v>
      </c>
      <c r="G23" s="4">
        <v>70.49</v>
      </c>
      <c r="H23" s="4" t="s">
        <v>51</v>
      </c>
      <c r="I23" s="4" t="str">
        <f t="shared" si="1"/>
        <v>Naik</v>
      </c>
    </row>
    <row r="24" ht="15.75" customHeight="1">
      <c r="A24" s="3">
        <v>23.0</v>
      </c>
      <c r="B24" s="4" t="s">
        <v>52</v>
      </c>
      <c r="C24" s="4">
        <v>6790.0</v>
      </c>
      <c r="D24" s="4">
        <v>6900.0</v>
      </c>
      <c r="E24" s="4">
        <v>6940.0</v>
      </c>
      <c r="F24" s="4">
        <v>6790.0</v>
      </c>
      <c r="G24" s="4">
        <v>68.91</v>
      </c>
      <c r="H24" s="4" t="s">
        <v>53</v>
      </c>
      <c r="I24" s="4" t="str">
        <f t="shared" si="1"/>
        <v>Turun</v>
      </c>
    </row>
    <row r="25" ht="15.75" customHeight="1">
      <c r="A25" s="3">
        <v>24.0</v>
      </c>
      <c r="B25" s="4" t="s">
        <v>54</v>
      </c>
      <c r="C25" s="4">
        <v>6825.0</v>
      </c>
      <c r="D25" s="4">
        <v>6820.0</v>
      </c>
      <c r="E25" s="4">
        <v>6845.0</v>
      </c>
      <c r="F25" s="4">
        <v>6775.0</v>
      </c>
      <c r="G25" s="4">
        <v>58.36</v>
      </c>
      <c r="H25" s="4" t="s">
        <v>55</v>
      </c>
      <c r="I25" s="4" t="str">
        <f t="shared" si="1"/>
        <v>Naik</v>
      </c>
    </row>
    <row r="26" ht="15.75" customHeight="1">
      <c r="A26" s="3">
        <v>25.0</v>
      </c>
      <c r="B26" s="4" t="s">
        <v>56</v>
      </c>
      <c r="C26" s="4">
        <v>6725.0</v>
      </c>
      <c r="D26" s="4">
        <v>6825.0</v>
      </c>
      <c r="E26" s="4">
        <v>6835.0</v>
      </c>
      <c r="F26" s="4">
        <v>6725.0</v>
      </c>
      <c r="G26" s="4">
        <v>71.87</v>
      </c>
      <c r="H26" s="4" t="s">
        <v>57</v>
      </c>
      <c r="I26" s="4" t="str">
        <f t="shared" si="1"/>
        <v>Turun</v>
      </c>
    </row>
    <row r="27" ht="15.75" customHeight="1">
      <c r="A27" s="3">
        <v>26.0</v>
      </c>
      <c r="B27" s="4" t="s">
        <v>58</v>
      </c>
      <c r="C27" s="4">
        <v>6705.0</v>
      </c>
      <c r="D27" s="4">
        <v>6740.0</v>
      </c>
      <c r="E27" s="4">
        <v>6770.0</v>
      </c>
      <c r="F27" s="4">
        <v>6680.0</v>
      </c>
      <c r="G27" s="4">
        <v>78.69</v>
      </c>
      <c r="H27" s="4" t="s">
        <v>59</v>
      </c>
      <c r="I27" s="4" t="str">
        <f t="shared" si="1"/>
        <v>Turun</v>
      </c>
    </row>
    <row r="28" ht="15.75" customHeight="1">
      <c r="A28" s="3">
        <v>27.0</v>
      </c>
      <c r="B28" s="4" t="s">
        <v>60</v>
      </c>
      <c r="C28" s="4">
        <v>6710.0</v>
      </c>
      <c r="D28" s="4">
        <v>6705.0</v>
      </c>
      <c r="E28" s="4">
        <v>6810.0</v>
      </c>
      <c r="F28" s="4">
        <v>6645.0</v>
      </c>
      <c r="G28" s="4">
        <v>173.63</v>
      </c>
      <c r="H28" s="4" t="s">
        <v>15</v>
      </c>
      <c r="I28" s="4" t="str">
        <f t="shared" si="1"/>
        <v>Naik</v>
      </c>
    </row>
    <row r="29" ht="15.75" customHeight="1">
      <c r="A29" s="3">
        <v>28.0</v>
      </c>
      <c r="B29" s="4" t="s">
        <v>61</v>
      </c>
      <c r="C29" s="4">
        <v>7045.0</v>
      </c>
      <c r="D29" s="4">
        <v>6830.0</v>
      </c>
      <c r="E29" s="4">
        <v>7045.0</v>
      </c>
      <c r="F29" s="4">
        <v>6800.0</v>
      </c>
      <c r="G29" s="4">
        <v>205.54</v>
      </c>
      <c r="H29" s="4" t="s">
        <v>62</v>
      </c>
      <c r="I29" s="4" t="str">
        <f t="shared" si="1"/>
        <v>Naik</v>
      </c>
    </row>
    <row r="30" ht="15.75" customHeight="1">
      <c r="A30" s="3">
        <v>29.0</v>
      </c>
      <c r="B30" s="4" t="s">
        <v>63</v>
      </c>
      <c r="C30" s="4">
        <v>7015.0</v>
      </c>
      <c r="D30" s="4">
        <v>7120.0</v>
      </c>
      <c r="E30" s="4">
        <v>7160.0</v>
      </c>
      <c r="F30" s="4">
        <v>7000.0</v>
      </c>
      <c r="G30" s="4">
        <v>81.45</v>
      </c>
      <c r="H30" s="4" t="s">
        <v>64</v>
      </c>
      <c r="I30" s="4" t="str">
        <f t="shared" si="1"/>
        <v>Turun</v>
      </c>
    </row>
    <row r="31" ht="15.75" customHeight="1">
      <c r="A31" s="3">
        <v>30.0</v>
      </c>
      <c r="B31" s="4" t="s">
        <v>65</v>
      </c>
      <c r="C31" s="4">
        <v>7000.0</v>
      </c>
      <c r="D31" s="4">
        <v>7065.0</v>
      </c>
      <c r="E31" s="4">
        <v>7085.0</v>
      </c>
      <c r="F31" s="4">
        <v>7000.0</v>
      </c>
      <c r="G31" s="4">
        <v>84.47</v>
      </c>
      <c r="H31" s="4" t="s">
        <v>66</v>
      </c>
      <c r="I31" s="4" t="str">
        <f t="shared" si="1"/>
        <v>Turun</v>
      </c>
    </row>
    <row r="32" ht="15.75" customHeight="1">
      <c r="A32" s="3">
        <v>31.0</v>
      </c>
      <c r="B32" s="4" t="s">
        <v>67</v>
      </c>
      <c r="C32" s="4">
        <v>6720.0</v>
      </c>
      <c r="D32" s="4">
        <v>6905.0</v>
      </c>
      <c r="E32" s="4">
        <v>7000.0</v>
      </c>
      <c r="F32" s="4">
        <v>6720.0</v>
      </c>
      <c r="G32" s="4">
        <v>120.8</v>
      </c>
      <c r="H32" s="4" t="s">
        <v>68</v>
      </c>
      <c r="I32" s="4" t="str">
        <f t="shared" si="1"/>
        <v>Naik</v>
      </c>
    </row>
    <row r="33" ht="15.75" customHeight="1">
      <c r="A33" s="3">
        <v>32.0</v>
      </c>
      <c r="B33" s="4" t="s">
        <v>69</v>
      </c>
      <c r="C33" s="4">
        <v>6800.0</v>
      </c>
      <c r="D33" s="4">
        <v>6720.0</v>
      </c>
      <c r="E33" s="4">
        <v>6925.0</v>
      </c>
      <c r="F33" s="4">
        <v>6720.0</v>
      </c>
      <c r="G33" s="4">
        <v>111.87</v>
      </c>
      <c r="H33" s="4" t="s">
        <v>70</v>
      </c>
      <c r="I33" s="4" t="str">
        <f t="shared" si="1"/>
        <v>Naik</v>
      </c>
    </row>
    <row r="34" ht="15.75" customHeight="1">
      <c r="A34" s="3">
        <v>33.0</v>
      </c>
      <c r="B34" s="4" t="s">
        <v>71</v>
      </c>
      <c r="C34" s="4">
        <v>6720.0</v>
      </c>
      <c r="D34" s="4">
        <v>6950.0</v>
      </c>
      <c r="E34" s="4">
        <v>6950.0</v>
      </c>
      <c r="F34" s="4">
        <v>6720.0</v>
      </c>
      <c r="G34" s="4">
        <v>90.88</v>
      </c>
      <c r="H34" s="4" t="s">
        <v>72</v>
      </c>
      <c r="I34" s="4" t="str">
        <f t="shared" si="1"/>
        <v>Turun</v>
      </c>
    </row>
    <row r="35" ht="15.75" customHeight="1">
      <c r="A35" s="3">
        <v>34.0</v>
      </c>
      <c r="B35" s="4" t="s">
        <v>73</v>
      </c>
      <c r="C35" s="4">
        <v>6605.0</v>
      </c>
      <c r="D35" s="4">
        <v>6700.0</v>
      </c>
      <c r="E35" s="4">
        <v>6715.0</v>
      </c>
      <c r="F35" s="4">
        <v>6600.0</v>
      </c>
      <c r="G35" s="4">
        <v>135.58</v>
      </c>
      <c r="H35" s="4" t="s">
        <v>74</v>
      </c>
      <c r="I35" s="4" t="str">
        <f t="shared" si="1"/>
        <v>Naik</v>
      </c>
    </row>
    <row r="36" ht="15.75" customHeight="1">
      <c r="A36" s="3">
        <v>35.0</v>
      </c>
      <c r="B36" s="4" t="s">
        <v>75</v>
      </c>
      <c r="C36" s="4">
        <v>6705.0</v>
      </c>
      <c r="D36" s="4">
        <v>6720.0</v>
      </c>
      <c r="E36" s="4">
        <v>6720.0</v>
      </c>
      <c r="F36" s="4">
        <v>6620.0</v>
      </c>
      <c r="G36" s="4">
        <v>50.3</v>
      </c>
      <c r="H36" s="4" t="s">
        <v>76</v>
      </c>
      <c r="I36" s="4" t="str">
        <f t="shared" si="1"/>
        <v>Naik</v>
      </c>
    </row>
    <row r="37" ht="15.75" customHeight="1">
      <c r="A37" s="3">
        <v>36.0</v>
      </c>
      <c r="B37" s="4" t="s">
        <v>77</v>
      </c>
      <c r="C37" s="4">
        <v>6765.0</v>
      </c>
      <c r="D37" s="4">
        <v>6875.0</v>
      </c>
      <c r="E37" s="4">
        <v>6880.0</v>
      </c>
      <c r="F37" s="4">
        <v>6715.0</v>
      </c>
      <c r="G37" s="4">
        <v>74.33</v>
      </c>
      <c r="H37" s="4" t="s">
        <v>27</v>
      </c>
      <c r="I37" s="4" t="str">
        <f t="shared" si="1"/>
        <v>Turun</v>
      </c>
    </row>
    <row r="38" ht="15.75" customHeight="1">
      <c r="A38" s="3">
        <v>37.0</v>
      </c>
      <c r="B38" s="4" t="s">
        <v>78</v>
      </c>
      <c r="C38" s="4">
        <v>6665.0</v>
      </c>
      <c r="D38" s="4">
        <v>6815.0</v>
      </c>
      <c r="E38" s="4">
        <v>6820.0</v>
      </c>
      <c r="F38" s="4">
        <v>6665.0</v>
      </c>
      <c r="G38" s="4">
        <v>57.42</v>
      </c>
      <c r="H38" s="4" t="s">
        <v>79</v>
      </c>
      <c r="I38" s="4" t="str">
        <f t="shared" si="1"/>
        <v>Turun</v>
      </c>
    </row>
    <row r="39" ht="15.75" customHeight="1">
      <c r="A39" s="3">
        <v>38.0</v>
      </c>
      <c r="B39" s="4" t="s">
        <v>80</v>
      </c>
      <c r="C39" s="4">
        <v>6625.0</v>
      </c>
      <c r="D39" s="4">
        <v>6710.0</v>
      </c>
      <c r="E39" s="4">
        <v>6710.0</v>
      </c>
      <c r="F39" s="4">
        <v>6620.0</v>
      </c>
      <c r="G39" s="4">
        <v>70.76</v>
      </c>
      <c r="H39" s="4" t="s">
        <v>81</v>
      </c>
      <c r="I39" s="4" t="str">
        <f t="shared" si="1"/>
        <v>Turun</v>
      </c>
    </row>
    <row r="40" ht="15.75" customHeight="1">
      <c r="A40" s="3">
        <v>39.0</v>
      </c>
      <c r="B40" s="4" t="s">
        <v>82</v>
      </c>
      <c r="C40" s="4">
        <v>6610.0</v>
      </c>
      <c r="D40" s="4">
        <v>6650.0</v>
      </c>
      <c r="E40" s="4">
        <v>6665.0</v>
      </c>
      <c r="F40" s="4">
        <v>6605.0</v>
      </c>
      <c r="G40" s="4">
        <v>71.47</v>
      </c>
      <c r="H40" s="4" t="s">
        <v>83</v>
      </c>
      <c r="I40" s="4" t="str">
        <f t="shared" si="1"/>
        <v>Turun</v>
      </c>
    </row>
    <row r="41" ht="15.75" customHeight="1">
      <c r="A41" s="3">
        <v>40.0</v>
      </c>
      <c r="B41" s="4" t="s">
        <v>84</v>
      </c>
      <c r="C41" s="4">
        <v>6705.0</v>
      </c>
      <c r="D41" s="4">
        <v>6620.0</v>
      </c>
      <c r="E41" s="4">
        <v>6720.0</v>
      </c>
      <c r="F41" s="4">
        <v>6610.0</v>
      </c>
      <c r="G41" s="4">
        <v>70.07</v>
      </c>
      <c r="H41" s="4" t="s">
        <v>85</v>
      </c>
      <c r="I41" s="4" t="str">
        <f t="shared" si="1"/>
        <v>Naik</v>
      </c>
    </row>
    <row r="42" ht="15.75" customHeight="1">
      <c r="A42" s="3">
        <v>41.0</v>
      </c>
      <c r="B42" s="4" t="s">
        <v>86</v>
      </c>
      <c r="C42" s="4">
        <v>6760.0</v>
      </c>
      <c r="D42" s="4">
        <v>6770.0</v>
      </c>
      <c r="E42" s="4">
        <v>6770.0</v>
      </c>
      <c r="F42" s="4">
        <v>6625.0</v>
      </c>
      <c r="G42" s="4">
        <v>125.85</v>
      </c>
      <c r="H42" s="4" t="s">
        <v>87</v>
      </c>
      <c r="I42" s="4" t="str">
        <f t="shared" si="1"/>
        <v>Turun</v>
      </c>
    </row>
    <row r="43" ht="15.75" customHeight="1">
      <c r="A43" s="3">
        <v>42.0</v>
      </c>
      <c r="B43" s="4" t="s">
        <v>88</v>
      </c>
      <c r="C43" s="4">
        <v>6620.0</v>
      </c>
      <c r="D43" s="4">
        <v>6640.0</v>
      </c>
      <c r="E43" s="4">
        <v>6680.0</v>
      </c>
      <c r="F43" s="4">
        <v>6610.0</v>
      </c>
      <c r="G43" s="4">
        <v>67.52</v>
      </c>
      <c r="H43" s="4" t="s">
        <v>89</v>
      </c>
      <c r="I43" s="4" t="str">
        <f t="shared" si="1"/>
        <v>Turun</v>
      </c>
    </row>
    <row r="44" ht="15.75" customHeight="1">
      <c r="A44" s="3">
        <v>43.0</v>
      </c>
      <c r="B44" s="4" t="s">
        <v>90</v>
      </c>
      <c r="C44" s="4">
        <v>6565.0</v>
      </c>
      <c r="D44" s="4">
        <v>6720.0</v>
      </c>
      <c r="E44" s="4">
        <v>6720.0</v>
      </c>
      <c r="F44" s="4">
        <v>6555.0</v>
      </c>
      <c r="G44" s="4">
        <v>127.76</v>
      </c>
      <c r="H44" s="4" t="s">
        <v>91</v>
      </c>
      <c r="I44" s="4" t="str">
        <f t="shared" si="1"/>
        <v>Turun</v>
      </c>
    </row>
    <row r="45" ht="15.75" customHeight="1">
      <c r="A45" s="3">
        <v>44.0</v>
      </c>
      <c r="B45" s="4" t="s">
        <v>92</v>
      </c>
      <c r="C45" s="4">
        <v>6440.0</v>
      </c>
      <c r="D45" s="4">
        <v>6515.0</v>
      </c>
      <c r="E45" s="4">
        <v>6550.0</v>
      </c>
      <c r="F45" s="4">
        <v>6420.0</v>
      </c>
      <c r="G45" s="4">
        <v>152.05</v>
      </c>
      <c r="H45" s="4" t="s">
        <v>93</v>
      </c>
      <c r="I45" s="4" t="str">
        <f t="shared" si="1"/>
        <v>Naik</v>
      </c>
    </row>
    <row r="46" ht="15.75" customHeight="1">
      <c r="A46" s="3">
        <v>45.0</v>
      </c>
      <c r="B46" s="4" t="s">
        <v>94</v>
      </c>
      <c r="C46" s="4">
        <v>6370.0</v>
      </c>
      <c r="D46" s="4">
        <v>6400.0</v>
      </c>
      <c r="E46" s="4">
        <v>6440.0</v>
      </c>
      <c r="F46" s="4">
        <v>6330.0</v>
      </c>
      <c r="G46" s="4">
        <v>119.1</v>
      </c>
      <c r="H46" s="4" t="s">
        <v>95</v>
      </c>
      <c r="I46" s="4" t="str">
        <f t="shared" si="1"/>
        <v>Turun</v>
      </c>
    </row>
    <row r="47" ht="15.75" customHeight="1">
      <c r="A47" s="3">
        <v>46.0</v>
      </c>
      <c r="B47" s="4" t="s">
        <v>96</v>
      </c>
      <c r="C47" s="4">
        <v>6415.0</v>
      </c>
      <c r="D47" s="4">
        <v>6370.0</v>
      </c>
      <c r="E47" s="4">
        <v>6445.0</v>
      </c>
      <c r="F47" s="4">
        <v>6300.0</v>
      </c>
      <c r="G47" s="4">
        <v>134.47</v>
      </c>
      <c r="H47" s="4" t="s">
        <v>97</v>
      </c>
      <c r="I47" s="4" t="str">
        <f t="shared" si="1"/>
        <v>Naik</v>
      </c>
    </row>
    <row r="48" ht="15.75" customHeight="1">
      <c r="A48" s="3">
        <v>47.0</v>
      </c>
      <c r="B48" s="4" t="s">
        <v>98</v>
      </c>
      <c r="C48" s="4">
        <v>6360.0</v>
      </c>
      <c r="D48" s="4">
        <v>6410.0</v>
      </c>
      <c r="E48" s="4">
        <v>6515.0</v>
      </c>
      <c r="F48" s="4">
        <v>6360.0</v>
      </c>
      <c r="G48" s="4">
        <v>113.37</v>
      </c>
      <c r="H48" s="4" t="s">
        <v>40</v>
      </c>
      <c r="I48" s="4" t="str">
        <f t="shared" si="1"/>
        <v>Turun</v>
      </c>
    </row>
    <row r="49" ht="15.75" customHeight="1">
      <c r="A49" s="3">
        <v>48.0</v>
      </c>
      <c r="B49" s="4" t="s">
        <v>99</v>
      </c>
      <c r="C49" s="4">
        <v>6395.0</v>
      </c>
      <c r="D49" s="4">
        <v>6370.0</v>
      </c>
      <c r="E49" s="4">
        <v>6455.0</v>
      </c>
      <c r="F49" s="4">
        <v>6370.0</v>
      </c>
      <c r="G49" s="4">
        <v>83.12</v>
      </c>
      <c r="H49" s="4" t="s">
        <v>100</v>
      </c>
      <c r="I49" s="4" t="str">
        <f t="shared" si="1"/>
        <v>Naik</v>
      </c>
    </row>
    <row r="50" ht="15.75" customHeight="1">
      <c r="A50" s="3">
        <v>49.0</v>
      </c>
      <c r="B50" s="4" t="s">
        <v>101</v>
      </c>
      <c r="C50" s="4">
        <v>6215.0</v>
      </c>
      <c r="D50" s="4">
        <v>6390.0</v>
      </c>
      <c r="E50" s="4">
        <v>6395.0</v>
      </c>
      <c r="F50" s="4">
        <v>6145.0</v>
      </c>
      <c r="G50" s="4">
        <v>223.39</v>
      </c>
      <c r="H50" s="4" t="s">
        <v>102</v>
      </c>
      <c r="I50" s="4" t="str">
        <f t="shared" si="1"/>
        <v>Turun</v>
      </c>
    </row>
    <row r="51" ht="15.75" customHeight="1">
      <c r="A51" s="3">
        <v>50.0</v>
      </c>
      <c r="B51" s="4" t="s">
        <v>103</v>
      </c>
      <c r="C51" s="4">
        <v>6225.0</v>
      </c>
      <c r="D51" s="4">
        <v>6215.0</v>
      </c>
      <c r="E51" s="4">
        <v>6270.0</v>
      </c>
      <c r="F51" s="4">
        <v>6155.0</v>
      </c>
      <c r="G51" s="4">
        <v>112.29</v>
      </c>
      <c r="H51" s="4" t="s">
        <v>104</v>
      </c>
      <c r="I51" s="4" t="str">
        <f t="shared" si="1"/>
        <v>Naik</v>
      </c>
    </row>
    <row r="52" ht="15.75" customHeight="1">
      <c r="A52" s="3">
        <v>51.0</v>
      </c>
      <c r="B52" s="4" t="s">
        <v>105</v>
      </c>
      <c r="C52" s="4">
        <v>6155.0</v>
      </c>
      <c r="D52" s="4">
        <v>6250.0</v>
      </c>
      <c r="E52" s="4">
        <v>6290.0</v>
      </c>
      <c r="F52" s="4">
        <v>6155.0</v>
      </c>
      <c r="G52" s="4">
        <v>73.31</v>
      </c>
      <c r="H52" s="4" t="s">
        <v>106</v>
      </c>
      <c r="I52" s="4" t="str">
        <f t="shared" si="1"/>
        <v>Turun</v>
      </c>
    </row>
    <row r="53" ht="15.75" customHeight="1">
      <c r="A53" s="3">
        <v>52.0</v>
      </c>
      <c r="B53" s="4" t="s">
        <v>107</v>
      </c>
      <c r="C53" s="4">
        <v>6165.0</v>
      </c>
      <c r="D53" s="4">
        <v>6135.0</v>
      </c>
      <c r="E53" s="4">
        <v>6170.0</v>
      </c>
      <c r="F53" s="4">
        <v>6080.0</v>
      </c>
      <c r="G53" s="4">
        <v>80.22</v>
      </c>
      <c r="H53" s="4" t="s">
        <v>104</v>
      </c>
      <c r="I53" s="4" t="str">
        <f t="shared" si="1"/>
        <v>Naik</v>
      </c>
    </row>
    <row r="54" ht="15.75" customHeight="1">
      <c r="A54" s="3">
        <v>53.0</v>
      </c>
      <c r="B54" s="4" t="s">
        <v>108</v>
      </c>
      <c r="C54" s="4">
        <v>6250.0</v>
      </c>
      <c r="D54" s="4">
        <v>6155.0</v>
      </c>
      <c r="E54" s="4">
        <v>6275.0</v>
      </c>
      <c r="F54" s="4">
        <v>6135.0</v>
      </c>
      <c r="G54" s="4">
        <v>107.91</v>
      </c>
      <c r="H54" s="4" t="s">
        <v>109</v>
      </c>
      <c r="I54" s="4" t="str">
        <f t="shared" si="1"/>
        <v>Naik</v>
      </c>
    </row>
    <row r="55" ht="15.75" customHeight="1">
      <c r="A55" s="3">
        <v>54.0</v>
      </c>
      <c r="B55" s="4" t="s">
        <v>110</v>
      </c>
      <c r="C55" s="4">
        <v>6135.0</v>
      </c>
      <c r="D55" s="4">
        <v>6200.0</v>
      </c>
      <c r="E55" s="4">
        <v>6215.0</v>
      </c>
      <c r="F55" s="4">
        <v>6125.0</v>
      </c>
      <c r="G55" s="4">
        <v>123.7</v>
      </c>
      <c r="H55" s="4" t="s">
        <v>111</v>
      </c>
      <c r="I55" s="4" t="str">
        <f t="shared" si="1"/>
        <v>Turun</v>
      </c>
    </row>
    <row r="56" ht="15.75" customHeight="1">
      <c r="A56" s="3">
        <v>55.0</v>
      </c>
      <c r="B56" s="4" t="s">
        <v>112</v>
      </c>
      <c r="C56" s="4">
        <v>6200.0</v>
      </c>
      <c r="D56" s="4">
        <v>6315.0</v>
      </c>
      <c r="E56" s="4">
        <v>6320.0</v>
      </c>
      <c r="F56" s="4">
        <v>6145.0</v>
      </c>
      <c r="G56" s="4">
        <v>116.96</v>
      </c>
      <c r="H56" s="4" t="s">
        <v>113</v>
      </c>
      <c r="I56" s="4" t="str">
        <f t="shared" si="1"/>
        <v>Naik</v>
      </c>
    </row>
    <row r="57" ht="15.75" customHeight="1">
      <c r="A57" s="3">
        <v>56.0</v>
      </c>
      <c r="B57" s="4" t="s">
        <v>114</v>
      </c>
      <c r="C57" s="4">
        <v>6065.0</v>
      </c>
      <c r="D57" s="4">
        <v>6295.0</v>
      </c>
      <c r="E57" s="4">
        <v>6295.0</v>
      </c>
      <c r="F57" s="4">
        <v>6060.0</v>
      </c>
      <c r="G57" s="4">
        <v>110.41</v>
      </c>
      <c r="H57" s="4" t="s">
        <v>115</v>
      </c>
      <c r="I57" s="4" t="str">
        <f t="shared" si="1"/>
        <v>Turun</v>
      </c>
    </row>
    <row r="58" ht="15.75" customHeight="1">
      <c r="A58" s="3">
        <v>57.0</v>
      </c>
      <c r="B58" s="4" t="s">
        <v>116</v>
      </c>
      <c r="C58" s="4">
        <v>6000.0</v>
      </c>
      <c r="D58" s="4">
        <v>6050.0</v>
      </c>
      <c r="E58" s="4">
        <v>6060.0</v>
      </c>
      <c r="F58" s="4">
        <v>5980.0</v>
      </c>
      <c r="G58" s="4">
        <v>119.21</v>
      </c>
      <c r="H58" s="4" t="s">
        <v>117</v>
      </c>
      <c r="I58" s="4" t="str">
        <f t="shared" si="1"/>
        <v>Turun</v>
      </c>
    </row>
    <row r="59" ht="15.75" customHeight="1">
      <c r="A59" s="3">
        <v>58.0</v>
      </c>
      <c r="B59" s="4" t="s">
        <v>118</v>
      </c>
      <c r="C59" s="4">
        <v>6305.0</v>
      </c>
      <c r="D59" s="4">
        <v>6105.0</v>
      </c>
      <c r="E59" s="4">
        <v>6305.0</v>
      </c>
      <c r="F59" s="4">
        <v>6060.0</v>
      </c>
      <c r="G59" s="4">
        <v>135.52</v>
      </c>
      <c r="H59" s="4" t="s">
        <v>119</v>
      </c>
      <c r="I59" s="4" t="str">
        <f t="shared" si="1"/>
        <v>Naik</v>
      </c>
    </row>
    <row r="60" ht="15.75" customHeight="1">
      <c r="A60" s="3">
        <v>59.0</v>
      </c>
      <c r="B60" s="4" t="s">
        <v>120</v>
      </c>
      <c r="C60" s="4">
        <v>6280.0</v>
      </c>
      <c r="D60" s="4">
        <v>6305.0</v>
      </c>
      <c r="E60" s="4">
        <v>6310.0</v>
      </c>
      <c r="F60" s="4">
        <v>6180.0</v>
      </c>
      <c r="G60" s="4">
        <v>102.69</v>
      </c>
      <c r="H60" s="4" t="s">
        <v>121</v>
      </c>
      <c r="I60" s="4" t="str">
        <f t="shared" si="1"/>
        <v>Turun</v>
      </c>
    </row>
    <row r="61" ht="15.75" customHeight="1">
      <c r="A61" s="3">
        <v>60.0</v>
      </c>
      <c r="B61" s="4" t="s">
        <v>122</v>
      </c>
      <c r="C61" s="4">
        <v>6275.0</v>
      </c>
      <c r="D61" s="4">
        <v>6370.0</v>
      </c>
      <c r="E61" s="4">
        <v>6370.0</v>
      </c>
      <c r="F61" s="4">
        <v>6215.0</v>
      </c>
      <c r="G61" s="4">
        <v>79.29</v>
      </c>
      <c r="H61" s="4" t="s">
        <v>123</v>
      </c>
      <c r="I61" s="4" t="str">
        <f t="shared" si="1"/>
        <v>Turun</v>
      </c>
    </row>
    <row r="62" ht="15.75" customHeight="1">
      <c r="A62" s="3">
        <v>61.0</v>
      </c>
      <c r="B62" s="4" t="s">
        <v>124</v>
      </c>
      <c r="C62" s="4">
        <v>6270.0</v>
      </c>
      <c r="D62" s="4">
        <v>6275.0</v>
      </c>
      <c r="E62" s="4">
        <v>6280.0</v>
      </c>
      <c r="F62" s="4">
        <v>6230.0</v>
      </c>
      <c r="G62" s="4">
        <v>47.1</v>
      </c>
      <c r="H62" s="4" t="s">
        <v>123</v>
      </c>
      <c r="I62" s="4" t="str">
        <f t="shared" si="1"/>
        <v>Tetap</v>
      </c>
    </row>
    <row r="63" ht="15.75" customHeight="1">
      <c r="A63" s="3">
        <v>62.0</v>
      </c>
      <c r="B63" s="4" t="s">
        <v>125</v>
      </c>
      <c r="C63" s="4">
        <v>6235.0</v>
      </c>
      <c r="D63" s="4">
        <v>6200.0</v>
      </c>
      <c r="E63" s="4">
        <v>6250.0</v>
      </c>
      <c r="F63" s="4">
        <v>6185.0</v>
      </c>
      <c r="G63" s="4">
        <v>72.72</v>
      </c>
      <c r="H63" s="4" t="s">
        <v>126</v>
      </c>
      <c r="I63" s="4" t="str">
        <f t="shared" si="1"/>
        <v>Naik</v>
      </c>
    </row>
    <row r="64" ht="15.75" customHeight="1">
      <c r="A64" s="3">
        <v>63.0</v>
      </c>
      <c r="B64" s="4" t="s">
        <v>127</v>
      </c>
      <c r="C64" s="4">
        <v>6165.0</v>
      </c>
      <c r="D64" s="4">
        <v>6200.0</v>
      </c>
      <c r="E64" s="4">
        <v>6225.0</v>
      </c>
      <c r="F64" s="4">
        <v>6165.0</v>
      </c>
      <c r="G64" s="4">
        <v>68.4</v>
      </c>
      <c r="H64" s="4" t="s">
        <v>106</v>
      </c>
      <c r="I64" s="4" t="str">
        <f t="shared" si="1"/>
        <v>Naik</v>
      </c>
    </row>
    <row r="65" ht="15.75" customHeight="1">
      <c r="A65" s="3">
        <v>64.0</v>
      </c>
      <c r="B65" s="4" t="s">
        <v>128</v>
      </c>
      <c r="C65" s="4">
        <v>6215.0</v>
      </c>
      <c r="D65" s="4">
        <v>6200.0</v>
      </c>
      <c r="E65" s="4">
        <v>6275.0</v>
      </c>
      <c r="F65" s="4">
        <v>6180.0</v>
      </c>
      <c r="G65" s="4">
        <v>63.76</v>
      </c>
      <c r="H65" s="4" t="s">
        <v>129</v>
      </c>
      <c r="I65" s="4" t="str">
        <f t="shared" si="1"/>
        <v>Naik</v>
      </c>
    </row>
    <row r="66" ht="15.75" customHeight="1">
      <c r="A66" s="3">
        <v>65.0</v>
      </c>
      <c r="B66" s="4" t="s">
        <v>130</v>
      </c>
      <c r="C66" s="4">
        <v>6390.0</v>
      </c>
      <c r="D66" s="4">
        <v>6280.0</v>
      </c>
      <c r="E66" s="4">
        <v>6395.0</v>
      </c>
      <c r="F66" s="4">
        <v>6225.0</v>
      </c>
      <c r="G66" s="4">
        <v>108.5</v>
      </c>
      <c r="H66" s="4" t="s">
        <v>131</v>
      </c>
      <c r="I66" s="4" t="str">
        <f t="shared" si="1"/>
        <v>Naik</v>
      </c>
    </row>
    <row r="67" ht="15.75" customHeight="1">
      <c r="A67" s="3">
        <v>66.0</v>
      </c>
      <c r="B67" s="4" t="s">
        <v>132</v>
      </c>
      <c r="C67" s="4">
        <v>6285.0</v>
      </c>
      <c r="D67" s="4">
        <v>6395.0</v>
      </c>
      <c r="E67" s="4">
        <v>6400.0</v>
      </c>
      <c r="F67" s="4">
        <v>6280.0</v>
      </c>
      <c r="G67" s="4">
        <v>108.74</v>
      </c>
      <c r="H67" s="4" t="s">
        <v>133</v>
      </c>
      <c r="I67" s="4" t="str">
        <f t="shared" si="1"/>
        <v>Turun</v>
      </c>
    </row>
    <row r="68" ht="15.75" customHeight="1">
      <c r="A68" s="3">
        <v>67.0</v>
      </c>
      <c r="B68" s="4" t="s">
        <v>134</v>
      </c>
      <c r="C68" s="4">
        <v>6405.0</v>
      </c>
      <c r="D68" s="4">
        <v>6370.0</v>
      </c>
      <c r="E68" s="4">
        <v>6435.0</v>
      </c>
      <c r="F68" s="4">
        <v>6355.0</v>
      </c>
      <c r="G68" s="4">
        <v>132.65</v>
      </c>
      <c r="H68" s="4" t="s">
        <v>135</v>
      </c>
      <c r="I68" s="4" t="str">
        <f t="shared" si="1"/>
        <v>Naik</v>
      </c>
    </row>
    <row r="69" ht="15.75" customHeight="1">
      <c r="A69" s="3">
        <v>68.0</v>
      </c>
      <c r="B69" s="4" t="s">
        <v>136</v>
      </c>
      <c r="C69" s="4">
        <v>6320.0</v>
      </c>
      <c r="D69" s="4">
        <v>6400.0</v>
      </c>
      <c r="E69" s="4">
        <v>6405.0</v>
      </c>
      <c r="F69" s="4">
        <v>6315.0</v>
      </c>
      <c r="G69" s="4">
        <v>87.66</v>
      </c>
      <c r="H69" s="4" t="s">
        <v>137</v>
      </c>
      <c r="I69" s="4" t="str">
        <f t="shared" si="1"/>
        <v>Turun</v>
      </c>
    </row>
    <row r="70" ht="15.75" customHeight="1">
      <c r="A70" s="3">
        <v>69.0</v>
      </c>
      <c r="B70" s="4" t="s">
        <v>138</v>
      </c>
      <c r="C70" s="4">
        <v>6410.0</v>
      </c>
      <c r="D70" s="4">
        <v>6460.0</v>
      </c>
      <c r="E70" s="4">
        <v>6460.0</v>
      </c>
      <c r="F70" s="4">
        <v>6360.0</v>
      </c>
      <c r="G70" s="4">
        <v>57.36</v>
      </c>
      <c r="H70" s="4" t="s">
        <v>139</v>
      </c>
      <c r="I70" s="4" t="str">
        <f t="shared" si="1"/>
        <v>Naik</v>
      </c>
    </row>
    <row r="71" ht="15.75" customHeight="1">
      <c r="A71" s="3">
        <v>70.0</v>
      </c>
      <c r="B71" s="4" t="s">
        <v>140</v>
      </c>
      <c r="C71" s="4">
        <v>6405.0</v>
      </c>
      <c r="D71" s="4">
        <v>6450.0</v>
      </c>
      <c r="E71" s="4">
        <v>6450.0</v>
      </c>
      <c r="F71" s="4">
        <v>6380.0</v>
      </c>
      <c r="G71" s="4">
        <v>65.83</v>
      </c>
      <c r="H71" s="4" t="s">
        <v>123</v>
      </c>
      <c r="I71" s="4" t="str">
        <f t="shared" si="1"/>
        <v>Turun</v>
      </c>
    </row>
    <row r="72" ht="15.75" customHeight="1">
      <c r="A72" s="3">
        <v>71.0</v>
      </c>
      <c r="B72" s="4" t="s">
        <v>141</v>
      </c>
      <c r="C72" s="4">
        <v>6390.0</v>
      </c>
      <c r="D72" s="4">
        <v>6480.0</v>
      </c>
      <c r="E72" s="4">
        <v>6480.0</v>
      </c>
      <c r="F72" s="4">
        <v>6345.0</v>
      </c>
      <c r="G72" s="4">
        <v>42.07</v>
      </c>
      <c r="H72" s="4" t="s">
        <v>83</v>
      </c>
      <c r="I72" s="4" t="str">
        <f t="shared" si="1"/>
        <v>Naik</v>
      </c>
    </row>
    <row r="73" ht="15.75" customHeight="1">
      <c r="A73" s="3">
        <v>72.0</v>
      </c>
      <c r="B73" s="4" t="s">
        <v>142</v>
      </c>
      <c r="C73" s="4">
        <v>6400.0</v>
      </c>
      <c r="D73" s="4">
        <v>6350.0</v>
      </c>
      <c r="E73" s="4">
        <v>6430.0</v>
      </c>
      <c r="F73" s="4">
        <v>6340.0</v>
      </c>
      <c r="G73" s="4">
        <v>50.12</v>
      </c>
      <c r="H73" s="4" t="s">
        <v>104</v>
      </c>
      <c r="I73" s="4" t="str">
        <f t="shared" si="1"/>
        <v>Naik</v>
      </c>
    </row>
    <row r="74" ht="15.75" customHeight="1">
      <c r="A74" s="3">
        <v>73.0</v>
      </c>
      <c r="B74" s="4" t="s">
        <v>143</v>
      </c>
      <c r="C74" s="4">
        <v>6425.0</v>
      </c>
      <c r="D74" s="4">
        <v>6420.0</v>
      </c>
      <c r="E74" s="4">
        <v>6430.0</v>
      </c>
      <c r="F74" s="4">
        <v>6400.0</v>
      </c>
      <c r="G74" s="4">
        <v>51.69</v>
      </c>
      <c r="H74" s="4" t="s">
        <v>144</v>
      </c>
      <c r="I74" s="4" t="str">
        <f t="shared" si="1"/>
        <v>Naik</v>
      </c>
    </row>
    <row r="75" ht="15.75" customHeight="1">
      <c r="A75" s="3">
        <v>74.0</v>
      </c>
      <c r="B75" s="4" t="s">
        <v>145</v>
      </c>
      <c r="C75" s="4">
        <v>6425.0</v>
      </c>
      <c r="D75" s="4">
        <v>6400.0</v>
      </c>
      <c r="E75" s="4">
        <v>6450.0</v>
      </c>
      <c r="F75" s="4">
        <v>6400.0</v>
      </c>
      <c r="G75" s="4">
        <v>38.12</v>
      </c>
      <c r="H75" s="4" t="s">
        <v>10</v>
      </c>
      <c r="I75" s="4" t="str">
        <f t="shared" si="1"/>
        <v>Turun</v>
      </c>
    </row>
    <row r="76" ht="15.75" customHeight="1">
      <c r="A76" s="3">
        <v>75.0</v>
      </c>
      <c r="B76" s="4" t="s">
        <v>146</v>
      </c>
      <c r="C76" s="4">
        <v>6400.0</v>
      </c>
      <c r="D76" s="4">
        <v>6460.0</v>
      </c>
      <c r="E76" s="4">
        <v>6460.0</v>
      </c>
      <c r="F76" s="4">
        <v>6385.0</v>
      </c>
      <c r="G76" s="4">
        <v>48.86</v>
      </c>
      <c r="H76" s="4" t="s">
        <v>147</v>
      </c>
      <c r="I76" s="4" t="str">
        <f t="shared" si="1"/>
        <v>Turun</v>
      </c>
    </row>
    <row r="77" ht="15.75" customHeight="1">
      <c r="A77" s="3">
        <v>76.0</v>
      </c>
      <c r="B77" s="4" t="s">
        <v>148</v>
      </c>
      <c r="C77" s="4">
        <v>6420.0</v>
      </c>
      <c r="D77" s="4">
        <v>6400.0</v>
      </c>
      <c r="E77" s="4">
        <v>6420.0</v>
      </c>
      <c r="F77" s="4">
        <v>6395.0</v>
      </c>
      <c r="G77" s="4">
        <v>68.18</v>
      </c>
      <c r="H77" s="4" t="s">
        <v>149</v>
      </c>
      <c r="I77" s="4" t="str">
        <f t="shared" si="1"/>
        <v>Naik</v>
      </c>
    </row>
    <row r="78" ht="15.75" customHeight="1">
      <c r="A78" s="3">
        <v>77.0</v>
      </c>
      <c r="B78" s="4" t="s">
        <v>150</v>
      </c>
      <c r="C78" s="4">
        <v>6480.0</v>
      </c>
      <c r="D78" s="4">
        <v>6400.0</v>
      </c>
      <c r="E78" s="4">
        <v>6480.0</v>
      </c>
      <c r="F78" s="4">
        <v>6305.0</v>
      </c>
      <c r="G78" s="4">
        <v>70.68</v>
      </c>
      <c r="H78" s="4" t="s">
        <v>151</v>
      </c>
      <c r="I78" s="4" t="str">
        <f t="shared" si="1"/>
        <v>Naik</v>
      </c>
    </row>
    <row r="79" ht="15.75" customHeight="1">
      <c r="A79" s="3">
        <v>78.0</v>
      </c>
      <c r="B79" s="4" t="s">
        <v>152</v>
      </c>
      <c r="C79" s="4">
        <v>6500.0</v>
      </c>
      <c r="D79" s="4">
        <v>6500.0</v>
      </c>
      <c r="E79" s="4">
        <v>6500.0</v>
      </c>
      <c r="F79" s="4">
        <v>6375.0</v>
      </c>
      <c r="G79" s="4">
        <v>129.06</v>
      </c>
      <c r="H79" s="4" t="s">
        <v>149</v>
      </c>
      <c r="I79" s="4" t="str">
        <f t="shared" si="1"/>
        <v>Turun</v>
      </c>
    </row>
    <row r="80" ht="15.75" customHeight="1">
      <c r="A80" s="3">
        <v>79.0</v>
      </c>
      <c r="B80" s="4" t="s">
        <v>153</v>
      </c>
      <c r="C80" s="4">
        <v>6390.0</v>
      </c>
      <c r="D80" s="4">
        <v>6400.0</v>
      </c>
      <c r="E80" s="4">
        <v>6455.0</v>
      </c>
      <c r="F80" s="4">
        <v>6365.0</v>
      </c>
      <c r="G80" s="4">
        <v>73.56</v>
      </c>
      <c r="H80" s="4" t="s">
        <v>154</v>
      </c>
      <c r="I80" s="4" t="str">
        <f t="shared" si="1"/>
        <v>Turun</v>
      </c>
    </row>
    <row r="81" ht="15.75" customHeight="1">
      <c r="A81" s="3">
        <v>80.0</v>
      </c>
      <c r="B81" s="4" t="s">
        <v>155</v>
      </c>
      <c r="C81" s="4">
        <v>6345.0</v>
      </c>
      <c r="D81" s="4">
        <v>6380.0</v>
      </c>
      <c r="E81" s="4">
        <v>6400.0</v>
      </c>
      <c r="F81" s="4">
        <v>6335.0</v>
      </c>
      <c r="G81" s="4">
        <v>64.91</v>
      </c>
      <c r="H81" s="4" t="s">
        <v>156</v>
      </c>
      <c r="I81" s="4" t="str">
        <f t="shared" si="1"/>
        <v>Turun</v>
      </c>
    </row>
    <row r="82" ht="15.75" customHeight="1">
      <c r="A82" s="3">
        <v>81.0</v>
      </c>
      <c r="B82" s="4" t="s">
        <v>157</v>
      </c>
      <c r="C82" s="4">
        <v>6380.0</v>
      </c>
      <c r="D82" s="4">
        <v>6390.0</v>
      </c>
      <c r="E82" s="4">
        <v>6435.0</v>
      </c>
      <c r="F82" s="4">
        <v>6350.0</v>
      </c>
      <c r="G82" s="4">
        <v>64.95</v>
      </c>
      <c r="H82" s="4" t="s">
        <v>100</v>
      </c>
      <c r="I82" s="4" t="str">
        <f t="shared" si="1"/>
        <v>Naik</v>
      </c>
    </row>
    <row r="83" ht="15.75" customHeight="1">
      <c r="A83" s="3">
        <v>82.0</v>
      </c>
      <c r="B83" s="4" t="s">
        <v>158</v>
      </c>
      <c r="C83" s="4">
        <v>6360.0</v>
      </c>
      <c r="D83" s="4">
        <v>6450.0</v>
      </c>
      <c r="E83" s="4">
        <v>6450.0</v>
      </c>
      <c r="F83" s="4">
        <v>6260.0</v>
      </c>
      <c r="G83" s="4">
        <v>92.62</v>
      </c>
      <c r="H83" s="4" t="s">
        <v>159</v>
      </c>
      <c r="I83" s="4" t="str">
        <f t="shared" si="1"/>
        <v>Turun</v>
      </c>
    </row>
    <row r="84" ht="15.75" customHeight="1">
      <c r="A84" s="3">
        <v>83.0</v>
      </c>
      <c r="B84" s="4" t="s">
        <v>160</v>
      </c>
      <c r="C84" s="4">
        <v>6325.0</v>
      </c>
      <c r="D84" s="4">
        <v>6355.0</v>
      </c>
      <c r="E84" s="4">
        <v>6380.0</v>
      </c>
      <c r="F84" s="4">
        <v>6290.0</v>
      </c>
      <c r="G84" s="4">
        <v>59.21</v>
      </c>
      <c r="H84" s="4" t="s">
        <v>161</v>
      </c>
      <c r="I84" s="4" t="str">
        <f t="shared" si="1"/>
        <v>Naik</v>
      </c>
    </row>
    <row r="85" ht="15.75" customHeight="1">
      <c r="A85" s="3">
        <v>84.0</v>
      </c>
      <c r="B85" s="4" t="s">
        <v>162</v>
      </c>
      <c r="C85" s="4">
        <v>6355.0</v>
      </c>
      <c r="D85" s="4">
        <v>6300.0</v>
      </c>
      <c r="E85" s="4">
        <v>6440.0</v>
      </c>
      <c r="F85" s="4">
        <v>6300.0</v>
      </c>
      <c r="G85" s="4">
        <v>87.47</v>
      </c>
      <c r="H85" s="4" t="s">
        <v>163</v>
      </c>
      <c r="I85" s="4" t="str">
        <f t="shared" si="1"/>
        <v>Naik</v>
      </c>
    </row>
    <row r="86" ht="15.75" customHeight="1">
      <c r="A86" s="3">
        <v>85.0</v>
      </c>
      <c r="B86" s="4" t="s">
        <v>164</v>
      </c>
      <c r="C86" s="4">
        <v>6270.0</v>
      </c>
      <c r="D86" s="4">
        <v>6440.0</v>
      </c>
      <c r="E86" s="4">
        <v>6480.0</v>
      </c>
      <c r="F86" s="4">
        <v>6270.0</v>
      </c>
      <c r="G86" s="4">
        <v>537.97</v>
      </c>
      <c r="H86" s="4" t="s">
        <v>165</v>
      </c>
      <c r="I86" s="4" t="str">
        <f t="shared" si="1"/>
        <v>Turun</v>
      </c>
    </row>
    <row r="87" ht="15.75" customHeight="1">
      <c r="A87" s="3">
        <v>86.0</v>
      </c>
      <c r="B87" s="4" t="s">
        <v>166</v>
      </c>
      <c r="C87" s="4">
        <v>6340.0</v>
      </c>
      <c r="D87" s="4">
        <v>6330.0</v>
      </c>
      <c r="E87" s="4">
        <v>6370.0</v>
      </c>
      <c r="F87" s="4">
        <v>6330.0</v>
      </c>
      <c r="G87" s="4">
        <v>102.11</v>
      </c>
      <c r="H87" s="4" t="s">
        <v>167</v>
      </c>
      <c r="I87" s="4" t="str">
        <f t="shared" si="1"/>
        <v>Naik</v>
      </c>
    </row>
    <row r="88" ht="15.75" customHeight="1">
      <c r="A88" s="3">
        <v>87.0</v>
      </c>
      <c r="B88" s="4" t="s">
        <v>168</v>
      </c>
      <c r="C88" s="4">
        <v>6375.0</v>
      </c>
      <c r="D88" s="4">
        <v>6360.0</v>
      </c>
      <c r="E88" s="4">
        <v>6390.0</v>
      </c>
      <c r="F88" s="4">
        <v>6325.0</v>
      </c>
      <c r="G88" s="4">
        <v>101.44</v>
      </c>
      <c r="H88" s="4" t="s">
        <v>100</v>
      </c>
      <c r="I88" s="4" t="str">
        <f t="shared" si="1"/>
        <v>Turun</v>
      </c>
    </row>
    <row r="89" ht="15.75" customHeight="1">
      <c r="A89" s="3">
        <v>88.0</v>
      </c>
      <c r="B89" s="4" t="s">
        <v>169</v>
      </c>
      <c r="C89" s="4">
        <v>6465.0</v>
      </c>
      <c r="D89" s="4">
        <v>6500.0</v>
      </c>
      <c r="E89" s="4">
        <v>6515.0</v>
      </c>
      <c r="F89" s="4">
        <v>6420.0</v>
      </c>
      <c r="G89" s="4">
        <v>141.73</v>
      </c>
      <c r="H89" s="4" t="s">
        <v>170</v>
      </c>
      <c r="I89" s="4" t="str">
        <f t="shared" si="1"/>
        <v>Naik</v>
      </c>
    </row>
    <row r="90" ht="15.75" customHeight="1">
      <c r="A90" s="3">
        <v>89.0</v>
      </c>
      <c r="B90" s="4" t="s">
        <v>171</v>
      </c>
      <c r="C90" s="4">
        <v>6600.0</v>
      </c>
      <c r="D90" s="4">
        <v>6495.0</v>
      </c>
      <c r="E90" s="4">
        <v>6600.0</v>
      </c>
      <c r="F90" s="4">
        <v>6430.0</v>
      </c>
      <c r="G90" s="4">
        <v>133.81</v>
      </c>
      <c r="H90" s="4" t="s">
        <v>172</v>
      </c>
      <c r="I90" s="4" t="str">
        <f t="shared" si="1"/>
        <v>Naik</v>
      </c>
    </row>
    <row r="91" ht="15.75" customHeight="1">
      <c r="A91" s="3">
        <v>90.0</v>
      </c>
      <c r="B91" s="4" t="s">
        <v>173</v>
      </c>
      <c r="C91" s="4">
        <v>6580.0</v>
      </c>
      <c r="D91" s="4">
        <v>6620.0</v>
      </c>
      <c r="E91" s="4">
        <v>6620.0</v>
      </c>
      <c r="F91" s="4">
        <v>6500.0</v>
      </c>
      <c r="G91" s="4">
        <v>62.11</v>
      </c>
      <c r="H91" s="4" t="s">
        <v>59</v>
      </c>
      <c r="I91" s="4" t="str">
        <f t="shared" si="1"/>
        <v>Turun</v>
      </c>
    </row>
    <row r="92" ht="15.75" customHeight="1">
      <c r="A92" s="3">
        <v>91.0</v>
      </c>
      <c r="B92" s="4" t="s">
        <v>174</v>
      </c>
      <c r="C92" s="4">
        <v>6530.0</v>
      </c>
      <c r="D92" s="4">
        <v>6560.0</v>
      </c>
      <c r="E92" s="4">
        <v>6570.0</v>
      </c>
      <c r="F92" s="4">
        <v>6430.0</v>
      </c>
      <c r="G92" s="4">
        <v>62.58</v>
      </c>
      <c r="H92" s="4" t="s">
        <v>175</v>
      </c>
      <c r="I92" s="4" t="str">
        <f t="shared" si="1"/>
        <v>Naik</v>
      </c>
    </row>
    <row r="93" ht="15.75" customHeight="1">
      <c r="A93" s="3">
        <v>92.0</v>
      </c>
      <c r="B93" s="4" t="s">
        <v>176</v>
      </c>
      <c r="C93" s="4">
        <v>6430.0</v>
      </c>
      <c r="D93" s="4">
        <v>6575.0</v>
      </c>
      <c r="E93" s="4">
        <v>6575.0</v>
      </c>
      <c r="F93" s="4">
        <v>6430.0</v>
      </c>
      <c r="G93" s="4">
        <v>64.35</v>
      </c>
      <c r="H93" s="4" t="s">
        <v>177</v>
      </c>
      <c r="I93" s="4" t="str">
        <f t="shared" si="1"/>
        <v>Naik</v>
      </c>
    </row>
    <row r="94" ht="15.75" customHeight="1">
      <c r="A94" s="3">
        <v>93.0</v>
      </c>
      <c r="B94" s="4" t="s">
        <v>178</v>
      </c>
      <c r="C94" s="4">
        <v>6530.0</v>
      </c>
      <c r="D94" s="4">
        <v>6360.0</v>
      </c>
      <c r="E94" s="4">
        <v>6535.0</v>
      </c>
      <c r="F94" s="4">
        <v>6360.0</v>
      </c>
      <c r="G94" s="4">
        <v>77.2</v>
      </c>
      <c r="H94" s="4" t="s">
        <v>179</v>
      </c>
      <c r="I94" s="4" t="str">
        <f t="shared" si="1"/>
        <v>Naik</v>
      </c>
    </row>
    <row r="95" ht="15.75" customHeight="1">
      <c r="A95" s="3">
        <v>94.0</v>
      </c>
      <c r="B95" s="4" t="s">
        <v>180</v>
      </c>
      <c r="C95" s="4">
        <v>6620.0</v>
      </c>
      <c r="D95" s="4">
        <v>6555.0</v>
      </c>
      <c r="E95" s="4">
        <v>6620.0</v>
      </c>
      <c r="F95" s="4">
        <v>6490.0</v>
      </c>
      <c r="G95" s="4">
        <v>73.26</v>
      </c>
      <c r="H95" s="4" t="s">
        <v>109</v>
      </c>
      <c r="I95" s="4" t="str">
        <f t="shared" si="1"/>
        <v>Turun</v>
      </c>
    </row>
    <row r="96" ht="15.75" customHeight="1">
      <c r="A96" s="3">
        <v>95.0</v>
      </c>
      <c r="B96" s="4" t="s">
        <v>181</v>
      </c>
      <c r="C96" s="4">
        <v>6470.0</v>
      </c>
      <c r="D96" s="4">
        <v>6570.0</v>
      </c>
      <c r="E96" s="4">
        <v>6580.0</v>
      </c>
      <c r="F96" s="4">
        <v>6460.0</v>
      </c>
      <c r="G96" s="4">
        <v>72.78</v>
      </c>
      <c r="H96" s="4" t="s">
        <v>182</v>
      </c>
      <c r="I96" s="4" t="str">
        <f t="shared" si="1"/>
        <v>Turun</v>
      </c>
    </row>
    <row r="97" ht="15.75" customHeight="1">
      <c r="A97" s="3">
        <v>96.0</v>
      </c>
      <c r="B97" s="4" t="s">
        <v>183</v>
      </c>
      <c r="C97" s="4">
        <v>6410.0</v>
      </c>
      <c r="D97" s="4">
        <v>6520.0</v>
      </c>
      <c r="E97" s="4">
        <v>6520.0</v>
      </c>
      <c r="F97" s="4">
        <v>6400.0</v>
      </c>
      <c r="G97" s="4">
        <v>61.48</v>
      </c>
      <c r="H97" s="4" t="s">
        <v>184</v>
      </c>
      <c r="I97" s="4" t="str">
        <f t="shared" si="1"/>
        <v>Turun</v>
      </c>
    </row>
    <row r="98" ht="15.75" customHeight="1">
      <c r="A98" s="3">
        <v>97.0</v>
      </c>
      <c r="B98" s="4" t="s">
        <v>185</v>
      </c>
      <c r="C98" s="4">
        <v>6470.0</v>
      </c>
      <c r="D98" s="4">
        <v>6445.0</v>
      </c>
      <c r="E98" s="4">
        <v>6470.0</v>
      </c>
      <c r="F98" s="4">
        <v>6405.0</v>
      </c>
      <c r="G98" s="4">
        <v>87.8</v>
      </c>
      <c r="H98" s="4" t="s">
        <v>186</v>
      </c>
      <c r="I98" s="4" t="str">
        <f t="shared" si="1"/>
        <v>Naik</v>
      </c>
    </row>
    <row r="99" ht="15.75" customHeight="1">
      <c r="A99" s="3">
        <v>98.0</v>
      </c>
      <c r="B99" s="4" t="s">
        <v>187</v>
      </c>
      <c r="C99" s="4">
        <v>6385.0</v>
      </c>
      <c r="D99" s="4">
        <v>6420.0</v>
      </c>
      <c r="E99" s="4">
        <v>6435.0</v>
      </c>
      <c r="F99" s="4">
        <v>6360.0</v>
      </c>
      <c r="G99" s="4">
        <v>48.98</v>
      </c>
      <c r="H99" s="4" t="s">
        <v>188</v>
      </c>
      <c r="I99" s="4" t="str">
        <f t="shared" si="1"/>
        <v>Turun</v>
      </c>
    </row>
    <row r="100" ht="15.75" customHeight="1">
      <c r="A100" s="3">
        <v>99.0</v>
      </c>
      <c r="B100" s="4" t="s">
        <v>189</v>
      </c>
      <c r="C100" s="4">
        <v>6330.0</v>
      </c>
      <c r="D100" s="4">
        <v>6390.0</v>
      </c>
      <c r="E100" s="4">
        <v>6390.0</v>
      </c>
      <c r="F100" s="4">
        <v>6275.0</v>
      </c>
      <c r="G100" s="4">
        <v>68.45</v>
      </c>
      <c r="H100" s="4" t="s">
        <v>40</v>
      </c>
      <c r="I100" s="4" t="str">
        <f t="shared" si="1"/>
        <v>Turun</v>
      </c>
    </row>
    <row r="101" ht="15.75" customHeight="1">
      <c r="A101" s="3">
        <v>100.0</v>
      </c>
      <c r="B101" s="4" t="s">
        <v>190</v>
      </c>
      <c r="C101" s="4">
        <v>6325.0</v>
      </c>
      <c r="D101" s="4">
        <v>6300.0</v>
      </c>
      <c r="E101" s="4">
        <v>6345.0</v>
      </c>
      <c r="F101" s="4">
        <v>6280.0</v>
      </c>
      <c r="G101" s="4">
        <v>118.04</v>
      </c>
      <c r="H101" s="4" t="s">
        <v>123</v>
      </c>
      <c r="I101" s="4" t="str">
        <f t="shared" si="1"/>
        <v>Turun</v>
      </c>
    </row>
    <row r="102" ht="15.75" customHeight="1">
      <c r="A102" s="3">
        <v>101.0</v>
      </c>
      <c r="B102" s="4" t="s">
        <v>191</v>
      </c>
      <c r="C102" s="4">
        <v>6250.0</v>
      </c>
      <c r="D102" s="4">
        <v>6300.0</v>
      </c>
      <c r="E102" s="4">
        <v>6300.0</v>
      </c>
      <c r="F102" s="4">
        <v>6210.0</v>
      </c>
      <c r="G102" s="4">
        <v>60.82</v>
      </c>
      <c r="H102" s="4" t="s">
        <v>192</v>
      </c>
      <c r="I102" s="4" t="str">
        <f t="shared" si="1"/>
        <v>Naik</v>
      </c>
    </row>
    <row r="103" ht="15.75" customHeight="1">
      <c r="A103" s="3">
        <v>102.0</v>
      </c>
      <c r="B103" s="4" t="s">
        <v>193</v>
      </c>
      <c r="C103" s="4">
        <v>6340.0</v>
      </c>
      <c r="D103" s="4">
        <v>6250.0</v>
      </c>
      <c r="E103" s="4">
        <v>6390.0</v>
      </c>
      <c r="F103" s="4">
        <v>6240.0</v>
      </c>
      <c r="G103" s="4">
        <v>65.82</v>
      </c>
      <c r="H103" s="4" t="s">
        <v>85</v>
      </c>
      <c r="I103" s="4" t="str">
        <f t="shared" si="1"/>
        <v>Naik</v>
      </c>
    </row>
    <row r="104" ht="15.75" customHeight="1">
      <c r="A104" s="3">
        <v>103.0</v>
      </c>
      <c r="B104" s="4" t="s">
        <v>194</v>
      </c>
      <c r="C104" s="4">
        <v>6230.0</v>
      </c>
      <c r="D104" s="4">
        <v>6295.0</v>
      </c>
      <c r="E104" s="4">
        <v>6340.0</v>
      </c>
      <c r="F104" s="4">
        <v>6230.0</v>
      </c>
      <c r="G104" s="4">
        <v>52.45</v>
      </c>
      <c r="H104" s="4" t="s">
        <v>195</v>
      </c>
      <c r="I104" s="4" t="str">
        <f t="shared" si="1"/>
        <v>Turun</v>
      </c>
    </row>
    <row r="105" ht="15.75" customHeight="1">
      <c r="A105" s="3">
        <v>104.0</v>
      </c>
      <c r="B105" s="4" t="s">
        <v>196</v>
      </c>
      <c r="C105" s="4">
        <v>6210.0</v>
      </c>
      <c r="D105" s="4">
        <v>6310.0</v>
      </c>
      <c r="E105" s="4">
        <v>6310.0</v>
      </c>
      <c r="F105" s="4">
        <v>6200.0</v>
      </c>
      <c r="G105" s="4">
        <v>56.01</v>
      </c>
      <c r="H105" s="4" t="s">
        <v>197</v>
      </c>
      <c r="I105" s="4" t="str">
        <f t="shared" si="1"/>
        <v>Turun</v>
      </c>
    </row>
    <row r="106" ht="15.75" customHeight="1">
      <c r="A106" s="3">
        <v>105.0</v>
      </c>
      <c r="B106" s="4" t="s">
        <v>198</v>
      </c>
      <c r="C106" s="4">
        <v>6190.0</v>
      </c>
      <c r="D106" s="4">
        <v>6230.0</v>
      </c>
      <c r="E106" s="4">
        <v>6260.0</v>
      </c>
      <c r="F106" s="4">
        <v>6190.0</v>
      </c>
      <c r="G106" s="4">
        <v>68.94</v>
      </c>
      <c r="H106" s="4" t="s">
        <v>197</v>
      </c>
      <c r="I106" s="4" t="str">
        <f t="shared" si="1"/>
        <v>Tetap</v>
      </c>
    </row>
    <row r="107" ht="15.75" customHeight="1">
      <c r="A107" s="3">
        <v>106.0</v>
      </c>
      <c r="B107" s="4" t="s">
        <v>199</v>
      </c>
      <c r="C107" s="4">
        <v>6055.0</v>
      </c>
      <c r="D107" s="4">
        <v>6100.0</v>
      </c>
      <c r="E107" s="4">
        <v>6150.0</v>
      </c>
      <c r="F107" s="4">
        <v>6055.0</v>
      </c>
      <c r="G107" s="4">
        <v>84.42</v>
      </c>
      <c r="H107" s="4" t="s">
        <v>115</v>
      </c>
      <c r="I107" s="4" t="str">
        <f t="shared" si="1"/>
        <v>Naik</v>
      </c>
    </row>
    <row r="108" ht="15.75" customHeight="1">
      <c r="A108" s="3">
        <v>107.0</v>
      </c>
      <c r="B108" s="4" t="s">
        <v>200</v>
      </c>
      <c r="C108" s="4">
        <v>6045.0</v>
      </c>
      <c r="D108" s="4">
        <v>6050.0</v>
      </c>
      <c r="E108" s="4">
        <v>6090.0</v>
      </c>
      <c r="F108" s="4">
        <v>6040.0</v>
      </c>
      <c r="G108" s="4">
        <v>53.7</v>
      </c>
      <c r="H108" s="4" t="s">
        <v>201</v>
      </c>
      <c r="I108" s="4" t="str">
        <f t="shared" si="1"/>
        <v>Turun</v>
      </c>
    </row>
    <row r="109" ht="15.75" customHeight="1">
      <c r="A109" s="3">
        <v>108.0</v>
      </c>
      <c r="B109" s="4" t="s">
        <v>202</v>
      </c>
      <c r="C109" s="4">
        <v>6025.0</v>
      </c>
      <c r="D109" s="4">
        <v>6000.0</v>
      </c>
      <c r="E109" s="4">
        <v>6070.0</v>
      </c>
      <c r="F109" s="4">
        <v>6000.0</v>
      </c>
      <c r="G109" s="4">
        <v>65.8</v>
      </c>
      <c r="H109" s="4" t="s">
        <v>203</v>
      </c>
      <c r="I109" s="4" t="str">
        <f t="shared" si="1"/>
        <v>Naik</v>
      </c>
    </row>
    <row r="110" ht="15.75" customHeight="1">
      <c r="A110" s="3">
        <v>109.0</v>
      </c>
      <c r="B110" s="4" t="s">
        <v>204</v>
      </c>
      <c r="C110" s="4">
        <v>6025.0</v>
      </c>
      <c r="D110" s="4">
        <v>6060.0</v>
      </c>
      <c r="E110" s="4">
        <v>6075.0</v>
      </c>
      <c r="F110" s="4">
        <v>6000.0</v>
      </c>
      <c r="G110" s="4">
        <v>58.15</v>
      </c>
      <c r="H110" s="4" t="s">
        <v>10</v>
      </c>
      <c r="I110" s="4" t="str">
        <f t="shared" si="1"/>
        <v>Naik</v>
      </c>
    </row>
    <row r="111" ht="15.75" customHeight="1">
      <c r="A111" s="3">
        <v>110.0</v>
      </c>
      <c r="B111" s="4" t="s">
        <v>205</v>
      </c>
      <c r="C111" s="4">
        <v>6100.0</v>
      </c>
      <c r="D111" s="4">
        <v>6070.0</v>
      </c>
      <c r="E111" s="4">
        <v>6140.0</v>
      </c>
      <c r="F111" s="4">
        <v>6040.0</v>
      </c>
      <c r="G111" s="4">
        <v>67.39</v>
      </c>
      <c r="H111" s="4" t="s">
        <v>206</v>
      </c>
      <c r="I111" s="4" t="str">
        <f t="shared" si="1"/>
        <v>Naik</v>
      </c>
    </row>
    <row r="112" ht="15.75" customHeight="1">
      <c r="A112" s="3">
        <v>111.0</v>
      </c>
      <c r="B112" s="4" t="s">
        <v>207</v>
      </c>
      <c r="C112" s="4">
        <v>6110.0</v>
      </c>
      <c r="D112" s="4">
        <v>6100.0</v>
      </c>
      <c r="E112" s="4">
        <v>6130.0</v>
      </c>
      <c r="F112" s="4">
        <v>6070.0</v>
      </c>
      <c r="G112" s="4">
        <v>39.71</v>
      </c>
      <c r="H112" s="4" t="s">
        <v>104</v>
      </c>
      <c r="I112" s="4" t="str">
        <f t="shared" si="1"/>
        <v>Turun</v>
      </c>
    </row>
    <row r="113" ht="15.75" customHeight="1">
      <c r="A113" s="3">
        <v>112.0</v>
      </c>
      <c r="B113" s="4" t="s">
        <v>208</v>
      </c>
      <c r="C113" s="4">
        <v>6055.0</v>
      </c>
      <c r="D113" s="4">
        <v>6110.0</v>
      </c>
      <c r="E113" s="4">
        <v>6110.0</v>
      </c>
      <c r="F113" s="4">
        <v>6055.0</v>
      </c>
      <c r="G113" s="4">
        <v>34.28</v>
      </c>
      <c r="H113" s="4" t="s">
        <v>209</v>
      </c>
      <c r="I113" s="4" t="str">
        <f t="shared" si="1"/>
        <v>Turun</v>
      </c>
    </row>
    <row r="114" ht="15.75" customHeight="1">
      <c r="A114" s="3">
        <v>113.0</v>
      </c>
      <c r="B114" s="4" t="s">
        <v>210</v>
      </c>
      <c r="C114" s="4">
        <v>6065.0</v>
      </c>
      <c r="D114" s="4">
        <v>6180.0</v>
      </c>
      <c r="E114" s="4">
        <v>6180.0</v>
      </c>
      <c r="F114" s="4">
        <v>6030.0</v>
      </c>
      <c r="G114" s="4">
        <v>35.6</v>
      </c>
      <c r="H114" s="4" t="s">
        <v>211</v>
      </c>
      <c r="I114" s="4" t="str">
        <f t="shared" si="1"/>
        <v>Naik</v>
      </c>
    </row>
    <row r="115" ht="15.75" customHeight="1">
      <c r="A115" s="3">
        <v>114.0</v>
      </c>
      <c r="B115" s="4" t="s">
        <v>212</v>
      </c>
      <c r="C115" s="4">
        <v>6015.0</v>
      </c>
      <c r="D115" s="4">
        <v>6000.0</v>
      </c>
      <c r="E115" s="4">
        <v>6040.0</v>
      </c>
      <c r="F115" s="4">
        <v>5980.0</v>
      </c>
      <c r="G115" s="4">
        <v>47.3</v>
      </c>
      <c r="H115" s="4" t="s">
        <v>213</v>
      </c>
      <c r="I115" s="4" t="str">
        <f t="shared" si="1"/>
        <v>Turun</v>
      </c>
    </row>
    <row r="116" ht="15.75" customHeight="1">
      <c r="A116" s="3">
        <v>115.0</v>
      </c>
      <c r="B116" s="4" t="s">
        <v>214</v>
      </c>
      <c r="C116" s="4">
        <v>6020.0</v>
      </c>
      <c r="D116" s="4">
        <v>6010.0</v>
      </c>
      <c r="E116" s="4">
        <v>6020.0</v>
      </c>
      <c r="F116" s="4">
        <v>5990.0</v>
      </c>
      <c r="G116" s="4">
        <v>40.71</v>
      </c>
      <c r="H116" s="4" t="s">
        <v>215</v>
      </c>
      <c r="I116" s="4" t="str">
        <f t="shared" si="1"/>
        <v>Naik</v>
      </c>
    </row>
    <row r="117" ht="15.75" customHeight="1">
      <c r="A117" s="3">
        <v>116.0</v>
      </c>
      <c r="B117" s="4" t="s">
        <v>216</v>
      </c>
      <c r="C117" s="4">
        <v>6170.0</v>
      </c>
      <c r="D117" s="4">
        <v>6070.0</v>
      </c>
      <c r="E117" s="4">
        <v>6180.0</v>
      </c>
      <c r="F117" s="4">
        <v>6020.0</v>
      </c>
      <c r="G117" s="4">
        <v>65.98</v>
      </c>
      <c r="H117" s="4" t="s">
        <v>217</v>
      </c>
      <c r="I117" s="4" t="str">
        <f t="shared" si="1"/>
        <v>Naik</v>
      </c>
    </row>
    <row r="118" ht="15.75" customHeight="1">
      <c r="A118" s="3">
        <v>117.0</v>
      </c>
      <c r="B118" s="4" t="s">
        <v>218</v>
      </c>
      <c r="C118" s="4">
        <v>6045.0</v>
      </c>
      <c r="D118" s="4">
        <v>6170.0</v>
      </c>
      <c r="E118" s="4">
        <v>6175.0</v>
      </c>
      <c r="F118" s="4">
        <v>6015.0</v>
      </c>
      <c r="G118" s="4">
        <v>65.95</v>
      </c>
      <c r="H118" s="4" t="s">
        <v>25</v>
      </c>
      <c r="I118" s="4" t="str">
        <f t="shared" si="1"/>
        <v>Turun</v>
      </c>
    </row>
    <row r="119" ht="15.75" customHeight="1">
      <c r="A119" s="3">
        <v>118.0</v>
      </c>
      <c r="B119" s="4" t="s">
        <v>219</v>
      </c>
      <c r="C119" s="4">
        <v>5990.0</v>
      </c>
      <c r="D119" s="4">
        <v>6020.0</v>
      </c>
      <c r="E119" s="4">
        <v>6030.0</v>
      </c>
      <c r="F119" s="4">
        <v>5980.0</v>
      </c>
      <c r="G119" s="4">
        <v>59.32</v>
      </c>
      <c r="H119" s="4" t="s">
        <v>220</v>
      </c>
      <c r="I119" s="4" t="str">
        <f t="shared" si="1"/>
        <v>Turun</v>
      </c>
    </row>
    <row r="120" ht="15.75" customHeight="1">
      <c r="A120" s="3">
        <v>119.0</v>
      </c>
      <c r="B120" s="4" t="s">
        <v>221</v>
      </c>
      <c r="C120" s="4">
        <v>6115.0</v>
      </c>
      <c r="D120" s="4">
        <v>6000.0</v>
      </c>
      <c r="E120" s="4">
        <v>6115.0</v>
      </c>
      <c r="F120" s="4">
        <v>5995.0</v>
      </c>
      <c r="G120" s="4">
        <v>49.72</v>
      </c>
      <c r="H120" s="4" t="s">
        <v>172</v>
      </c>
      <c r="I120" s="4" t="str">
        <f t="shared" si="1"/>
        <v>Naik</v>
      </c>
    </row>
    <row r="121" ht="15.75" customHeight="1">
      <c r="A121" s="3">
        <v>120.0</v>
      </c>
      <c r="B121" s="4" t="s">
        <v>222</v>
      </c>
      <c r="C121" s="4">
        <v>6110.0</v>
      </c>
      <c r="D121" s="4">
        <v>6170.0</v>
      </c>
      <c r="E121" s="4">
        <v>6170.0</v>
      </c>
      <c r="F121" s="4">
        <v>6055.0</v>
      </c>
      <c r="G121" s="4">
        <v>48.0</v>
      </c>
      <c r="H121" s="4" t="s">
        <v>123</v>
      </c>
      <c r="I121" s="4" t="str">
        <f t="shared" si="1"/>
        <v>Turun</v>
      </c>
    </row>
    <row r="122" ht="15.75" customHeight="1">
      <c r="A122" s="3">
        <v>121.0</v>
      </c>
      <c r="B122" s="4" t="s">
        <v>223</v>
      </c>
      <c r="C122" s="4">
        <v>6005.0</v>
      </c>
      <c r="D122" s="4">
        <v>6110.0</v>
      </c>
      <c r="E122" s="4">
        <v>6110.0</v>
      </c>
      <c r="F122" s="4">
        <v>6005.0</v>
      </c>
      <c r="G122" s="4">
        <v>47.12</v>
      </c>
      <c r="H122" s="4" t="s">
        <v>224</v>
      </c>
      <c r="I122" s="4" t="str">
        <f t="shared" si="1"/>
        <v>Naik</v>
      </c>
    </row>
    <row r="123" ht="15.75" customHeight="1">
      <c r="A123" s="3">
        <v>122.0</v>
      </c>
      <c r="B123" s="4" t="s">
        <v>225</v>
      </c>
      <c r="C123" s="4">
        <v>6010.0</v>
      </c>
      <c r="D123" s="4">
        <v>6050.0</v>
      </c>
      <c r="E123" s="4">
        <v>6120.0</v>
      </c>
      <c r="F123" s="4">
        <v>6010.0</v>
      </c>
      <c r="G123" s="4">
        <v>55.01</v>
      </c>
      <c r="H123" s="4" t="s">
        <v>215</v>
      </c>
      <c r="I123" s="4" t="str">
        <f t="shared" si="1"/>
        <v>Naik</v>
      </c>
    </row>
    <row r="124" ht="15.75" customHeight="1">
      <c r="A124" s="3">
        <v>123.0</v>
      </c>
      <c r="B124" s="4" t="s">
        <v>226</v>
      </c>
      <c r="C124" s="4">
        <v>6155.0</v>
      </c>
      <c r="D124" s="4">
        <v>6115.0</v>
      </c>
      <c r="E124" s="4">
        <v>6155.0</v>
      </c>
      <c r="F124" s="4">
        <v>6050.0</v>
      </c>
      <c r="G124" s="4">
        <v>60.79</v>
      </c>
      <c r="H124" s="4" t="s">
        <v>227</v>
      </c>
      <c r="I124" s="4" t="str">
        <f t="shared" si="1"/>
        <v>Naik</v>
      </c>
    </row>
    <row r="125" ht="15.75" customHeight="1">
      <c r="A125" s="3">
        <v>124.0</v>
      </c>
      <c r="B125" s="4" t="s">
        <v>228</v>
      </c>
      <c r="C125" s="4">
        <v>6035.0</v>
      </c>
      <c r="D125" s="4">
        <v>6180.0</v>
      </c>
      <c r="E125" s="4">
        <v>6190.0</v>
      </c>
      <c r="F125" s="4">
        <v>6025.0</v>
      </c>
      <c r="G125" s="4">
        <v>79.94</v>
      </c>
      <c r="H125" s="4" t="s">
        <v>229</v>
      </c>
      <c r="I125" s="4" t="str">
        <f t="shared" si="1"/>
        <v>Turun</v>
      </c>
    </row>
    <row r="126" ht="15.75" customHeight="1">
      <c r="A126" s="3">
        <v>125.0</v>
      </c>
      <c r="B126" s="4" t="s">
        <v>230</v>
      </c>
      <c r="C126" s="4">
        <v>6005.0</v>
      </c>
      <c r="D126" s="4">
        <v>6040.0</v>
      </c>
      <c r="E126" s="4">
        <v>6060.0</v>
      </c>
      <c r="F126" s="4">
        <v>6005.0</v>
      </c>
      <c r="G126" s="4">
        <v>48.17</v>
      </c>
      <c r="H126" s="4" t="s">
        <v>231</v>
      </c>
      <c r="I126" s="4" t="str">
        <f t="shared" si="1"/>
        <v>Turun</v>
      </c>
    </row>
    <row r="127" ht="15.75" customHeight="1">
      <c r="A127" s="3">
        <v>126.0</v>
      </c>
      <c r="B127" s="4" t="s">
        <v>232</v>
      </c>
      <c r="C127" s="4">
        <v>6005.0</v>
      </c>
      <c r="D127" s="4">
        <v>6005.0</v>
      </c>
      <c r="E127" s="4">
        <v>6060.0</v>
      </c>
      <c r="F127" s="4">
        <v>6000.0</v>
      </c>
      <c r="G127" s="4">
        <v>53.11</v>
      </c>
      <c r="H127" s="4" t="s">
        <v>10</v>
      </c>
      <c r="I127" s="4" t="str">
        <f t="shared" si="1"/>
        <v>Naik</v>
      </c>
    </row>
    <row r="128" ht="15.75" customHeight="1">
      <c r="A128" s="3">
        <v>127.0</v>
      </c>
      <c r="B128" s="4" t="s">
        <v>233</v>
      </c>
      <c r="C128" s="4">
        <v>5980.0</v>
      </c>
      <c r="D128" s="4">
        <v>6005.0</v>
      </c>
      <c r="E128" s="4">
        <v>6010.0</v>
      </c>
      <c r="F128" s="4">
        <v>5970.0</v>
      </c>
      <c r="G128" s="4">
        <v>74.13</v>
      </c>
      <c r="H128" s="4" t="s">
        <v>234</v>
      </c>
      <c r="I128" s="4" t="str">
        <f t="shared" si="1"/>
        <v>Turun</v>
      </c>
    </row>
    <row r="129" ht="15.75" customHeight="1">
      <c r="A129" s="3">
        <v>128.0</v>
      </c>
      <c r="B129" s="4" t="s">
        <v>235</v>
      </c>
      <c r="C129" s="4">
        <v>6040.0</v>
      </c>
      <c r="D129" s="4">
        <v>6055.0</v>
      </c>
      <c r="E129" s="4">
        <v>6085.0</v>
      </c>
      <c r="F129" s="4">
        <v>5980.0</v>
      </c>
      <c r="G129" s="4">
        <v>84.61</v>
      </c>
      <c r="H129" s="4" t="s">
        <v>236</v>
      </c>
      <c r="I129" s="4" t="str">
        <f t="shared" si="1"/>
        <v>Naik</v>
      </c>
    </row>
    <row r="130" ht="15.75" customHeight="1">
      <c r="A130" s="3">
        <v>129.0</v>
      </c>
      <c r="B130" s="4" t="s">
        <v>237</v>
      </c>
      <c r="C130" s="4">
        <v>5970.0</v>
      </c>
      <c r="D130" s="4">
        <v>6040.0</v>
      </c>
      <c r="E130" s="4">
        <v>6100.0</v>
      </c>
      <c r="F130" s="4">
        <v>5960.0</v>
      </c>
      <c r="G130" s="4">
        <v>105.69</v>
      </c>
      <c r="H130" s="4" t="s">
        <v>44</v>
      </c>
      <c r="I130" s="4" t="str">
        <f t="shared" si="1"/>
        <v>Turun</v>
      </c>
    </row>
    <row r="131" ht="15.75" customHeight="1">
      <c r="A131" s="3">
        <v>130.0</v>
      </c>
      <c r="B131" s="4" t="s">
        <v>238</v>
      </c>
      <c r="C131" s="4">
        <v>5960.0</v>
      </c>
      <c r="D131" s="4">
        <v>6060.0</v>
      </c>
      <c r="E131" s="4">
        <v>6065.0</v>
      </c>
      <c r="F131" s="4">
        <v>5905.0</v>
      </c>
      <c r="G131" s="4">
        <v>119.98</v>
      </c>
      <c r="H131" s="4" t="s">
        <v>201</v>
      </c>
      <c r="I131" s="4" t="str">
        <f t="shared" si="1"/>
        <v>Turun</v>
      </c>
    </row>
    <row r="132" ht="15.75" customHeight="1">
      <c r="A132" s="3">
        <v>131.0</v>
      </c>
      <c r="B132" s="4" t="s">
        <v>239</v>
      </c>
      <c r="C132" s="4">
        <v>6145.0</v>
      </c>
      <c r="D132" s="4">
        <v>6025.0</v>
      </c>
      <c r="E132" s="4">
        <v>6180.0</v>
      </c>
      <c r="F132" s="4">
        <v>5985.0</v>
      </c>
      <c r="G132" s="4">
        <v>110.07</v>
      </c>
      <c r="H132" s="4" t="s">
        <v>240</v>
      </c>
      <c r="I132" s="4" t="str">
        <f t="shared" si="1"/>
        <v>Naik</v>
      </c>
    </row>
    <row r="133" ht="15.75" customHeight="1">
      <c r="A133" s="3">
        <v>132.0</v>
      </c>
      <c r="B133" s="4" t="s">
        <v>241</v>
      </c>
      <c r="C133" s="4">
        <v>6120.0</v>
      </c>
      <c r="D133" s="4">
        <v>6145.0</v>
      </c>
      <c r="E133" s="4">
        <v>6150.0</v>
      </c>
      <c r="F133" s="4">
        <v>6060.0</v>
      </c>
      <c r="G133" s="4">
        <v>41.11</v>
      </c>
      <c r="H133" s="4" t="s">
        <v>242</v>
      </c>
      <c r="I133" s="4" t="str">
        <f t="shared" si="1"/>
        <v>Turun</v>
      </c>
    </row>
    <row r="134" ht="15.75" customHeight="1">
      <c r="A134" s="3">
        <v>133.0</v>
      </c>
      <c r="B134" s="4" t="s">
        <v>243</v>
      </c>
      <c r="C134" s="4">
        <v>6300.0</v>
      </c>
      <c r="D134" s="4">
        <v>6170.0</v>
      </c>
      <c r="E134" s="4">
        <v>6310.0</v>
      </c>
      <c r="F134" s="4">
        <v>6140.0</v>
      </c>
      <c r="G134" s="4">
        <v>93.77</v>
      </c>
      <c r="H134" s="4" t="s">
        <v>244</v>
      </c>
      <c r="I134" s="4" t="str">
        <f t="shared" si="1"/>
        <v>Naik</v>
      </c>
    </row>
    <row r="135" ht="15.75" customHeight="1">
      <c r="A135" s="3">
        <v>134.0</v>
      </c>
      <c r="B135" s="4" t="s">
        <v>245</v>
      </c>
      <c r="C135" s="4">
        <v>6160.0</v>
      </c>
      <c r="D135" s="4">
        <v>6360.0</v>
      </c>
      <c r="E135" s="4">
        <v>6360.0</v>
      </c>
      <c r="F135" s="4">
        <v>6135.0</v>
      </c>
      <c r="G135" s="4">
        <v>67.29</v>
      </c>
      <c r="H135" s="4" t="s">
        <v>246</v>
      </c>
      <c r="I135" s="4" t="str">
        <f t="shared" si="1"/>
        <v>Turun</v>
      </c>
    </row>
    <row r="136" ht="15.75" customHeight="1">
      <c r="A136" s="3">
        <v>135.0</v>
      </c>
      <c r="B136" s="4" t="s">
        <v>247</v>
      </c>
      <c r="C136" s="4">
        <v>6200.0</v>
      </c>
      <c r="D136" s="4">
        <v>6135.0</v>
      </c>
      <c r="E136" s="4">
        <v>6200.0</v>
      </c>
      <c r="F136" s="4">
        <v>6105.0</v>
      </c>
      <c r="G136" s="4">
        <v>52.86</v>
      </c>
      <c r="H136" s="4" t="s">
        <v>248</v>
      </c>
      <c r="I136" s="4" t="str">
        <f t="shared" si="1"/>
        <v>Naik</v>
      </c>
    </row>
    <row r="137" ht="15.75" customHeight="1">
      <c r="A137" s="3">
        <v>136.0</v>
      </c>
      <c r="B137" s="4" t="s">
        <v>249</v>
      </c>
      <c r="C137" s="4">
        <v>6300.0</v>
      </c>
      <c r="D137" s="4">
        <v>6250.0</v>
      </c>
      <c r="E137" s="4">
        <v>6300.0</v>
      </c>
      <c r="F137" s="4">
        <v>6115.0</v>
      </c>
      <c r="G137" s="4">
        <v>60.45</v>
      </c>
      <c r="H137" s="4" t="s">
        <v>250</v>
      </c>
      <c r="I137" s="4" t="str">
        <f t="shared" si="1"/>
        <v>Naik</v>
      </c>
    </row>
    <row r="138" ht="15.75" customHeight="1">
      <c r="A138" s="3">
        <v>137.0</v>
      </c>
      <c r="B138" s="4" t="s">
        <v>251</v>
      </c>
      <c r="C138" s="4">
        <v>6300.0</v>
      </c>
      <c r="D138" s="4">
        <v>6120.0</v>
      </c>
      <c r="E138" s="4">
        <v>6320.0</v>
      </c>
      <c r="F138" s="4">
        <v>6120.0</v>
      </c>
      <c r="G138" s="4">
        <v>118.33</v>
      </c>
      <c r="H138" s="4" t="s">
        <v>10</v>
      </c>
      <c r="I138" s="4" t="str">
        <f t="shared" si="1"/>
        <v>Turun</v>
      </c>
    </row>
    <row r="139" ht="15.75" customHeight="1">
      <c r="A139" s="3">
        <v>138.0</v>
      </c>
      <c r="B139" s="4" t="s">
        <v>252</v>
      </c>
      <c r="C139" s="4">
        <v>6410.0</v>
      </c>
      <c r="D139" s="4">
        <v>6350.0</v>
      </c>
      <c r="E139" s="4">
        <v>6435.0</v>
      </c>
      <c r="F139" s="4">
        <v>6325.0</v>
      </c>
      <c r="G139" s="4">
        <v>86.93</v>
      </c>
      <c r="H139" s="4" t="s">
        <v>253</v>
      </c>
      <c r="I139" s="4" t="str">
        <f t="shared" si="1"/>
        <v>Naik</v>
      </c>
    </row>
    <row r="140" ht="15.75" customHeight="1">
      <c r="A140" s="3">
        <v>139.0</v>
      </c>
      <c r="B140" s="4" t="s">
        <v>254</v>
      </c>
      <c r="C140" s="4">
        <v>6420.0</v>
      </c>
      <c r="D140" s="4">
        <v>6420.0</v>
      </c>
      <c r="E140" s="4">
        <v>6420.0</v>
      </c>
      <c r="F140" s="4">
        <v>6305.0</v>
      </c>
      <c r="G140" s="4">
        <v>69.28</v>
      </c>
      <c r="H140" s="4" t="s">
        <v>104</v>
      </c>
      <c r="I140" s="4" t="str">
        <f t="shared" si="1"/>
        <v>Turun</v>
      </c>
    </row>
    <row r="141" ht="15.75" customHeight="1">
      <c r="A141" s="3">
        <v>140.0</v>
      </c>
      <c r="B141" s="4" t="s">
        <v>255</v>
      </c>
      <c r="C141" s="4">
        <v>6600.0</v>
      </c>
      <c r="D141" s="4">
        <v>6520.0</v>
      </c>
      <c r="E141" s="4">
        <v>6760.0</v>
      </c>
      <c r="F141" s="4">
        <v>6460.0</v>
      </c>
      <c r="G141" s="4">
        <v>186.35</v>
      </c>
      <c r="H141" s="4" t="s">
        <v>256</v>
      </c>
      <c r="I141" s="4" t="str">
        <f t="shared" si="1"/>
        <v>Naik</v>
      </c>
    </row>
    <row r="142" ht="15.75" customHeight="1">
      <c r="A142" s="3">
        <v>141.0</v>
      </c>
      <c r="B142" s="4" t="s">
        <v>257</v>
      </c>
      <c r="C142" s="4">
        <v>6600.0</v>
      </c>
      <c r="D142" s="4">
        <v>6600.0</v>
      </c>
      <c r="E142" s="4">
        <v>6600.0</v>
      </c>
      <c r="F142" s="4">
        <v>6530.0</v>
      </c>
      <c r="G142" s="4">
        <v>100.93</v>
      </c>
      <c r="H142" s="4" t="s">
        <v>10</v>
      </c>
      <c r="I142" s="4" t="str">
        <f t="shared" si="1"/>
        <v>Turun</v>
      </c>
    </row>
    <row r="143" ht="15.75" customHeight="1">
      <c r="A143" s="3">
        <v>142.0</v>
      </c>
      <c r="B143" s="4" t="s">
        <v>258</v>
      </c>
      <c r="C143" s="4">
        <v>6600.0</v>
      </c>
      <c r="D143" s="4">
        <v>6600.0</v>
      </c>
      <c r="E143" s="4">
        <v>6600.0</v>
      </c>
      <c r="F143" s="4">
        <v>6510.0</v>
      </c>
      <c r="G143" s="4">
        <v>120.16</v>
      </c>
      <c r="H143" s="4" t="s">
        <v>10</v>
      </c>
      <c r="I143" s="4" t="str">
        <f t="shared" si="1"/>
        <v>Tetap</v>
      </c>
    </row>
    <row r="144" ht="15.75" customHeight="1">
      <c r="A144" s="3">
        <v>143.0</v>
      </c>
      <c r="B144" s="4" t="s">
        <v>259</v>
      </c>
      <c r="C144" s="4">
        <v>6590.0</v>
      </c>
      <c r="D144" s="4">
        <v>6515.0</v>
      </c>
      <c r="E144" s="4">
        <v>6590.0</v>
      </c>
      <c r="F144" s="4">
        <v>6515.0</v>
      </c>
      <c r="G144" s="4">
        <v>68.25</v>
      </c>
      <c r="H144" s="4" t="s">
        <v>260</v>
      </c>
      <c r="I144" s="4" t="str">
        <f t="shared" si="1"/>
        <v>Turun</v>
      </c>
    </row>
    <row r="145" ht="15.75" customHeight="1">
      <c r="A145" s="3">
        <v>144.0</v>
      </c>
      <c r="B145" s="4" t="s">
        <v>261</v>
      </c>
      <c r="C145" s="4">
        <v>6600.0</v>
      </c>
      <c r="D145" s="4">
        <v>6570.0</v>
      </c>
      <c r="E145" s="4">
        <v>6600.0</v>
      </c>
      <c r="F145" s="4">
        <v>6500.0</v>
      </c>
      <c r="G145" s="4">
        <v>59.56</v>
      </c>
      <c r="H145" s="4" t="s">
        <v>262</v>
      </c>
      <c r="I145" s="4" t="str">
        <f t="shared" si="1"/>
        <v>Naik</v>
      </c>
    </row>
    <row r="146" ht="15.75" customHeight="1">
      <c r="A146" s="3">
        <v>145.0</v>
      </c>
      <c r="B146" s="4" t="s">
        <v>263</v>
      </c>
      <c r="C146" s="4">
        <v>6600.0</v>
      </c>
      <c r="D146" s="4">
        <v>6600.0</v>
      </c>
      <c r="E146" s="4">
        <v>6605.0</v>
      </c>
      <c r="F146" s="4">
        <v>6585.0</v>
      </c>
      <c r="G146" s="4">
        <v>80.75</v>
      </c>
      <c r="H146" s="4" t="s">
        <v>10</v>
      </c>
      <c r="I146" s="4" t="str">
        <f t="shared" si="1"/>
        <v>Turun</v>
      </c>
    </row>
    <row r="147" ht="15.75" customHeight="1">
      <c r="A147" s="3">
        <v>146.0</v>
      </c>
      <c r="B147" s="4" t="s">
        <v>264</v>
      </c>
      <c r="C147" s="4">
        <v>6560.0</v>
      </c>
      <c r="D147" s="4">
        <v>6560.0</v>
      </c>
      <c r="E147" s="4">
        <v>6580.0</v>
      </c>
      <c r="F147" s="4">
        <v>6470.0</v>
      </c>
      <c r="G147" s="4">
        <v>74.34</v>
      </c>
      <c r="H147" s="4" t="s">
        <v>265</v>
      </c>
      <c r="I147" s="4" t="str">
        <f t="shared" si="1"/>
        <v>Turun</v>
      </c>
    </row>
    <row r="148" ht="15.75" customHeight="1">
      <c r="A148" s="3">
        <v>147.0</v>
      </c>
      <c r="B148" s="4" t="s">
        <v>266</v>
      </c>
      <c r="C148" s="4">
        <v>6510.0</v>
      </c>
      <c r="D148" s="4">
        <v>6490.0</v>
      </c>
      <c r="E148" s="4">
        <v>6530.0</v>
      </c>
      <c r="F148" s="4">
        <v>6490.0</v>
      </c>
      <c r="G148" s="4">
        <v>71.57</v>
      </c>
      <c r="H148" s="4" t="s">
        <v>175</v>
      </c>
      <c r="I148" s="4" t="str">
        <f t="shared" si="1"/>
        <v>Naik</v>
      </c>
    </row>
    <row r="149" ht="15.75" customHeight="1">
      <c r="A149" s="3">
        <v>148.0</v>
      </c>
      <c r="B149" s="4" t="s">
        <v>267</v>
      </c>
      <c r="C149" s="4">
        <v>6565.0</v>
      </c>
      <c r="D149" s="4">
        <v>6530.0</v>
      </c>
      <c r="E149" s="4">
        <v>6580.0</v>
      </c>
      <c r="F149" s="4">
        <v>6520.0</v>
      </c>
      <c r="G149" s="4">
        <v>74.56</v>
      </c>
      <c r="H149" s="4" t="s">
        <v>268</v>
      </c>
      <c r="I149" s="4" t="str">
        <f t="shared" si="1"/>
        <v>Naik</v>
      </c>
    </row>
    <row r="150" ht="15.75" customHeight="1">
      <c r="A150" s="3">
        <v>149.0</v>
      </c>
      <c r="B150" s="4" t="s">
        <v>269</v>
      </c>
      <c r="C150" s="4">
        <v>6550.0</v>
      </c>
      <c r="D150" s="4">
        <v>6520.0</v>
      </c>
      <c r="E150" s="4">
        <v>6570.0</v>
      </c>
      <c r="F150" s="4">
        <v>6515.0</v>
      </c>
      <c r="G150" s="4">
        <v>115.37</v>
      </c>
      <c r="H150" s="4" t="s">
        <v>83</v>
      </c>
      <c r="I150" s="4" t="str">
        <f t="shared" si="1"/>
        <v>Turun</v>
      </c>
    </row>
    <row r="151" ht="15.75" customHeight="1">
      <c r="A151" s="3">
        <v>150.0</v>
      </c>
      <c r="B151" s="4" t="s">
        <v>270</v>
      </c>
      <c r="C151" s="4">
        <v>6565.0</v>
      </c>
      <c r="D151" s="4">
        <v>6550.0</v>
      </c>
      <c r="E151" s="4">
        <v>6600.0</v>
      </c>
      <c r="F151" s="4">
        <v>6535.0</v>
      </c>
      <c r="G151" s="4">
        <v>67.36</v>
      </c>
      <c r="H151" s="4" t="s">
        <v>271</v>
      </c>
      <c r="I151" s="4" t="str">
        <f t="shared" si="1"/>
        <v>Naik</v>
      </c>
    </row>
    <row r="152" ht="15.75" customHeight="1">
      <c r="A152" s="3">
        <v>151.0</v>
      </c>
      <c r="B152" s="4" t="s">
        <v>272</v>
      </c>
      <c r="C152" s="4">
        <v>6540.0</v>
      </c>
      <c r="D152" s="4">
        <v>6525.0</v>
      </c>
      <c r="E152" s="4">
        <v>6575.0</v>
      </c>
      <c r="F152" s="4">
        <v>6455.0</v>
      </c>
      <c r="G152" s="4">
        <v>53.26</v>
      </c>
      <c r="H152" s="4" t="s">
        <v>273</v>
      </c>
      <c r="I152" s="4" t="str">
        <f t="shared" si="1"/>
        <v>Turun</v>
      </c>
    </row>
    <row r="153" ht="15.75" customHeight="1">
      <c r="A153" s="3">
        <v>152.0</v>
      </c>
      <c r="B153" s="4" t="s">
        <v>274</v>
      </c>
      <c r="C153" s="4">
        <v>6600.0</v>
      </c>
      <c r="D153" s="4">
        <v>6560.0</v>
      </c>
      <c r="E153" s="4">
        <v>6600.0</v>
      </c>
      <c r="F153" s="4">
        <v>6515.0</v>
      </c>
      <c r="G153" s="4">
        <v>35.76</v>
      </c>
      <c r="H153" s="4" t="s">
        <v>275</v>
      </c>
      <c r="I153" s="4" t="str">
        <f t="shared" si="1"/>
        <v>Naik</v>
      </c>
    </row>
    <row r="154" ht="15.75" customHeight="1">
      <c r="A154" s="3">
        <v>153.0</v>
      </c>
      <c r="B154" s="4" t="s">
        <v>276</v>
      </c>
      <c r="C154" s="4">
        <v>6575.0</v>
      </c>
      <c r="D154" s="4">
        <v>6600.0</v>
      </c>
      <c r="E154" s="4">
        <v>6605.0</v>
      </c>
      <c r="F154" s="4">
        <v>6550.0</v>
      </c>
      <c r="G154" s="4">
        <v>36.78</v>
      </c>
      <c r="H154" s="4" t="s">
        <v>273</v>
      </c>
      <c r="I154" s="4" t="str">
        <f t="shared" si="1"/>
        <v>Turun</v>
      </c>
    </row>
    <row r="155" ht="15.75" customHeight="1">
      <c r="A155" s="3">
        <v>154.0</v>
      </c>
      <c r="B155" s="4" t="s">
        <v>277</v>
      </c>
      <c r="C155" s="4">
        <v>6570.0</v>
      </c>
      <c r="D155" s="4">
        <v>6595.0</v>
      </c>
      <c r="E155" s="4">
        <v>6605.0</v>
      </c>
      <c r="F155" s="4">
        <v>6570.0</v>
      </c>
      <c r="G155" s="4">
        <v>53.9</v>
      </c>
      <c r="H155" s="4" t="s">
        <v>123</v>
      </c>
      <c r="I155" s="4" t="str">
        <f t="shared" si="1"/>
        <v>Turun</v>
      </c>
    </row>
    <row r="156" ht="15.75" customHeight="1">
      <c r="A156" s="3">
        <v>155.0</v>
      </c>
      <c r="B156" s="4" t="s">
        <v>278</v>
      </c>
      <c r="C156" s="4">
        <v>6440.0</v>
      </c>
      <c r="D156" s="4">
        <v>6550.0</v>
      </c>
      <c r="E156" s="4">
        <v>6595.0</v>
      </c>
      <c r="F156" s="4">
        <v>6420.0</v>
      </c>
      <c r="G156" s="4">
        <v>77.89</v>
      </c>
      <c r="H156" s="4" t="s">
        <v>279</v>
      </c>
      <c r="I156" s="4" t="str">
        <f t="shared" si="1"/>
        <v>Naik</v>
      </c>
    </row>
    <row r="157" ht="15.75" customHeight="1">
      <c r="A157" s="3">
        <v>156.0</v>
      </c>
      <c r="B157" s="4" t="s">
        <v>280</v>
      </c>
      <c r="C157" s="4">
        <v>6570.0</v>
      </c>
      <c r="D157" s="4">
        <v>6410.0</v>
      </c>
      <c r="E157" s="4">
        <v>6570.0</v>
      </c>
      <c r="F157" s="4">
        <v>6410.0</v>
      </c>
      <c r="G157" s="4">
        <v>110.07</v>
      </c>
      <c r="H157" s="4" t="s">
        <v>281</v>
      </c>
      <c r="I157" s="4" t="str">
        <f t="shared" si="1"/>
        <v>Naik</v>
      </c>
    </row>
    <row r="158" ht="15.75" customHeight="1">
      <c r="A158" s="3">
        <v>157.0</v>
      </c>
      <c r="B158" s="4" t="s">
        <v>282</v>
      </c>
      <c r="C158" s="4">
        <v>6520.0</v>
      </c>
      <c r="D158" s="4">
        <v>6495.0</v>
      </c>
      <c r="E158" s="4">
        <v>6565.0</v>
      </c>
      <c r="F158" s="4">
        <v>6495.0</v>
      </c>
      <c r="G158" s="4">
        <v>41.48</v>
      </c>
      <c r="H158" s="4" t="s">
        <v>175</v>
      </c>
      <c r="I158" s="4" t="str">
        <f t="shared" si="1"/>
        <v>Turun</v>
      </c>
    </row>
    <row r="159" ht="15.75" customHeight="1">
      <c r="A159" s="3">
        <v>158.0</v>
      </c>
      <c r="B159" s="4" t="s">
        <v>283</v>
      </c>
      <c r="C159" s="4">
        <v>6555.0</v>
      </c>
      <c r="D159" s="4">
        <v>6560.0</v>
      </c>
      <c r="E159" s="4">
        <v>6560.0</v>
      </c>
      <c r="F159" s="4">
        <v>6525.0</v>
      </c>
      <c r="G159" s="4">
        <v>29.93</v>
      </c>
      <c r="H159" s="4" t="s">
        <v>284</v>
      </c>
      <c r="I159" s="4" t="str">
        <f t="shared" si="1"/>
        <v>Naik</v>
      </c>
    </row>
    <row r="160" ht="15.75" customHeight="1">
      <c r="A160" s="3">
        <v>159.0</v>
      </c>
      <c r="B160" s="4" t="s">
        <v>285</v>
      </c>
      <c r="C160" s="4">
        <v>6545.0</v>
      </c>
      <c r="D160" s="4">
        <v>6590.0</v>
      </c>
      <c r="E160" s="4">
        <v>6595.0</v>
      </c>
      <c r="F160" s="4">
        <v>6495.0</v>
      </c>
      <c r="G160" s="4">
        <v>51.99</v>
      </c>
      <c r="H160" s="4" t="s">
        <v>260</v>
      </c>
      <c r="I160" s="4" t="str">
        <f t="shared" si="1"/>
        <v>Turun</v>
      </c>
    </row>
    <row r="161" ht="15.75" customHeight="1">
      <c r="A161" s="3">
        <v>160.0</v>
      </c>
      <c r="B161" s="4" t="s">
        <v>286</v>
      </c>
      <c r="C161" s="4">
        <v>6495.0</v>
      </c>
      <c r="D161" s="4">
        <v>6545.0</v>
      </c>
      <c r="E161" s="4">
        <v>6550.0</v>
      </c>
      <c r="F161" s="4">
        <v>6485.0</v>
      </c>
      <c r="G161" s="4">
        <v>44.51</v>
      </c>
      <c r="H161" s="4" t="s">
        <v>175</v>
      </c>
      <c r="I161" s="4" t="str">
        <f t="shared" si="1"/>
        <v>Naik</v>
      </c>
    </row>
    <row r="162" ht="15.75" customHeight="1">
      <c r="A162" s="3">
        <v>161.0</v>
      </c>
      <c r="B162" s="4" t="s">
        <v>287</v>
      </c>
      <c r="C162" s="4">
        <v>6500.0</v>
      </c>
      <c r="D162" s="4">
        <v>6580.0</v>
      </c>
      <c r="E162" s="4">
        <v>6580.0</v>
      </c>
      <c r="F162" s="4">
        <v>6480.0</v>
      </c>
      <c r="G162" s="4">
        <v>58.67</v>
      </c>
      <c r="H162" s="4" t="s">
        <v>215</v>
      </c>
      <c r="I162" s="4" t="str">
        <f t="shared" si="1"/>
        <v>Naik</v>
      </c>
    </row>
    <row r="163" ht="15.75" customHeight="1">
      <c r="A163" s="3">
        <v>162.0</v>
      </c>
      <c r="B163" s="4" t="s">
        <v>288</v>
      </c>
      <c r="C163" s="4">
        <v>6520.0</v>
      </c>
      <c r="D163" s="4">
        <v>6490.0</v>
      </c>
      <c r="E163" s="4">
        <v>6535.0</v>
      </c>
      <c r="F163" s="4">
        <v>6480.0</v>
      </c>
      <c r="G163" s="4">
        <v>117.54</v>
      </c>
      <c r="H163" s="4" t="s">
        <v>149</v>
      </c>
      <c r="I163" s="4" t="str">
        <f t="shared" si="1"/>
        <v>Naik</v>
      </c>
    </row>
    <row r="164" ht="15.75" customHeight="1">
      <c r="A164" s="3">
        <v>163.0</v>
      </c>
      <c r="B164" s="4" t="s">
        <v>289</v>
      </c>
      <c r="C164" s="4">
        <v>6585.0</v>
      </c>
      <c r="D164" s="4">
        <v>6570.0</v>
      </c>
      <c r="E164" s="4">
        <v>6590.0</v>
      </c>
      <c r="F164" s="4">
        <v>6510.0</v>
      </c>
      <c r="G164" s="4">
        <v>73.16</v>
      </c>
      <c r="H164" s="4" t="s">
        <v>236</v>
      </c>
      <c r="I164" s="4" t="str">
        <f t="shared" si="1"/>
        <v>Naik</v>
      </c>
    </row>
    <row r="165" ht="15.75" customHeight="1">
      <c r="A165" s="3">
        <v>164.0</v>
      </c>
      <c r="B165" s="4" t="s">
        <v>290</v>
      </c>
      <c r="C165" s="4">
        <v>6490.0</v>
      </c>
      <c r="D165" s="4">
        <v>6510.0</v>
      </c>
      <c r="E165" s="4">
        <v>6535.0</v>
      </c>
      <c r="F165" s="4">
        <v>6470.0</v>
      </c>
      <c r="G165" s="4">
        <v>57.12</v>
      </c>
      <c r="H165" s="4" t="s">
        <v>291</v>
      </c>
      <c r="I165" s="4" t="str">
        <f t="shared" si="1"/>
        <v>Turun</v>
      </c>
    </row>
    <row r="166" ht="15.75" customHeight="1">
      <c r="A166" s="3">
        <v>165.0</v>
      </c>
      <c r="B166" s="4" t="s">
        <v>292</v>
      </c>
      <c r="C166" s="4">
        <v>6555.0</v>
      </c>
      <c r="D166" s="4">
        <v>6500.0</v>
      </c>
      <c r="E166" s="4">
        <v>6580.0</v>
      </c>
      <c r="F166" s="4">
        <v>6500.0</v>
      </c>
      <c r="G166" s="4">
        <v>68.72</v>
      </c>
      <c r="H166" s="4" t="s">
        <v>236</v>
      </c>
      <c r="I166" s="4" t="str">
        <f t="shared" si="1"/>
        <v>Naik</v>
      </c>
    </row>
    <row r="167" ht="15.75" customHeight="1">
      <c r="A167" s="3">
        <v>166.0</v>
      </c>
      <c r="B167" s="4" t="s">
        <v>293</v>
      </c>
      <c r="C167" s="4">
        <v>6580.0</v>
      </c>
      <c r="D167" s="4">
        <v>6555.0</v>
      </c>
      <c r="E167" s="4">
        <v>6590.0</v>
      </c>
      <c r="F167" s="4">
        <v>6545.0</v>
      </c>
      <c r="G167" s="4">
        <v>61.0</v>
      </c>
      <c r="H167" s="4" t="s">
        <v>294</v>
      </c>
      <c r="I167" s="4" t="str">
        <f t="shared" si="1"/>
        <v>Turun</v>
      </c>
    </row>
    <row r="168" ht="15.75" customHeight="1">
      <c r="A168" s="3">
        <v>167.0</v>
      </c>
      <c r="B168" s="4" t="s">
        <v>295</v>
      </c>
      <c r="C168" s="4">
        <v>6585.0</v>
      </c>
      <c r="D168" s="4">
        <v>6500.0</v>
      </c>
      <c r="E168" s="4">
        <v>6585.0</v>
      </c>
      <c r="F168" s="4">
        <v>6500.0</v>
      </c>
      <c r="G168" s="4">
        <v>60.54</v>
      </c>
      <c r="H168" s="4" t="s">
        <v>215</v>
      </c>
      <c r="I168" s="4" t="str">
        <f t="shared" si="1"/>
        <v>Turun</v>
      </c>
    </row>
    <row r="169" ht="15.75" customHeight="1">
      <c r="A169" s="3">
        <v>168.0</v>
      </c>
      <c r="B169" s="4" t="s">
        <v>296</v>
      </c>
      <c r="C169" s="4">
        <v>6580.0</v>
      </c>
      <c r="D169" s="4">
        <v>6585.0</v>
      </c>
      <c r="E169" s="4">
        <v>6595.0</v>
      </c>
      <c r="F169" s="4">
        <v>6555.0</v>
      </c>
      <c r="G169" s="4">
        <v>55.05</v>
      </c>
      <c r="H169" s="4" t="s">
        <v>123</v>
      </c>
      <c r="I169" s="4" t="str">
        <f t="shared" si="1"/>
        <v>Turun</v>
      </c>
    </row>
    <row r="170" ht="15.75" customHeight="1">
      <c r="A170" s="3">
        <v>169.0</v>
      </c>
      <c r="B170" s="4" t="s">
        <v>297</v>
      </c>
      <c r="C170" s="4">
        <v>6520.0</v>
      </c>
      <c r="D170" s="4">
        <v>6540.0</v>
      </c>
      <c r="E170" s="4">
        <v>6560.0</v>
      </c>
      <c r="F170" s="4">
        <v>6500.0</v>
      </c>
      <c r="G170" s="4">
        <v>80.19</v>
      </c>
      <c r="H170" s="4" t="s">
        <v>220</v>
      </c>
      <c r="I170" s="4" t="str">
        <f t="shared" si="1"/>
        <v>Naik</v>
      </c>
    </row>
    <row r="171" ht="15.75" customHeight="1">
      <c r="A171" s="3">
        <v>170.0</v>
      </c>
      <c r="B171" s="4" t="s">
        <v>298</v>
      </c>
      <c r="C171" s="4">
        <v>6580.0</v>
      </c>
      <c r="D171" s="4">
        <v>6520.0</v>
      </c>
      <c r="E171" s="4">
        <v>6580.0</v>
      </c>
      <c r="F171" s="4">
        <v>6515.0</v>
      </c>
      <c r="G171" s="4">
        <v>74.08</v>
      </c>
      <c r="H171" s="4" t="s">
        <v>275</v>
      </c>
      <c r="I171" s="4" t="str">
        <f t="shared" si="1"/>
        <v>Naik</v>
      </c>
    </row>
    <row r="172" ht="15.75" customHeight="1">
      <c r="A172" s="3">
        <v>171.0</v>
      </c>
      <c r="B172" s="4" t="s">
        <v>299</v>
      </c>
      <c r="C172" s="4">
        <v>7000.0</v>
      </c>
      <c r="D172" s="4">
        <v>6600.0</v>
      </c>
      <c r="E172" s="4">
        <v>7000.0</v>
      </c>
      <c r="F172" s="4">
        <v>6595.0</v>
      </c>
      <c r="G172" s="4">
        <v>156.85</v>
      </c>
      <c r="H172" s="4" t="s">
        <v>300</v>
      </c>
      <c r="I172" s="4" t="str">
        <f t="shared" si="1"/>
        <v>Naik</v>
      </c>
    </row>
    <row r="173" ht="15.75" customHeight="1">
      <c r="A173" s="3">
        <v>172.0</v>
      </c>
      <c r="B173" s="4" t="s">
        <v>301</v>
      </c>
      <c r="C173" s="4">
        <v>6760.0</v>
      </c>
      <c r="D173" s="4">
        <v>6900.0</v>
      </c>
      <c r="E173" s="4">
        <v>6900.0</v>
      </c>
      <c r="F173" s="4">
        <v>6710.0</v>
      </c>
      <c r="G173" s="4">
        <v>103.95</v>
      </c>
      <c r="H173" s="4" t="s">
        <v>302</v>
      </c>
      <c r="I173" s="4" t="str">
        <f t="shared" si="1"/>
        <v>Turun</v>
      </c>
    </row>
    <row r="174" ht="15.75" customHeight="1">
      <c r="A174" s="3">
        <v>173.0</v>
      </c>
      <c r="B174" s="4" t="s">
        <v>303</v>
      </c>
      <c r="C174" s="4">
        <v>6960.0</v>
      </c>
      <c r="D174" s="4">
        <v>6740.0</v>
      </c>
      <c r="E174" s="4">
        <v>6960.0</v>
      </c>
      <c r="F174" s="4">
        <v>6740.0</v>
      </c>
      <c r="G174" s="4">
        <v>74.72</v>
      </c>
      <c r="H174" s="4" t="s">
        <v>304</v>
      </c>
      <c r="I174" s="4" t="str">
        <f t="shared" si="1"/>
        <v>Naik</v>
      </c>
    </row>
    <row r="175" ht="15.75" customHeight="1">
      <c r="A175" s="3">
        <v>174.0</v>
      </c>
      <c r="B175" s="4" t="s">
        <v>305</v>
      </c>
      <c r="C175" s="4">
        <v>6945.0</v>
      </c>
      <c r="D175" s="4">
        <v>6910.0</v>
      </c>
      <c r="E175" s="4">
        <v>6945.0</v>
      </c>
      <c r="F175" s="4">
        <v>6860.0</v>
      </c>
      <c r="G175" s="4">
        <v>54.99</v>
      </c>
      <c r="H175" s="4" t="s">
        <v>306</v>
      </c>
      <c r="I175" s="4" t="str">
        <f t="shared" si="1"/>
        <v>Turun</v>
      </c>
    </row>
    <row r="176" ht="15.75" customHeight="1">
      <c r="A176" s="3">
        <v>175.0</v>
      </c>
      <c r="B176" s="4" t="s">
        <v>307</v>
      </c>
      <c r="C176" s="4">
        <v>7180.0</v>
      </c>
      <c r="D176" s="4">
        <v>6980.0</v>
      </c>
      <c r="E176" s="4">
        <v>7180.0</v>
      </c>
      <c r="F176" s="4">
        <v>6970.0</v>
      </c>
      <c r="G176" s="4">
        <v>174.31</v>
      </c>
      <c r="H176" s="4" t="s">
        <v>308</v>
      </c>
      <c r="I176" s="4" t="str">
        <f t="shared" si="1"/>
        <v>Naik</v>
      </c>
    </row>
    <row r="177" ht="15.75" customHeight="1">
      <c r="A177" s="3">
        <v>176.0</v>
      </c>
      <c r="B177" s="4" t="s">
        <v>309</v>
      </c>
      <c r="C177" s="4">
        <v>7160.0</v>
      </c>
      <c r="D177" s="4">
        <v>7175.0</v>
      </c>
      <c r="E177" s="4">
        <v>7175.0</v>
      </c>
      <c r="F177" s="4">
        <v>7080.0</v>
      </c>
      <c r="G177" s="4">
        <v>107.26</v>
      </c>
      <c r="H177" s="4" t="s">
        <v>13</v>
      </c>
      <c r="I177" s="4" t="str">
        <f t="shared" si="1"/>
        <v>Turun</v>
      </c>
    </row>
    <row r="178" ht="15.75" customHeight="1">
      <c r="A178" s="3">
        <v>177.0</v>
      </c>
      <c r="B178" s="4" t="s">
        <v>310</v>
      </c>
      <c r="C178" s="4">
        <v>7290.0</v>
      </c>
      <c r="D178" s="4">
        <v>7200.0</v>
      </c>
      <c r="E178" s="4">
        <v>7300.0</v>
      </c>
      <c r="F178" s="4">
        <v>7175.0</v>
      </c>
      <c r="G178" s="4">
        <v>94.64</v>
      </c>
      <c r="H178" s="4" t="s">
        <v>311</v>
      </c>
      <c r="I178" s="4" t="str">
        <f t="shared" si="1"/>
        <v>Naik</v>
      </c>
    </row>
    <row r="179" ht="15.75" customHeight="1">
      <c r="A179" s="3">
        <v>178.0</v>
      </c>
      <c r="B179" s="4" t="s">
        <v>312</v>
      </c>
      <c r="C179" s="4">
        <v>7255.0</v>
      </c>
      <c r="D179" s="4">
        <v>7240.0</v>
      </c>
      <c r="E179" s="4">
        <v>7290.0</v>
      </c>
      <c r="F179" s="4">
        <v>7230.0</v>
      </c>
      <c r="G179" s="4">
        <v>47.2</v>
      </c>
      <c r="H179" s="4" t="s">
        <v>313</v>
      </c>
      <c r="I179" s="4" t="str">
        <f t="shared" si="1"/>
        <v>Turun</v>
      </c>
    </row>
    <row r="180" ht="15.75" customHeight="1">
      <c r="A180" s="3">
        <v>179.0</v>
      </c>
      <c r="B180" s="4" t="s">
        <v>314</v>
      </c>
      <c r="C180" s="4">
        <v>7320.0</v>
      </c>
      <c r="D180" s="4">
        <v>7255.0</v>
      </c>
      <c r="E180" s="4">
        <v>7320.0</v>
      </c>
      <c r="F180" s="4">
        <v>7245.0</v>
      </c>
      <c r="G180" s="4">
        <v>91.07</v>
      </c>
      <c r="H180" s="4" t="s">
        <v>315</v>
      </c>
      <c r="I180" s="4" t="str">
        <f t="shared" si="1"/>
        <v>Naik</v>
      </c>
    </row>
    <row r="181" ht="15.75" customHeight="1">
      <c r="A181" s="3">
        <v>180.0</v>
      </c>
      <c r="B181" s="4" t="s">
        <v>316</v>
      </c>
      <c r="C181" s="4">
        <v>7525.0</v>
      </c>
      <c r="D181" s="4">
        <v>7400.0</v>
      </c>
      <c r="E181" s="4">
        <v>8250.0</v>
      </c>
      <c r="F181" s="4">
        <v>7400.0</v>
      </c>
      <c r="G181" s="4">
        <v>210.89</v>
      </c>
      <c r="H181" s="4" t="s">
        <v>256</v>
      </c>
      <c r="I181" s="4" t="str">
        <f t="shared" si="1"/>
        <v>Naik</v>
      </c>
    </row>
    <row r="182" ht="15.75" customHeight="1">
      <c r="A182" s="3">
        <v>181.0</v>
      </c>
      <c r="B182" s="4" t="s">
        <v>317</v>
      </c>
      <c r="C182" s="4">
        <v>7750.0</v>
      </c>
      <c r="D182" s="4">
        <v>7600.0</v>
      </c>
      <c r="E182" s="4">
        <v>7900.0</v>
      </c>
      <c r="F182" s="4">
        <v>7600.0</v>
      </c>
      <c r="G182" s="4">
        <v>138.81</v>
      </c>
      <c r="H182" s="4" t="s">
        <v>318</v>
      </c>
      <c r="I182" s="4" t="str">
        <f t="shared" si="1"/>
        <v>Naik</v>
      </c>
    </row>
    <row r="183" ht="15.75" customHeight="1">
      <c r="A183" s="3">
        <v>182.0</v>
      </c>
      <c r="B183" s="4" t="s">
        <v>319</v>
      </c>
      <c r="C183" s="4">
        <v>7650.0</v>
      </c>
      <c r="D183" s="4">
        <v>7800.0</v>
      </c>
      <c r="E183" s="4">
        <v>7875.0</v>
      </c>
      <c r="F183" s="4">
        <v>7450.0</v>
      </c>
      <c r="G183" s="4">
        <v>142.38</v>
      </c>
      <c r="H183" s="4" t="s">
        <v>320</v>
      </c>
      <c r="I183" s="4" t="str">
        <f t="shared" si="1"/>
        <v>Turun</v>
      </c>
    </row>
    <row r="184" ht="15.75" customHeight="1">
      <c r="A184" s="3">
        <v>183.0</v>
      </c>
      <c r="B184" s="4" t="s">
        <v>321</v>
      </c>
      <c r="C184" s="4">
        <v>7525.0</v>
      </c>
      <c r="D184" s="4">
        <v>7650.0</v>
      </c>
      <c r="E184" s="4">
        <v>7675.0</v>
      </c>
      <c r="F184" s="4">
        <v>7475.0</v>
      </c>
      <c r="G184" s="4">
        <v>116.64</v>
      </c>
      <c r="H184" s="4" t="s">
        <v>322</v>
      </c>
      <c r="I184" s="4" t="str">
        <f t="shared" si="1"/>
        <v>Naik</v>
      </c>
    </row>
    <row r="185" ht="15.75" customHeight="1">
      <c r="A185" s="3">
        <v>184.0</v>
      </c>
      <c r="B185" s="4" t="s">
        <v>323</v>
      </c>
      <c r="C185" s="4">
        <v>7500.0</v>
      </c>
      <c r="D185" s="4">
        <v>7475.0</v>
      </c>
      <c r="E185" s="4">
        <v>7525.0</v>
      </c>
      <c r="F185" s="4">
        <v>7350.0</v>
      </c>
      <c r="G185" s="4">
        <v>134.6</v>
      </c>
      <c r="H185" s="4" t="s">
        <v>203</v>
      </c>
      <c r="I185" s="4" t="str">
        <f t="shared" si="1"/>
        <v>Turun</v>
      </c>
    </row>
    <row r="186" ht="15.75" customHeight="1">
      <c r="A186" s="3">
        <v>185.0</v>
      </c>
      <c r="B186" s="4" t="s">
        <v>324</v>
      </c>
      <c r="C186" s="4">
        <v>7400.0</v>
      </c>
      <c r="D186" s="4">
        <v>7500.0</v>
      </c>
      <c r="E186" s="4">
        <v>7550.0</v>
      </c>
      <c r="F186" s="4">
        <v>7350.0</v>
      </c>
      <c r="G186" s="4">
        <v>106.12</v>
      </c>
      <c r="H186" s="4" t="s">
        <v>137</v>
      </c>
      <c r="I186" s="4" t="str">
        <f t="shared" si="1"/>
        <v>Naik</v>
      </c>
    </row>
    <row r="187" ht="15.75" customHeight="1">
      <c r="A187" s="3">
        <v>186.0</v>
      </c>
      <c r="B187" s="4" t="s">
        <v>325</v>
      </c>
      <c r="C187" s="4">
        <v>7525.0</v>
      </c>
      <c r="D187" s="4">
        <v>7450.0</v>
      </c>
      <c r="E187" s="4">
        <v>7550.0</v>
      </c>
      <c r="F187" s="4">
        <v>7425.0</v>
      </c>
      <c r="G187" s="4">
        <v>96.73</v>
      </c>
      <c r="H187" s="4" t="s">
        <v>326</v>
      </c>
      <c r="I187" s="4" t="str">
        <f t="shared" si="1"/>
        <v>Naik</v>
      </c>
    </row>
    <row r="188" ht="15.75" customHeight="1">
      <c r="A188" s="3">
        <v>187.0</v>
      </c>
      <c r="B188" s="4" t="s">
        <v>327</v>
      </c>
      <c r="C188" s="4">
        <v>7525.0</v>
      </c>
      <c r="D188" s="4">
        <v>7400.0</v>
      </c>
      <c r="E188" s="4">
        <v>7525.0</v>
      </c>
      <c r="F188" s="4">
        <v>7400.0</v>
      </c>
      <c r="G188" s="4">
        <v>60.33</v>
      </c>
      <c r="H188" s="4" t="s">
        <v>10</v>
      </c>
      <c r="I188" s="4" t="str">
        <f t="shared" si="1"/>
        <v>Turun</v>
      </c>
    </row>
    <row r="189" ht="15.75" customHeight="1">
      <c r="A189" s="3">
        <v>188.0</v>
      </c>
      <c r="B189" s="4" t="s">
        <v>328</v>
      </c>
      <c r="C189" s="4">
        <v>7525.0</v>
      </c>
      <c r="D189" s="4">
        <v>7600.0</v>
      </c>
      <c r="E189" s="4">
        <v>7600.0</v>
      </c>
      <c r="F189" s="4">
        <v>7500.0</v>
      </c>
      <c r="G189" s="4">
        <v>70.1</v>
      </c>
      <c r="H189" s="4" t="s">
        <v>10</v>
      </c>
      <c r="I189" s="4" t="str">
        <f t="shared" si="1"/>
        <v>Tetap</v>
      </c>
    </row>
    <row r="190" ht="15.75" customHeight="1">
      <c r="A190" s="3">
        <v>189.0</v>
      </c>
      <c r="B190" s="4" t="s">
        <v>329</v>
      </c>
      <c r="C190" s="4">
        <v>7450.0</v>
      </c>
      <c r="D190" s="4">
        <v>7575.0</v>
      </c>
      <c r="E190" s="4">
        <v>7575.0</v>
      </c>
      <c r="F190" s="4">
        <v>7425.0</v>
      </c>
      <c r="G190" s="4">
        <v>57.07</v>
      </c>
      <c r="H190" s="4" t="s">
        <v>330</v>
      </c>
      <c r="I190" s="4" t="str">
        <f t="shared" si="1"/>
        <v>Turun</v>
      </c>
    </row>
    <row r="191" ht="15.75" customHeight="1">
      <c r="A191" s="3">
        <v>190.0</v>
      </c>
      <c r="B191" s="4" t="s">
        <v>331</v>
      </c>
      <c r="C191" s="4">
        <v>7375.0</v>
      </c>
      <c r="D191" s="4">
        <v>7350.0</v>
      </c>
      <c r="E191" s="4">
        <v>7425.0</v>
      </c>
      <c r="F191" s="4">
        <v>7350.0</v>
      </c>
      <c r="G191" s="4">
        <v>75.27</v>
      </c>
      <c r="H191" s="4" t="s">
        <v>332</v>
      </c>
      <c r="I191" s="4" t="str">
        <f t="shared" si="1"/>
        <v>Naik</v>
      </c>
    </row>
    <row r="192" ht="15.75" customHeight="1">
      <c r="A192" s="3">
        <v>191.0</v>
      </c>
      <c r="B192" s="4" t="s">
        <v>333</v>
      </c>
      <c r="C192" s="4">
        <v>7475.0</v>
      </c>
      <c r="D192" s="4">
        <v>7450.0</v>
      </c>
      <c r="E192" s="4">
        <v>7475.0</v>
      </c>
      <c r="F192" s="4">
        <v>7375.0</v>
      </c>
      <c r="G192" s="4">
        <v>60.64</v>
      </c>
      <c r="H192" s="4" t="s">
        <v>334</v>
      </c>
      <c r="I192" s="4" t="str">
        <f t="shared" si="1"/>
        <v>Naik</v>
      </c>
    </row>
    <row r="193" ht="15.75" customHeight="1">
      <c r="A193" s="3">
        <v>192.0</v>
      </c>
      <c r="B193" s="4" t="s">
        <v>335</v>
      </c>
      <c r="C193" s="4">
        <v>7400.0</v>
      </c>
      <c r="D193" s="4">
        <v>7550.0</v>
      </c>
      <c r="E193" s="4">
        <v>7550.0</v>
      </c>
      <c r="F193" s="4">
        <v>7400.0</v>
      </c>
      <c r="G193" s="4">
        <v>38.59</v>
      </c>
      <c r="H193" s="4" t="s">
        <v>330</v>
      </c>
      <c r="I193" s="4" t="str">
        <f t="shared" si="1"/>
        <v>Turun</v>
      </c>
    </row>
    <row r="194" ht="15.75" customHeight="1">
      <c r="A194" s="3">
        <v>193.0</v>
      </c>
      <c r="B194" s="4" t="s">
        <v>336</v>
      </c>
      <c r="C194" s="4">
        <v>7300.0</v>
      </c>
      <c r="D194" s="4">
        <v>7375.0</v>
      </c>
      <c r="E194" s="4">
        <v>7425.0</v>
      </c>
      <c r="F194" s="4">
        <v>7250.0</v>
      </c>
      <c r="G194" s="4">
        <v>90.54</v>
      </c>
      <c r="H194" s="4" t="s">
        <v>337</v>
      </c>
      <c r="I194" s="4" t="str">
        <f t="shared" si="1"/>
        <v>Naik</v>
      </c>
    </row>
    <row r="195" ht="15.75" customHeight="1">
      <c r="A195" s="3">
        <v>194.0</v>
      </c>
      <c r="B195" s="4" t="s">
        <v>338</v>
      </c>
      <c r="C195" s="4">
        <v>7350.0</v>
      </c>
      <c r="D195" s="4">
        <v>7300.0</v>
      </c>
      <c r="E195" s="4">
        <v>7400.0</v>
      </c>
      <c r="F195" s="4">
        <v>7250.0</v>
      </c>
      <c r="G195" s="4">
        <v>61.62</v>
      </c>
      <c r="H195" s="4" t="s">
        <v>339</v>
      </c>
      <c r="I195" s="4" t="str">
        <f t="shared" si="1"/>
        <v>Naik</v>
      </c>
    </row>
    <row r="196" ht="15.75" customHeight="1">
      <c r="A196" s="3">
        <v>195.0</v>
      </c>
      <c r="B196" s="4" t="s">
        <v>340</v>
      </c>
      <c r="C196" s="4">
        <v>7375.0</v>
      </c>
      <c r="D196" s="4">
        <v>7425.0</v>
      </c>
      <c r="E196" s="4">
        <v>7475.0</v>
      </c>
      <c r="F196" s="4">
        <v>7375.0</v>
      </c>
      <c r="G196" s="4">
        <v>61.08</v>
      </c>
      <c r="H196" s="4" t="s">
        <v>341</v>
      </c>
      <c r="I196" s="4" t="str">
        <f t="shared" si="1"/>
        <v>Turun</v>
      </c>
    </row>
    <row r="197" ht="15.75" customHeight="1">
      <c r="A197" s="3">
        <v>196.0</v>
      </c>
      <c r="B197" s="4" t="s">
        <v>342</v>
      </c>
      <c r="C197" s="4">
        <v>7450.0</v>
      </c>
      <c r="D197" s="4">
        <v>7475.0</v>
      </c>
      <c r="E197" s="4">
        <v>7475.0</v>
      </c>
      <c r="F197" s="4">
        <v>7375.0</v>
      </c>
      <c r="G197" s="4">
        <v>43.12</v>
      </c>
      <c r="H197" s="4" t="s">
        <v>343</v>
      </c>
      <c r="I197" s="4" t="str">
        <f t="shared" si="1"/>
        <v>Naik</v>
      </c>
    </row>
    <row r="198" ht="15.75" customHeight="1">
      <c r="A198" s="3">
        <v>197.0</v>
      </c>
      <c r="B198" s="4" t="s">
        <v>344</v>
      </c>
      <c r="C198" s="4">
        <v>7575.0</v>
      </c>
      <c r="D198" s="4">
        <v>7500.0</v>
      </c>
      <c r="E198" s="4">
        <v>7600.0</v>
      </c>
      <c r="F198" s="4">
        <v>7450.0</v>
      </c>
      <c r="G198" s="4">
        <v>85.44</v>
      </c>
      <c r="H198" s="4" t="s">
        <v>345</v>
      </c>
      <c r="I198" s="4" t="str">
        <f t="shared" si="1"/>
        <v>Naik</v>
      </c>
    </row>
    <row r="199" ht="15.75" customHeight="1">
      <c r="A199" s="3">
        <v>198.0</v>
      </c>
      <c r="B199" s="4" t="s">
        <v>346</v>
      </c>
      <c r="C199" s="4">
        <v>7675.0</v>
      </c>
      <c r="D199" s="4">
        <v>7600.0</v>
      </c>
      <c r="E199" s="4">
        <v>7675.0</v>
      </c>
      <c r="F199" s="4">
        <v>7575.0</v>
      </c>
      <c r="G199" s="4">
        <v>101.79</v>
      </c>
      <c r="H199" s="4" t="s">
        <v>347</v>
      </c>
      <c r="I199" s="4" t="str">
        <f t="shared" si="1"/>
        <v>Turun</v>
      </c>
    </row>
    <row r="200" ht="15.75" customHeight="1">
      <c r="A200" s="3">
        <v>199.0</v>
      </c>
      <c r="B200" s="4" t="s">
        <v>348</v>
      </c>
      <c r="C200" s="4">
        <v>7650.0</v>
      </c>
      <c r="D200" s="4">
        <v>7675.0</v>
      </c>
      <c r="E200" s="4">
        <v>7675.0</v>
      </c>
      <c r="F200" s="4">
        <v>7575.0</v>
      </c>
      <c r="G200" s="4">
        <v>47.5</v>
      </c>
      <c r="H200" s="4" t="s">
        <v>203</v>
      </c>
      <c r="I200" s="4" t="str">
        <f t="shared" si="1"/>
        <v>Turun</v>
      </c>
    </row>
    <row r="201" ht="15.75" customHeight="1">
      <c r="A201" s="3">
        <v>200.0</v>
      </c>
      <c r="B201" s="4" t="s">
        <v>349</v>
      </c>
      <c r="C201" s="4">
        <v>7675.0</v>
      </c>
      <c r="D201" s="4">
        <v>7700.0</v>
      </c>
      <c r="E201" s="4">
        <v>7750.0</v>
      </c>
      <c r="F201" s="4">
        <v>7600.0</v>
      </c>
      <c r="G201" s="4">
        <v>55.79</v>
      </c>
      <c r="H201" s="4" t="s">
        <v>350</v>
      </c>
      <c r="I201" s="4" t="str">
        <f t="shared" si="1"/>
        <v>Naik</v>
      </c>
    </row>
    <row r="202" ht="15.75" customHeight="1">
      <c r="A202" s="3">
        <v>201.0</v>
      </c>
      <c r="B202" s="4" t="s">
        <v>351</v>
      </c>
      <c r="C202" s="4">
        <v>7525.0</v>
      </c>
      <c r="D202" s="4">
        <v>7750.0</v>
      </c>
      <c r="E202" s="4">
        <v>7750.0</v>
      </c>
      <c r="F202" s="4">
        <v>7525.0</v>
      </c>
      <c r="G202" s="4">
        <v>52.59</v>
      </c>
      <c r="H202" s="4" t="s">
        <v>229</v>
      </c>
      <c r="I202" s="4" t="str">
        <f t="shared" si="1"/>
        <v>Turun</v>
      </c>
    </row>
    <row r="203" ht="15.75" customHeight="1">
      <c r="A203" s="3">
        <v>202.0</v>
      </c>
      <c r="B203" s="4" t="s">
        <v>352</v>
      </c>
      <c r="C203" s="4">
        <v>7500.0</v>
      </c>
      <c r="D203" s="4">
        <v>7625.0</v>
      </c>
      <c r="E203" s="4">
        <v>7625.0</v>
      </c>
      <c r="F203" s="4">
        <v>7500.0</v>
      </c>
      <c r="G203" s="4">
        <v>67.34</v>
      </c>
      <c r="H203" s="4" t="s">
        <v>203</v>
      </c>
      <c r="I203" s="4" t="str">
        <f t="shared" si="1"/>
        <v>Turun</v>
      </c>
    </row>
    <row r="204" ht="15.75" customHeight="1">
      <c r="A204" s="3">
        <v>203.0</v>
      </c>
      <c r="B204" s="4" t="s">
        <v>353</v>
      </c>
      <c r="C204" s="4">
        <v>7475.0</v>
      </c>
      <c r="D204" s="4">
        <v>7400.0</v>
      </c>
      <c r="E204" s="4">
        <v>7475.0</v>
      </c>
      <c r="F204" s="4">
        <v>7325.0</v>
      </c>
      <c r="G204" s="4">
        <v>98.62</v>
      </c>
      <c r="H204" s="4" t="s">
        <v>203</v>
      </c>
      <c r="I204" s="4" t="str">
        <f t="shared" si="1"/>
        <v>Tetap</v>
      </c>
    </row>
    <row r="205" ht="15.75" customHeight="1">
      <c r="A205" s="3">
        <v>204.0</v>
      </c>
      <c r="B205" s="4" t="s">
        <v>354</v>
      </c>
      <c r="C205" s="4">
        <v>7575.0</v>
      </c>
      <c r="D205" s="4">
        <v>7500.0</v>
      </c>
      <c r="E205" s="4">
        <v>7575.0</v>
      </c>
      <c r="F205" s="4">
        <v>7425.0</v>
      </c>
      <c r="G205" s="4">
        <v>61.97</v>
      </c>
      <c r="H205" s="4" t="s">
        <v>51</v>
      </c>
      <c r="I205" s="4" t="str">
        <f t="shared" si="1"/>
        <v>Naik</v>
      </c>
    </row>
    <row r="206" ht="15.75" customHeight="1">
      <c r="A206" s="3">
        <v>205.0</v>
      </c>
      <c r="B206" s="4" t="s">
        <v>355</v>
      </c>
      <c r="C206" s="4">
        <v>7400.0</v>
      </c>
      <c r="D206" s="4">
        <v>7425.0</v>
      </c>
      <c r="E206" s="4">
        <v>7500.0</v>
      </c>
      <c r="F206" s="4">
        <v>7400.0</v>
      </c>
      <c r="G206" s="4">
        <v>78.84</v>
      </c>
      <c r="H206" s="4" t="s">
        <v>356</v>
      </c>
      <c r="I206" s="4" t="str">
        <f t="shared" si="1"/>
        <v>Turun</v>
      </c>
    </row>
    <row r="207" ht="15.75" customHeight="1">
      <c r="A207" s="3">
        <v>206.0</v>
      </c>
      <c r="B207" s="4" t="s">
        <v>357</v>
      </c>
      <c r="C207" s="4">
        <v>7425.0</v>
      </c>
      <c r="D207" s="4">
        <v>7425.0</v>
      </c>
      <c r="E207" s="4">
        <v>7450.0</v>
      </c>
      <c r="F207" s="4">
        <v>7375.0</v>
      </c>
      <c r="G207" s="4">
        <v>68.2</v>
      </c>
      <c r="H207" s="4" t="s">
        <v>341</v>
      </c>
      <c r="I207" s="4" t="str">
        <f t="shared" si="1"/>
        <v>Naik</v>
      </c>
    </row>
    <row r="208" ht="15.75" customHeight="1">
      <c r="A208" s="3">
        <v>207.0</v>
      </c>
      <c r="B208" s="4" t="s">
        <v>358</v>
      </c>
      <c r="C208" s="4">
        <v>7475.0</v>
      </c>
      <c r="D208" s="4">
        <v>7425.0</v>
      </c>
      <c r="E208" s="4">
        <v>7525.0</v>
      </c>
      <c r="F208" s="4">
        <v>7400.0</v>
      </c>
      <c r="G208" s="4">
        <v>66.33</v>
      </c>
      <c r="H208" s="4" t="s">
        <v>359</v>
      </c>
      <c r="I208" s="4" t="str">
        <f t="shared" si="1"/>
        <v>Naik</v>
      </c>
    </row>
    <row r="209" ht="15.75" customHeight="1">
      <c r="A209" s="3">
        <v>208.0</v>
      </c>
      <c r="B209" s="4" t="s">
        <v>360</v>
      </c>
      <c r="C209" s="4">
        <v>7475.0</v>
      </c>
      <c r="D209" s="4">
        <v>7400.0</v>
      </c>
      <c r="E209" s="4">
        <v>7500.0</v>
      </c>
      <c r="F209" s="4">
        <v>7400.0</v>
      </c>
      <c r="G209" s="4">
        <v>43.48</v>
      </c>
      <c r="H209" s="4" t="s">
        <v>10</v>
      </c>
      <c r="I209" s="4" t="str">
        <f t="shared" si="1"/>
        <v>Turun</v>
      </c>
    </row>
    <row r="210" ht="15.75" customHeight="1">
      <c r="A210" s="3">
        <v>209.0</v>
      </c>
      <c r="B210" s="4" t="s">
        <v>361</v>
      </c>
      <c r="C210" s="4">
        <v>7475.0</v>
      </c>
      <c r="D210" s="4">
        <v>7575.0</v>
      </c>
      <c r="E210" s="4">
        <v>7575.0</v>
      </c>
      <c r="F210" s="4">
        <v>7425.0</v>
      </c>
      <c r="G210" s="4">
        <v>35.18</v>
      </c>
      <c r="H210" s="4" t="s">
        <v>10</v>
      </c>
      <c r="I210" s="4" t="str">
        <f t="shared" si="1"/>
        <v>Tetap</v>
      </c>
    </row>
    <row r="211" ht="15.75" customHeight="1">
      <c r="A211" s="3">
        <v>210.0</v>
      </c>
      <c r="B211" s="4" t="s">
        <v>362</v>
      </c>
      <c r="C211" s="4">
        <v>7425.0</v>
      </c>
      <c r="D211" s="4">
        <v>7450.0</v>
      </c>
      <c r="E211" s="4">
        <v>7525.0</v>
      </c>
      <c r="F211" s="4">
        <v>7425.0</v>
      </c>
      <c r="G211" s="4">
        <v>40.22</v>
      </c>
      <c r="H211" s="4" t="s">
        <v>363</v>
      </c>
      <c r="I211" s="4" t="str">
        <f t="shared" si="1"/>
        <v>Turun</v>
      </c>
    </row>
    <row r="212" ht="15.75" customHeight="1">
      <c r="A212" s="3">
        <v>211.0</v>
      </c>
      <c r="B212" s="4" t="s">
        <v>364</v>
      </c>
      <c r="C212" s="4">
        <v>7275.0</v>
      </c>
      <c r="D212" s="4">
        <v>7400.0</v>
      </c>
      <c r="E212" s="4">
        <v>7450.0</v>
      </c>
      <c r="F212" s="4">
        <v>7250.0</v>
      </c>
      <c r="G212" s="4">
        <v>113.29</v>
      </c>
      <c r="H212" s="4" t="s">
        <v>365</v>
      </c>
      <c r="I212" s="4" t="str">
        <f t="shared" si="1"/>
        <v>Naik</v>
      </c>
    </row>
    <row r="213" ht="15.75" customHeight="1">
      <c r="A213" s="3">
        <v>212.0</v>
      </c>
      <c r="B213" s="4" t="s">
        <v>366</v>
      </c>
      <c r="C213" s="4">
        <v>7400.0</v>
      </c>
      <c r="D213" s="4">
        <v>7275.0</v>
      </c>
      <c r="E213" s="4">
        <v>7425.0</v>
      </c>
      <c r="F213" s="4">
        <v>7175.0</v>
      </c>
      <c r="G213" s="4">
        <v>87.91</v>
      </c>
      <c r="H213" s="4" t="s">
        <v>367</v>
      </c>
      <c r="I213" s="4" t="str">
        <f t="shared" si="1"/>
        <v>Naik</v>
      </c>
    </row>
    <row r="214" ht="15.75" customHeight="1">
      <c r="A214" s="3">
        <v>213.0</v>
      </c>
      <c r="B214" s="4" t="s">
        <v>368</v>
      </c>
      <c r="C214" s="4">
        <v>7275.0</v>
      </c>
      <c r="D214" s="4">
        <v>7325.0</v>
      </c>
      <c r="E214" s="4">
        <v>7425.0</v>
      </c>
      <c r="F214" s="4">
        <v>7275.0</v>
      </c>
      <c r="G214" s="4">
        <v>144.92</v>
      </c>
      <c r="H214" s="4" t="s">
        <v>154</v>
      </c>
      <c r="I214" s="4" t="str">
        <f t="shared" si="1"/>
        <v>Turun</v>
      </c>
    </row>
    <row r="215" ht="15.75" customHeight="1">
      <c r="A215" s="3">
        <v>214.0</v>
      </c>
      <c r="B215" s="4" t="s">
        <v>369</v>
      </c>
      <c r="C215" s="4">
        <v>7300.0</v>
      </c>
      <c r="D215" s="4">
        <v>7275.0</v>
      </c>
      <c r="E215" s="4">
        <v>7450.0</v>
      </c>
      <c r="F215" s="4">
        <v>7275.0</v>
      </c>
      <c r="G215" s="4">
        <v>76.54</v>
      </c>
      <c r="H215" s="4" t="s">
        <v>341</v>
      </c>
      <c r="I215" s="4" t="str">
        <f t="shared" si="1"/>
        <v>Naik</v>
      </c>
    </row>
    <row r="216" ht="15.75" customHeight="1">
      <c r="A216" s="3">
        <v>215.0</v>
      </c>
      <c r="B216" s="4" t="s">
        <v>370</v>
      </c>
      <c r="C216" s="4">
        <v>7500.0</v>
      </c>
      <c r="D216" s="4">
        <v>7375.0</v>
      </c>
      <c r="E216" s="4">
        <v>7500.0</v>
      </c>
      <c r="F216" s="4">
        <v>7300.0</v>
      </c>
      <c r="G216" s="4">
        <v>66.83</v>
      </c>
      <c r="H216" s="4" t="s">
        <v>371</v>
      </c>
      <c r="I216" s="4" t="str">
        <f t="shared" si="1"/>
        <v>Naik</v>
      </c>
    </row>
    <row r="217" ht="15.75" customHeight="1">
      <c r="A217" s="3">
        <v>216.0</v>
      </c>
      <c r="B217" s="4" t="s">
        <v>372</v>
      </c>
      <c r="C217" s="4">
        <v>7375.0</v>
      </c>
      <c r="D217" s="4">
        <v>7525.0</v>
      </c>
      <c r="E217" s="4">
        <v>7525.0</v>
      </c>
      <c r="F217" s="4">
        <v>7350.0</v>
      </c>
      <c r="G217" s="4">
        <v>63.28</v>
      </c>
      <c r="H217" s="4" t="s">
        <v>373</v>
      </c>
      <c r="I217" s="4" t="str">
        <f t="shared" si="1"/>
        <v>Turun</v>
      </c>
    </row>
    <row r="218" ht="15.75" customHeight="1">
      <c r="A218" s="3">
        <v>217.0</v>
      </c>
      <c r="B218" s="4" t="s">
        <v>374</v>
      </c>
      <c r="C218" s="4">
        <v>7350.0</v>
      </c>
      <c r="D218" s="4">
        <v>7450.0</v>
      </c>
      <c r="E218" s="4">
        <v>7475.0</v>
      </c>
      <c r="F218" s="4">
        <v>7350.0</v>
      </c>
      <c r="G218" s="4">
        <v>56.94</v>
      </c>
      <c r="H218" s="4" t="s">
        <v>375</v>
      </c>
      <c r="I218" s="4" t="str">
        <f t="shared" si="1"/>
        <v>Turun</v>
      </c>
    </row>
    <row r="219" ht="15.75" customHeight="1">
      <c r="A219" s="3">
        <v>218.0</v>
      </c>
      <c r="B219" s="4" t="s">
        <v>376</v>
      </c>
      <c r="C219" s="4">
        <v>7350.0</v>
      </c>
      <c r="D219" s="4">
        <v>7450.0</v>
      </c>
      <c r="E219" s="4">
        <v>7475.0</v>
      </c>
      <c r="F219" s="4">
        <v>7350.0</v>
      </c>
      <c r="G219" s="4">
        <v>51.26</v>
      </c>
      <c r="H219" s="4" t="s">
        <v>10</v>
      </c>
      <c r="I219" s="4" t="str">
        <f t="shared" si="1"/>
        <v>Naik</v>
      </c>
    </row>
    <row r="220" ht="15.75" customHeight="1">
      <c r="A220" s="3">
        <v>219.0</v>
      </c>
      <c r="B220" s="4" t="s">
        <v>377</v>
      </c>
      <c r="C220" s="4">
        <v>7425.0</v>
      </c>
      <c r="D220" s="4">
        <v>7450.0</v>
      </c>
      <c r="E220" s="4">
        <v>7475.0</v>
      </c>
      <c r="F220" s="4">
        <v>7400.0</v>
      </c>
      <c r="G220" s="4">
        <v>74.78</v>
      </c>
      <c r="H220" s="4" t="s">
        <v>343</v>
      </c>
      <c r="I220" s="4" t="str">
        <f t="shared" si="1"/>
        <v>Naik</v>
      </c>
    </row>
    <row r="221" ht="15.75" customHeight="1">
      <c r="A221" s="3">
        <v>220.0</v>
      </c>
      <c r="B221" s="4" t="s">
        <v>378</v>
      </c>
      <c r="C221" s="4">
        <v>7350.0</v>
      </c>
      <c r="D221" s="4">
        <v>7400.0</v>
      </c>
      <c r="E221" s="4">
        <v>7450.0</v>
      </c>
      <c r="F221" s="4">
        <v>7350.0</v>
      </c>
      <c r="G221" s="4">
        <v>54.89</v>
      </c>
      <c r="H221" s="4" t="s">
        <v>332</v>
      </c>
      <c r="I221" s="4" t="str">
        <f t="shared" si="1"/>
        <v>Turun</v>
      </c>
    </row>
    <row r="222" ht="15.75" customHeight="1">
      <c r="A222" s="3">
        <v>221.0</v>
      </c>
      <c r="B222" s="4" t="s">
        <v>379</v>
      </c>
      <c r="C222" s="4">
        <v>7375.0</v>
      </c>
      <c r="D222" s="4">
        <v>7325.0</v>
      </c>
      <c r="E222" s="4">
        <v>7375.0</v>
      </c>
      <c r="F222" s="4">
        <v>7275.0</v>
      </c>
      <c r="G222" s="4">
        <v>91.09</v>
      </c>
      <c r="H222" s="4" t="s">
        <v>341</v>
      </c>
      <c r="I222" s="4" t="str">
        <f t="shared" si="1"/>
        <v>Naik</v>
      </c>
    </row>
    <row r="223" ht="15.75" customHeight="1">
      <c r="A223" s="3">
        <v>222.0</v>
      </c>
      <c r="B223" s="4" t="s">
        <v>380</v>
      </c>
      <c r="C223" s="4">
        <v>7300.0</v>
      </c>
      <c r="D223" s="4">
        <v>7375.0</v>
      </c>
      <c r="E223" s="4">
        <v>7400.0</v>
      </c>
      <c r="F223" s="4">
        <v>7300.0</v>
      </c>
      <c r="G223" s="4">
        <v>59.98</v>
      </c>
      <c r="H223" s="4" t="s">
        <v>381</v>
      </c>
      <c r="I223" s="4" t="str">
        <f t="shared" si="1"/>
        <v>Turun</v>
      </c>
    </row>
    <row r="224" ht="15.75" customHeight="1">
      <c r="A224" s="3">
        <v>223.0</v>
      </c>
      <c r="B224" s="4" t="s">
        <v>382</v>
      </c>
      <c r="C224" s="4">
        <v>7300.0</v>
      </c>
      <c r="D224" s="4">
        <v>7300.0</v>
      </c>
      <c r="E224" s="4">
        <v>7375.0</v>
      </c>
      <c r="F224" s="4">
        <v>7275.0</v>
      </c>
      <c r="G224" s="4">
        <v>49.76</v>
      </c>
      <c r="H224" s="4" t="s">
        <v>10</v>
      </c>
      <c r="I224" s="4" t="str">
        <f t="shared" si="1"/>
        <v>Naik</v>
      </c>
    </row>
    <row r="225" ht="15.75" customHeight="1">
      <c r="A225" s="3">
        <v>224.0</v>
      </c>
      <c r="B225" s="4" t="s">
        <v>383</v>
      </c>
      <c r="C225" s="4">
        <v>7300.0</v>
      </c>
      <c r="D225" s="4">
        <v>7300.0</v>
      </c>
      <c r="E225" s="4">
        <v>7375.0</v>
      </c>
      <c r="F225" s="4">
        <v>7275.0</v>
      </c>
      <c r="G225" s="4">
        <v>52.48</v>
      </c>
      <c r="H225" s="4" t="s">
        <v>10</v>
      </c>
      <c r="I225" s="4" t="str">
        <f t="shared" si="1"/>
        <v>Tetap</v>
      </c>
    </row>
    <row r="226" ht="15.75" customHeight="1">
      <c r="A226" s="3">
        <v>225.0</v>
      </c>
      <c r="B226" s="4" t="s">
        <v>384</v>
      </c>
      <c r="C226" s="4">
        <v>7275.0</v>
      </c>
      <c r="D226" s="4">
        <v>7375.0</v>
      </c>
      <c r="E226" s="4">
        <v>7400.0</v>
      </c>
      <c r="F226" s="4">
        <v>7275.0</v>
      </c>
      <c r="G226" s="4">
        <v>95.17</v>
      </c>
      <c r="H226" s="4" t="s">
        <v>375</v>
      </c>
      <c r="I226" s="4" t="str">
        <f t="shared" si="1"/>
        <v>Turun</v>
      </c>
    </row>
    <row r="227" ht="15.75" customHeight="1">
      <c r="A227" s="3">
        <v>226.0</v>
      </c>
      <c r="B227" s="4" t="s">
        <v>385</v>
      </c>
      <c r="C227" s="4">
        <v>7500.0</v>
      </c>
      <c r="D227" s="4">
        <v>7325.0</v>
      </c>
      <c r="E227" s="4">
        <v>7500.0</v>
      </c>
      <c r="F227" s="4">
        <v>7300.0</v>
      </c>
      <c r="G227" s="4">
        <v>107.1</v>
      </c>
      <c r="H227" s="4" t="s">
        <v>386</v>
      </c>
      <c r="I227" s="4" t="str">
        <f t="shared" si="1"/>
        <v>Naik</v>
      </c>
    </row>
    <row r="228" ht="15.75" customHeight="1">
      <c r="A228" s="3">
        <v>227.0</v>
      </c>
      <c r="B228" s="4" t="s">
        <v>387</v>
      </c>
      <c r="C228" s="4">
        <v>7375.0</v>
      </c>
      <c r="D228" s="4">
        <v>7350.0</v>
      </c>
      <c r="E228" s="4">
        <v>7400.0</v>
      </c>
      <c r="F228" s="4">
        <v>7325.0</v>
      </c>
      <c r="G228" s="4">
        <v>74.75</v>
      </c>
      <c r="H228" s="4" t="s">
        <v>373</v>
      </c>
      <c r="I228" s="4" t="str">
        <f t="shared" si="1"/>
        <v>Turun</v>
      </c>
    </row>
    <row r="229" ht="15.75" customHeight="1">
      <c r="A229" s="3">
        <v>228.0</v>
      </c>
      <c r="B229" s="4" t="s">
        <v>388</v>
      </c>
      <c r="C229" s="4">
        <v>7375.0</v>
      </c>
      <c r="D229" s="4">
        <v>7325.0</v>
      </c>
      <c r="E229" s="4">
        <v>7400.0</v>
      </c>
      <c r="F229" s="4">
        <v>7325.0</v>
      </c>
      <c r="G229" s="4">
        <v>52.39</v>
      </c>
      <c r="H229" s="4" t="s">
        <v>10</v>
      </c>
      <c r="I229" s="4" t="str">
        <f t="shared" si="1"/>
        <v>Naik</v>
      </c>
    </row>
    <row r="230" ht="15.75" customHeight="1">
      <c r="A230" s="3">
        <v>229.0</v>
      </c>
      <c r="B230" s="4" t="s">
        <v>389</v>
      </c>
      <c r="C230" s="4">
        <v>7325.0</v>
      </c>
      <c r="D230" s="4">
        <v>7425.0</v>
      </c>
      <c r="E230" s="4">
        <v>7425.0</v>
      </c>
      <c r="F230" s="4">
        <v>7325.0</v>
      </c>
      <c r="G230" s="4">
        <v>33.23</v>
      </c>
      <c r="H230" s="4" t="s">
        <v>390</v>
      </c>
      <c r="I230" s="4" t="str">
        <f t="shared" si="1"/>
        <v>Turun</v>
      </c>
    </row>
    <row r="231" ht="15.75" customHeight="1">
      <c r="A231" s="3">
        <v>230.0</v>
      </c>
      <c r="B231" s="4" t="s">
        <v>391</v>
      </c>
      <c r="C231" s="4">
        <v>7300.0</v>
      </c>
      <c r="D231" s="4">
        <v>7325.0</v>
      </c>
      <c r="E231" s="4">
        <v>7350.0</v>
      </c>
      <c r="F231" s="4">
        <v>7300.0</v>
      </c>
      <c r="G231" s="4">
        <v>37.14</v>
      </c>
      <c r="H231" s="4" t="s">
        <v>375</v>
      </c>
      <c r="I231" s="4" t="str">
        <f t="shared" si="1"/>
        <v>Turun</v>
      </c>
    </row>
    <row r="232" ht="15.75" customHeight="1">
      <c r="A232" s="3">
        <v>231.0</v>
      </c>
      <c r="B232" s="4" t="s">
        <v>392</v>
      </c>
      <c r="C232" s="4">
        <v>7300.0</v>
      </c>
      <c r="D232" s="4">
        <v>7300.0</v>
      </c>
      <c r="E232" s="4">
        <v>7350.0</v>
      </c>
      <c r="F232" s="4">
        <v>7300.0</v>
      </c>
      <c r="G232" s="4">
        <v>30.8</v>
      </c>
      <c r="H232" s="4" t="s">
        <v>10</v>
      </c>
      <c r="I232" s="4" t="str">
        <f t="shared" si="1"/>
        <v>Naik</v>
      </c>
    </row>
    <row r="233" ht="15.75" customHeight="1">
      <c r="A233" s="3">
        <v>232.0</v>
      </c>
      <c r="B233" s="4" t="s">
        <v>393</v>
      </c>
      <c r="C233" s="4">
        <v>7350.0</v>
      </c>
      <c r="D233" s="4">
        <v>7300.0</v>
      </c>
      <c r="E233" s="4">
        <v>7350.0</v>
      </c>
      <c r="F233" s="4">
        <v>7300.0</v>
      </c>
      <c r="G233" s="4">
        <v>20.72</v>
      </c>
      <c r="H233" s="4" t="s">
        <v>339</v>
      </c>
      <c r="I233" s="4" t="str">
        <f t="shared" si="1"/>
        <v>Naik</v>
      </c>
    </row>
    <row r="234" ht="15.75" customHeight="1">
      <c r="A234" s="3">
        <v>233.0</v>
      </c>
      <c r="B234" s="4" t="s">
        <v>394</v>
      </c>
      <c r="C234" s="4">
        <v>7350.0</v>
      </c>
      <c r="D234" s="4">
        <v>7375.0</v>
      </c>
      <c r="E234" s="4">
        <v>7400.0</v>
      </c>
      <c r="F234" s="4">
        <v>7325.0</v>
      </c>
      <c r="G234" s="4">
        <v>39.34</v>
      </c>
      <c r="H234" s="4" t="s">
        <v>10</v>
      </c>
      <c r="I234" s="4" t="str">
        <f t="shared" si="1"/>
        <v>Turun</v>
      </c>
    </row>
    <row r="235" ht="15.75" customHeight="1">
      <c r="A235" s="3">
        <v>234.0</v>
      </c>
      <c r="B235" s="4" t="s">
        <v>395</v>
      </c>
      <c r="C235" s="4">
        <v>7300.0</v>
      </c>
      <c r="D235" s="4">
        <v>7350.0</v>
      </c>
      <c r="E235" s="4">
        <v>7375.0</v>
      </c>
      <c r="F235" s="4">
        <v>7300.0</v>
      </c>
      <c r="G235" s="4">
        <v>42.08</v>
      </c>
      <c r="H235" s="4" t="s">
        <v>390</v>
      </c>
      <c r="I235" s="4" t="str">
        <f t="shared" si="1"/>
        <v>Turun</v>
      </c>
    </row>
    <row r="236" ht="15.75" customHeight="1">
      <c r="A236" s="3">
        <v>235.0</v>
      </c>
      <c r="B236" s="4" t="s">
        <v>396</v>
      </c>
      <c r="C236" s="4">
        <v>7300.0</v>
      </c>
      <c r="D236" s="4">
        <v>7350.0</v>
      </c>
      <c r="E236" s="4">
        <v>7350.0</v>
      </c>
      <c r="F236" s="4">
        <v>7300.0</v>
      </c>
      <c r="G236" s="4">
        <v>49.95</v>
      </c>
      <c r="H236" s="4" t="s">
        <v>10</v>
      </c>
      <c r="I236" s="4" t="str">
        <f t="shared" si="1"/>
        <v>Naik</v>
      </c>
    </row>
    <row r="237" ht="15.75" customHeight="1">
      <c r="A237" s="3">
        <v>236.0</v>
      </c>
      <c r="B237" s="4" t="s">
        <v>397</v>
      </c>
      <c r="C237" s="4">
        <v>7325.0</v>
      </c>
      <c r="D237" s="4">
        <v>7325.0</v>
      </c>
      <c r="E237" s="4">
        <v>7400.0</v>
      </c>
      <c r="F237" s="4">
        <v>7300.0</v>
      </c>
      <c r="G237" s="4">
        <v>54.29</v>
      </c>
      <c r="H237" s="4" t="s">
        <v>341</v>
      </c>
      <c r="I237" s="4" t="str">
        <f t="shared" si="1"/>
        <v>Naik</v>
      </c>
    </row>
    <row r="238" ht="15.75" customHeight="1">
      <c r="A238" s="3">
        <v>237.0</v>
      </c>
      <c r="B238" s="4" t="s">
        <v>398</v>
      </c>
      <c r="C238" s="4">
        <v>7400.0</v>
      </c>
      <c r="D238" s="4">
        <v>7325.0</v>
      </c>
      <c r="E238" s="4">
        <v>7450.0</v>
      </c>
      <c r="F238" s="4">
        <v>7325.0</v>
      </c>
      <c r="G238" s="4">
        <v>70.62</v>
      </c>
      <c r="H238" s="4" t="s">
        <v>343</v>
      </c>
      <c r="I238" s="4" t="str">
        <f t="shared" si="1"/>
        <v>Naik</v>
      </c>
    </row>
    <row r="239" ht="15.75" customHeight="1">
      <c r="A239" s="3">
        <v>238.0</v>
      </c>
      <c r="B239" s="4" t="s">
        <v>399</v>
      </c>
      <c r="C239" s="4">
        <v>7450.0</v>
      </c>
      <c r="D239" s="4">
        <v>7450.0</v>
      </c>
      <c r="E239" s="4">
        <v>7525.0</v>
      </c>
      <c r="F239" s="4">
        <v>7375.0</v>
      </c>
      <c r="G239" s="4">
        <v>76.16</v>
      </c>
      <c r="H239" s="4" t="s">
        <v>339</v>
      </c>
      <c r="I239" s="4" t="str">
        <f t="shared" si="1"/>
        <v>Turun</v>
      </c>
    </row>
    <row r="240" ht="15.75" customHeight="1">
      <c r="A240" s="3">
        <v>239.0</v>
      </c>
      <c r="B240" s="4" t="s">
        <v>400</v>
      </c>
      <c r="C240" s="4">
        <v>7475.0</v>
      </c>
      <c r="D240" s="4">
        <v>7500.0</v>
      </c>
      <c r="E240" s="4">
        <v>7525.0</v>
      </c>
      <c r="F240" s="4">
        <v>7425.0</v>
      </c>
      <c r="G240" s="4">
        <v>63.66</v>
      </c>
      <c r="H240" s="4" t="s">
        <v>341</v>
      </c>
      <c r="I240" s="4" t="str">
        <f t="shared" si="1"/>
        <v>Turun</v>
      </c>
    </row>
    <row r="241" ht="15.75" customHeight="1">
      <c r="A241" s="3">
        <v>240.0</v>
      </c>
      <c r="B241" s="4" t="s">
        <v>401</v>
      </c>
      <c r="C241" s="4">
        <v>7650.0</v>
      </c>
      <c r="D241" s="4">
        <v>7550.0</v>
      </c>
      <c r="E241" s="4">
        <v>7700.0</v>
      </c>
      <c r="F241" s="4">
        <v>7500.0</v>
      </c>
      <c r="G241" s="4">
        <v>143.43</v>
      </c>
      <c r="H241" s="4" t="s">
        <v>402</v>
      </c>
      <c r="I241" s="4" t="str">
        <f t="shared" si="1"/>
        <v>Naik</v>
      </c>
    </row>
    <row r="242" ht="15.75" customHeight="1">
      <c r="A242" s="3">
        <v>241.0</v>
      </c>
      <c r="B242" s="4" t="s">
        <v>403</v>
      </c>
      <c r="C242" s="4">
        <v>7600.0</v>
      </c>
      <c r="D242" s="4">
        <v>7575.0</v>
      </c>
      <c r="E242" s="4">
        <v>7650.0</v>
      </c>
      <c r="F242" s="4">
        <v>7550.0</v>
      </c>
      <c r="G242" s="4">
        <v>45.35</v>
      </c>
      <c r="H242" s="4" t="s">
        <v>404</v>
      </c>
      <c r="I242" s="4" t="str">
        <f t="shared" si="1"/>
        <v>Turun</v>
      </c>
    </row>
    <row r="243" ht="15.75" customHeight="1">
      <c r="A243" s="3">
        <v>242.0</v>
      </c>
      <c r="B243" s="4" t="s">
        <v>405</v>
      </c>
      <c r="C243" s="4">
        <v>7700.0</v>
      </c>
      <c r="D243" s="4">
        <v>7650.0</v>
      </c>
      <c r="E243" s="4">
        <v>7700.0</v>
      </c>
      <c r="F243" s="4">
        <v>7625.0</v>
      </c>
      <c r="G243" s="4">
        <v>110.33</v>
      </c>
      <c r="H243" s="4" t="s">
        <v>347</v>
      </c>
      <c r="I243" s="4" t="str">
        <f t="shared" si="1"/>
        <v>Naik</v>
      </c>
    </row>
    <row r="244" ht="15.75" customHeight="1">
      <c r="A244" s="3">
        <v>243.0</v>
      </c>
      <c r="B244" s="4" t="s">
        <v>406</v>
      </c>
      <c r="C244" s="4">
        <v>7700.0</v>
      </c>
      <c r="D244" s="4">
        <v>7700.0</v>
      </c>
      <c r="E244" s="4">
        <v>7700.0</v>
      </c>
      <c r="F244" s="4">
        <v>7650.0</v>
      </c>
      <c r="G244" s="4">
        <v>62.61</v>
      </c>
      <c r="H244" s="4" t="s">
        <v>10</v>
      </c>
      <c r="I244" s="4" t="str">
        <f t="shared" si="1"/>
        <v>Turun</v>
      </c>
    </row>
    <row r="245" ht="15.75" customHeight="1">
      <c r="A245" s="3">
        <v>244.0</v>
      </c>
      <c r="B245" s="4" t="s">
        <v>407</v>
      </c>
      <c r="C245" s="4">
        <v>7700.0</v>
      </c>
      <c r="D245" s="4">
        <v>7700.0</v>
      </c>
      <c r="E245" s="4">
        <v>7750.0</v>
      </c>
      <c r="F245" s="4">
        <v>7650.0</v>
      </c>
      <c r="G245" s="4">
        <v>50.03</v>
      </c>
      <c r="H245" s="4" t="s">
        <v>10</v>
      </c>
      <c r="I245" s="4" t="str">
        <f t="shared" si="1"/>
        <v>Tetap</v>
      </c>
    </row>
    <row r="246" ht="15.75" customHeight="1">
      <c r="A246" s="3">
        <v>245.0</v>
      </c>
      <c r="B246" s="4" t="s">
        <v>408</v>
      </c>
      <c r="C246" s="4">
        <v>7850.0</v>
      </c>
      <c r="D246" s="4">
        <v>7700.0</v>
      </c>
      <c r="E246" s="4">
        <v>7850.0</v>
      </c>
      <c r="F246" s="4">
        <v>7650.0</v>
      </c>
      <c r="G246" s="4">
        <v>65.9</v>
      </c>
      <c r="H246" s="4" t="s">
        <v>409</v>
      </c>
      <c r="I246" s="4" t="str">
        <f t="shared" si="1"/>
        <v>Naik</v>
      </c>
    </row>
    <row r="247" ht="15.75" customHeight="1">
      <c r="A247" s="3">
        <v>246.0</v>
      </c>
      <c r="B247" s="4" t="s">
        <v>410</v>
      </c>
      <c r="C247" s="4">
        <v>7750.0</v>
      </c>
      <c r="D247" s="4">
        <v>7900.0</v>
      </c>
      <c r="E247" s="4">
        <v>7900.0</v>
      </c>
      <c r="F247" s="4">
        <v>7700.0</v>
      </c>
      <c r="G247" s="4">
        <v>63.9</v>
      </c>
      <c r="H247" s="4" t="s">
        <v>411</v>
      </c>
      <c r="I247" s="4" t="str">
        <f t="shared" si="1"/>
        <v>Turun</v>
      </c>
    </row>
    <row r="248" ht="15.75" customHeight="1">
      <c r="A248" s="3">
        <v>247.0</v>
      </c>
      <c r="B248" s="4" t="s">
        <v>412</v>
      </c>
      <c r="C248" s="4">
        <v>7675.0</v>
      </c>
      <c r="D248" s="4">
        <v>7775.0</v>
      </c>
      <c r="E248" s="4">
        <v>7775.0</v>
      </c>
      <c r="F248" s="4">
        <v>7550.0</v>
      </c>
      <c r="G248" s="4">
        <v>71.48</v>
      </c>
      <c r="H248" s="4" t="s">
        <v>413</v>
      </c>
      <c r="I248" s="4" t="str">
        <f t="shared" si="1"/>
        <v>Turun</v>
      </c>
    </row>
    <row r="249" ht="15.75" customHeight="1">
      <c r="A249" s="3">
        <v>248.0</v>
      </c>
      <c r="B249" s="4" t="s">
        <v>414</v>
      </c>
      <c r="C249" s="4">
        <v>7675.0</v>
      </c>
      <c r="D249" s="4">
        <v>7650.0</v>
      </c>
      <c r="E249" s="4">
        <v>7725.0</v>
      </c>
      <c r="F249" s="4">
        <v>7575.0</v>
      </c>
      <c r="G249" s="4">
        <v>60.39</v>
      </c>
      <c r="H249" s="4" t="s">
        <v>10</v>
      </c>
      <c r="I249" s="4" t="str">
        <f t="shared" si="1"/>
        <v>Naik</v>
      </c>
    </row>
    <row r="250" ht="15.75" customHeight="1">
      <c r="A250" s="3">
        <v>249.0</v>
      </c>
      <c r="B250" s="4" t="s">
        <v>415</v>
      </c>
      <c r="C250" s="4">
        <v>7775.0</v>
      </c>
      <c r="D250" s="4">
        <v>7725.0</v>
      </c>
      <c r="E250" s="4">
        <v>7775.0</v>
      </c>
      <c r="F250" s="4">
        <v>7625.0</v>
      </c>
      <c r="G250" s="4">
        <v>59.93</v>
      </c>
      <c r="H250" s="4" t="s">
        <v>416</v>
      </c>
      <c r="I250" s="4" t="str">
        <f t="shared" si="1"/>
        <v>Naik</v>
      </c>
    </row>
    <row r="251" ht="15.75" customHeight="1">
      <c r="A251" s="3">
        <v>250.0</v>
      </c>
      <c r="B251" s="4" t="s">
        <v>417</v>
      </c>
      <c r="C251" s="4">
        <v>7950.0</v>
      </c>
      <c r="D251" s="4">
        <v>7775.0</v>
      </c>
      <c r="E251" s="4">
        <v>7950.0</v>
      </c>
      <c r="F251" s="4">
        <v>7700.0</v>
      </c>
      <c r="G251" s="4">
        <v>63.37</v>
      </c>
      <c r="H251" s="4" t="s">
        <v>418</v>
      </c>
      <c r="I251" s="4" t="str">
        <f t="shared" si="1"/>
        <v>Naik</v>
      </c>
    </row>
    <row r="252" ht="15.75" customHeight="1">
      <c r="A252" s="3">
        <v>251.0</v>
      </c>
      <c r="B252" s="4" t="s">
        <v>419</v>
      </c>
      <c r="C252" s="4">
        <v>7800.0</v>
      </c>
      <c r="D252" s="4">
        <v>7825.0</v>
      </c>
      <c r="E252" s="4">
        <v>7850.0</v>
      </c>
      <c r="F252" s="4">
        <v>7775.0</v>
      </c>
      <c r="G252" s="4">
        <v>40.28</v>
      </c>
      <c r="H252" s="4" t="s">
        <v>420</v>
      </c>
      <c r="I252" s="4" t="str">
        <f t="shared" si="1"/>
        <v>Turun</v>
      </c>
    </row>
    <row r="253" ht="15.75" customHeight="1">
      <c r="A253" s="3">
        <v>252.0</v>
      </c>
      <c r="B253" s="4" t="s">
        <v>421</v>
      </c>
      <c r="C253" s="4">
        <v>7775.0</v>
      </c>
      <c r="D253" s="4">
        <v>7675.0</v>
      </c>
      <c r="E253" s="4">
        <v>7775.0</v>
      </c>
      <c r="F253" s="4">
        <v>7625.0</v>
      </c>
      <c r="G253" s="4">
        <v>106.8</v>
      </c>
      <c r="H253" s="4" t="s">
        <v>197</v>
      </c>
      <c r="I253" s="4" t="str">
        <f t="shared" si="1"/>
        <v>Turun</v>
      </c>
    </row>
    <row r="254" ht="15.75" customHeight="1">
      <c r="A254" s="3">
        <v>253.0</v>
      </c>
      <c r="B254" s="4" t="s">
        <v>422</v>
      </c>
      <c r="C254" s="4">
        <v>7700.0</v>
      </c>
      <c r="D254" s="4">
        <v>7700.0</v>
      </c>
      <c r="E254" s="4">
        <v>7750.0</v>
      </c>
      <c r="F254" s="4">
        <v>7650.0</v>
      </c>
      <c r="G254" s="4">
        <v>53.35</v>
      </c>
      <c r="H254" s="4" t="s">
        <v>423</v>
      </c>
      <c r="I254" s="4" t="str">
        <f t="shared" si="1"/>
        <v>Naik</v>
      </c>
    </row>
    <row r="255" ht="15.75" customHeight="1">
      <c r="A255" s="3">
        <v>254.0</v>
      </c>
      <c r="B255" s="4" t="s">
        <v>424</v>
      </c>
      <c r="C255" s="4">
        <v>7800.0</v>
      </c>
      <c r="D255" s="4">
        <v>7625.0</v>
      </c>
      <c r="E255" s="4">
        <v>7800.0</v>
      </c>
      <c r="F255" s="4">
        <v>7625.0</v>
      </c>
      <c r="G255" s="4">
        <v>71.95</v>
      </c>
      <c r="H255" s="4" t="s">
        <v>416</v>
      </c>
      <c r="I255" s="4" t="str">
        <f t="shared" si="1"/>
        <v>Naik</v>
      </c>
    </row>
    <row r="256" ht="15.75" customHeight="1">
      <c r="A256" s="3">
        <v>255.0</v>
      </c>
      <c r="B256" s="4" t="s">
        <v>425</v>
      </c>
      <c r="C256" s="4">
        <v>7775.0</v>
      </c>
      <c r="D256" s="4">
        <v>7800.0</v>
      </c>
      <c r="E256" s="4">
        <v>7825.0</v>
      </c>
      <c r="F256" s="4">
        <v>7700.0</v>
      </c>
      <c r="G256" s="4">
        <v>70.6</v>
      </c>
      <c r="H256" s="4" t="s">
        <v>197</v>
      </c>
      <c r="I256" s="4" t="str">
        <f t="shared" si="1"/>
        <v>Turun</v>
      </c>
    </row>
    <row r="257" ht="15.75" customHeight="1">
      <c r="A257" s="3">
        <v>256.0</v>
      </c>
      <c r="B257" s="4" t="s">
        <v>426</v>
      </c>
      <c r="C257" s="4">
        <v>7625.0</v>
      </c>
      <c r="D257" s="4">
        <v>7775.0</v>
      </c>
      <c r="E257" s="4">
        <v>7775.0</v>
      </c>
      <c r="F257" s="4">
        <v>7625.0</v>
      </c>
      <c r="G257" s="4">
        <v>68.12</v>
      </c>
      <c r="H257" s="4" t="s">
        <v>427</v>
      </c>
      <c r="I257" s="4" t="str">
        <f t="shared" si="1"/>
        <v>Naik</v>
      </c>
    </row>
    <row r="258" ht="15.75" customHeight="1">
      <c r="A258" s="3">
        <v>257.0</v>
      </c>
      <c r="B258" s="4" t="s">
        <v>428</v>
      </c>
      <c r="C258" s="4">
        <v>7800.0</v>
      </c>
      <c r="D258" s="4">
        <v>7775.0</v>
      </c>
      <c r="E258" s="4">
        <v>7800.0</v>
      </c>
      <c r="F258" s="4">
        <v>7675.0</v>
      </c>
      <c r="G258" s="4">
        <v>65.31</v>
      </c>
      <c r="H258" s="4" t="s">
        <v>429</v>
      </c>
      <c r="I258" s="4" t="str">
        <f t="shared" si="1"/>
        <v>Naik</v>
      </c>
    </row>
    <row r="259" ht="15.75" customHeight="1">
      <c r="A259" s="3">
        <v>258.0</v>
      </c>
      <c r="B259" s="4" t="s">
        <v>430</v>
      </c>
      <c r="C259" s="4">
        <v>7725.0</v>
      </c>
      <c r="D259" s="4">
        <v>7800.0</v>
      </c>
      <c r="E259" s="4">
        <v>7825.0</v>
      </c>
      <c r="F259" s="4">
        <v>7700.0</v>
      </c>
      <c r="G259" s="4">
        <v>35.1</v>
      </c>
      <c r="H259" s="4" t="s">
        <v>423</v>
      </c>
      <c r="I259" s="4" t="str">
        <f t="shared" si="1"/>
        <v>Turun</v>
      </c>
    </row>
    <row r="260" ht="15.75" customHeight="1">
      <c r="A260" s="3">
        <v>259.0</v>
      </c>
      <c r="B260" s="4" t="s">
        <v>431</v>
      </c>
      <c r="C260" s="4">
        <v>7725.0</v>
      </c>
      <c r="D260" s="4">
        <v>7750.0</v>
      </c>
      <c r="E260" s="4">
        <v>7800.0</v>
      </c>
      <c r="F260" s="4">
        <v>7700.0</v>
      </c>
      <c r="G260" s="4">
        <v>39.32</v>
      </c>
      <c r="H260" s="4" t="s">
        <v>10</v>
      </c>
      <c r="I260" s="4" t="str">
        <f t="shared" si="1"/>
        <v>Naik</v>
      </c>
    </row>
    <row r="261" ht="15.75" customHeight="1">
      <c r="A261" s="3">
        <v>260.0</v>
      </c>
      <c r="B261" s="4" t="s">
        <v>432</v>
      </c>
      <c r="C261" s="4">
        <v>7800.0</v>
      </c>
      <c r="D261" s="4">
        <v>7775.0</v>
      </c>
      <c r="E261" s="4">
        <v>7800.0</v>
      </c>
      <c r="F261" s="4">
        <v>7700.0</v>
      </c>
      <c r="G261" s="4">
        <v>56.81</v>
      </c>
      <c r="H261" s="4" t="s">
        <v>433</v>
      </c>
      <c r="I261" s="4" t="str">
        <f t="shared" si="1"/>
        <v>Naik</v>
      </c>
    </row>
    <row r="262" ht="15.75" customHeight="1">
      <c r="A262" s="3">
        <v>261.0</v>
      </c>
      <c r="B262" s="4" t="s">
        <v>434</v>
      </c>
      <c r="C262" s="4">
        <v>7725.0</v>
      </c>
      <c r="D262" s="4">
        <v>7750.0</v>
      </c>
      <c r="E262" s="4">
        <v>7850.0</v>
      </c>
      <c r="F262" s="4">
        <v>7725.0</v>
      </c>
      <c r="G262" s="4">
        <v>61.88</v>
      </c>
      <c r="H262" s="4" t="s">
        <v>423</v>
      </c>
      <c r="I262" s="4" t="str">
        <f t="shared" si="1"/>
        <v>Turun</v>
      </c>
    </row>
    <row r="263" ht="15.75" customHeight="1">
      <c r="A263" s="3">
        <v>262.0</v>
      </c>
      <c r="B263" s="4" t="s">
        <v>435</v>
      </c>
      <c r="C263" s="4">
        <v>7950.0</v>
      </c>
      <c r="D263" s="4">
        <v>7850.0</v>
      </c>
      <c r="E263" s="4">
        <v>7950.0</v>
      </c>
      <c r="F263" s="4">
        <v>7800.0</v>
      </c>
      <c r="G263" s="4">
        <v>108.92</v>
      </c>
      <c r="H263" s="4" t="s">
        <v>436</v>
      </c>
      <c r="I263" s="4" t="str">
        <f t="shared" si="1"/>
        <v>Naik</v>
      </c>
    </row>
    <row r="264" ht="15.75" customHeight="1">
      <c r="A264" s="3">
        <v>263.0</v>
      </c>
      <c r="B264" s="4" t="s">
        <v>437</v>
      </c>
      <c r="C264" s="4">
        <v>7750.0</v>
      </c>
      <c r="D264" s="4">
        <v>7950.0</v>
      </c>
      <c r="E264" s="4">
        <v>7950.0</v>
      </c>
      <c r="F264" s="4">
        <v>7750.0</v>
      </c>
      <c r="G264" s="4">
        <v>93.28</v>
      </c>
      <c r="H264" s="4" t="s">
        <v>438</v>
      </c>
      <c r="I264" s="4" t="str">
        <f t="shared" si="1"/>
        <v>Turun</v>
      </c>
    </row>
    <row r="265" ht="15.75" customHeight="1">
      <c r="A265" s="3">
        <v>264.0</v>
      </c>
      <c r="B265" s="4" t="s">
        <v>439</v>
      </c>
      <c r="C265" s="4">
        <v>7825.0</v>
      </c>
      <c r="D265" s="4">
        <v>7675.0</v>
      </c>
      <c r="E265" s="4">
        <v>7825.0</v>
      </c>
      <c r="F265" s="4">
        <v>7650.0</v>
      </c>
      <c r="G265" s="4">
        <v>71.97</v>
      </c>
      <c r="H265" s="4" t="s">
        <v>433</v>
      </c>
      <c r="I265" s="4" t="str">
        <f t="shared" si="1"/>
        <v>Naik</v>
      </c>
    </row>
    <row r="266" ht="15.75" customHeight="1">
      <c r="A266" s="3">
        <v>265.0</v>
      </c>
      <c r="B266" s="4" t="s">
        <v>440</v>
      </c>
      <c r="C266" s="4">
        <v>7700.0</v>
      </c>
      <c r="D266" s="4">
        <v>7750.0</v>
      </c>
      <c r="E266" s="4">
        <v>7775.0</v>
      </c>
      <c r="F266" s="4">
        <v>7700.0</v>
      </c>
      <c r="G266" s="4">
        <v>57.71</v>
      </c>
      <c r="H266" s="4" t="s">
        <v>441</v>
      </c>
      <c r="I266" s="4" t="str">
        <f t="shared" si="1"/>
        <v>Turun</v>
      </c>
    </row>
    <row r="267" ht="15.75" customHeight="1">
      <c r="A267" s="3">
        <v>266.0</v>
      </c>
      <c r="B267" s="4" t="s">
        <v>442</v>
      </c>
      <c r="C267" s="4">
        <v>7875.0</v>
      </c>
      <c r="D267" s="4">
        <v>7750.0</v>
      </c>
      <c r="E267" s="4">
        <v>7875.0</v>
      </c>
      <c r="F267" s="4">
        <v>7725.0</v>
      </c>
      <c r="G267" s="4">
        <v>55.62</v>
      </c>
      <c r="H267" s="4" t="s">
        <v>443</v>
      </c>
      <c r="I267" s="4" t="str">
        <f t="shared" si="1"/>
        <v>Naik</v>
      </c>
    </row>
    <row r="268" ht="15.75" customHeight="1">
      <c r="A268" s="3">
        <v>267.0</v>
      </c>
      <c r="B268" s="4" t="s">
        <v>444</v>
      </c>
      <c r="C268" s="4">
        <v>7975.0</v>
      </c>
      <c r="D268" s="4">
        <v>7850.0</v>
      </c>
      <c r="E268" s="4">
        <v>7975.0</v>
      </c>
      <c r="F268" s="4">
        <v>7825.0</v>
      </c>
      <c r="G268" s="4">
        <v>77.06</v>
      </c>
      <c r="H268" s="4" t="s">
        <v>445</v>
      </c>
      <c r="I268" s="4" t="str">
        <f t="shared" si="1"/>
        <v>Turun</v>
      </c>
    </row>
    <row r="269" ht="15.75" customHeight="1">
      <c r="A269" s="3">
        <v>268.0</v>
      </c>
      <c r="B269" s="4" t="s">
        <v>446</v>
      </c>
      <c r="C269" s="4">
        <v>7900.0</v>
      </c>
      <c r="D269" s="4">
        <v>7850.0</v>
      </c>
      <c r="E269" s="4">
        <v>7925.0</v>
      </c>
      <c r="F269" s="4">
        <v>7800.0</v>
      </c>
      <c r="G269" s="4">
        <v>48.7</v>
      </c>
      <c r="H269" s="4" t="s">
        <v>447</v>
      </c>
      <c r="I269" s="4" t="str">
        <f t="shared" si="1"/>
        <v>Turun</v>
      </c>
    </row>
    <row r="270" ht="15.75" customHeight="1">
      <c r="A270" s="3">
        <v>269.0</v>
      </c>
      <c r="B270" s="4" t="s">
        <v>448</v>
      </c>
      <c r="C270" s="4">
        <v>7925.0</v>
      </c>
      <c r="D270" s="4">
        <v>7950.0</v>
      </c>
      <c r="E270" s="4">
        <v>7950.0</v>
      </c>
      <c r="F270" s="4">
        <v>7850.0</v>
      </c>
      <c r="G270" s="4">
        <v>56.81</v>
      </c>
      <c r="H270" s="4" t="s">
        <v>449</v>
      </c>
      <c r="I270" s="4" t="str">
        <f t="shared" si="1"/>
        <v>Naik</v>
      </c>
    </row>
    <row r="271" ht="15.75" customHeight="1">
      <c r="A271" s="3">
        <v>270.0</v>
      </c>
      <c r="B271" s="4" t="s">
        <v>450</v>
      </c>
      <c r="C271" s="4">
        <v>7950.0</v>
      </c>
      <c r="D271" s="4">
        <v>7925.0</v>
      </c>
      <c r="E271" s="4">
        <v>7975.0</v>
      </c>
      <c r="F271" s="4">
        <v>7900.0</v>
      </c>
      <c r="G271" s="4">
        <v>43.82</v>
      </c>
      <c r="H271" s="4" t="s">
        <v>449</v>
      </c>
      <c r="I271" s="4" t="str">
        <f t="shared" si="1"/>
        <v>Tetap</v>
      </c>
    </row>
    <row r="272" ht="15.75" customHeight="1">
      <c r="A272" s="3">
        <v>271.0</v>
      </c>
      <c r="B272" s="4" t="s">
        <v>451</v>
      </c>
      <c r="C272" s="4">
        <v>7900.0</v>
      </c>
      <c r="D272" s="4">
        <v>7900.0</v>
      </c>
      <c r="E272" s="4">
        <v>7950.0</v>
      </c>
      <c r="F272" s="4">
        <v>7850.0</v>
      </c>
      <c r="G272" s="4">
        <v>80.1</v>
      </c>
      <c r="H272" s="4" t="s">
        <v>452</v>
      </c>
      <c r="I272" s="4" t="str">
        <f t="shared" si="1"/>
        <v>Turun</v>
      </c>
    </row>
    <row r="273" ht="15.75" customHeight="1">
      <c r="A273" s="3">
        <v>272.0</v>
      </c>
      <c r="B273" s="4" t="s">
        <v>453</v>
      </c>
      <c r="C273" s="4">
        <v>8050.0</v>
      </c>
      <c r="D273" s="4">
        <v>7900.0</v>
      </c>
      <c r="E273" s="4">
        <v>8100.0</v>
      </c>
      <c r="F273" s="4">
        <v>7875.0</v>
      </c>
      <c r="G273" s="4">
        <v>99.24</v>
      </c>
      <c r="H273" s="4" t="s">
        <v>454</v>
      </c>
      <c r="I273" s="4" t="str">
        <f t="shared" si="1"/>
        <v>Naik</v>
      </c>
    </row>
    <row r="274" ht="15.75" customHeight="1">
      <c r="A274" s="3">
        <v>273.0</v>
      </c>
      <c r="B274" s="4" t="s">
        <v>455</v>
      </c>
      <c r="C274" s="4">
        <v>8000.0</v>
      </c>
      <c r="D274" s="4">
        <v>8125.0</v>
      </c>
      <c r="E274" s="4">
        <v>8150.0</v>
      </c>
      <c r="F274" s="4">
        <v>7925.0</v>
      </c>
      <c r="G274" s="4">
        <v>124.95</v>
      </c>
      <c r="H274" s="4" t="s">
        <v>456</v>
      </c>
      <c r="I274" s="4" t="str">
        <f t="shared" si="1"/>
        <v>Turun</v>
      </c>
    </row>
    <row r="275" ht="15.75" customHeight="1">
      <c r="A275" s="3">
        <v>274.0</v>
      </c>
      <c r="B275" s="4" t="s">
        <v>457</v>
      </c>
      <c r="C275" s="4">
        <v>8050.0</v>
      </c>
      <c r="D275" s="4">
        <v>7950.0</v>
      </c>
      <c r="E275" s="4">
        <v>8175.0</v>
      </c>
      <c r="F275" s="4">
        <v>7925.0</v>
      </c>
      <c r="G275" s="4">
        <v>135.9</v>
      </c>
      <c r="H275" s="4" t="s">
        <v>458</v>
      </c>
      <c r="I275" s="4" t="str">
        <f t="shared" si="1"/>
        <v>Naik</v>
      </c>
    </row>
    <row r="276" ht="15.75" customHeight="1">
      <c r="A276" s="3">
        <v>275.0</v>
      </c>
      <c r="B276" s="4" t="s">
        <v>459</v>
      </c>
      <c r="C276" s="4">
        <v>8050.0</v>
      </c>
      <c r="D276" s="4">
        <v>8000.0</v>
      </c>
      <c r="E276" s="4">
        <v>8175.0</v>
      </c>
      <c r="F276" s="4">
        <v>8000.0</v>
      </c>
      <c r="G276" s="4">
        <v>136.62</v>
      </c>
      <c r="H276" s="4" t="s">
        <v>10</v>
      </c>
      <c r="I276" s="4" t="str">
        <f t="shared" si="1"/>
        <v>Turun</v>
      </c>
    </row>
    <row r="277" ht="15.75" customHeight="1">
      <c r="A277" s="3">
        <v>276.0</v>
      </c>
      <c r="B277" s="4" t="s">
        <v>460</v>
      </c>
      <c r="C277" s="4">
        <v>7975.0</v>
      </c>
      <c r="D277" s="4">
        <v>8225.0</v>
      </c>
      <c r="E277" s="4">
        <v>8225.0</v>
      </c>
      <c r="F277" s="4">
        <v>7975.0</v>
      </c>
      <c r="G277" s="4">
        <v>100.3</v>
      </c>
      <c r="H277" s="4" t="s">
        <v>184</v>
      </c>
      <c r="I277" s="4" t="str">
        <f t="shared" si="1"/>
        <v>Turun</v>
      </c>
    </row>
    <row r="278" ht="15.75" customHeight="1">
      <c r="A278" s="3">
        <v>277.0</v>
      </c>
      <c r="B278" s="4" t="s">
        <v>461</v>
      </c>
      <c r="C278" s="4">
        <v>7900.0</v>
      </c>
      <c r="D278" s="4">
        <v>7975.0</v>
      </c>
      <c r="E278" s="4">
        <v>8025.0</v>
      </c>
      <c r="F278" s="4">
        <v>7900.0</v>
      </c>
      <c r="G278" s="4">
        <v>132.98</v>
      </c>
      <c r="H278" s="4" t="s">
        <v>447</v>
      </c>
      <c r="I278" s="4" t="str">
        <f t="shared" si="1"/>
        <v>Naik</v>
      </c>
    </row>
    <row r="279" ht="15.75" customHeight="1">
      <c r="A279" s="3">
        <v>278.0</v>
      </c>
      <c r="B279" s="4" t="s">
        <v>462</v>
      </c>
      <c r="C279" s="4">
        <v>7700.0</v>
      </c>
      <c r="D279" s="4">
        <v>7800.0</v>
      </c>
      <c r="E279" s="4">
        <v>7850.0</v>
      </c>
      <c r="F279" s="4">
        <v>7700.0</v>
      </c>
      <c r="G279" s="4">
        <v>130.99</v>
      </c>
      <c r="H279" s="4" t="s">
        <v>463</v>
      </c>
      <c r="I279" s="4" t="str">
        <f t="shared" si="1"/>
        <v>Naik</v>
      </c>
    </row>
    <row r="280" ht="15.75" customHeight="1">
      <c r="A280" s="3">
        <v>279.0</v>
      </c>
      <c r="B280" s="4" t="s">
        <v>464</v>
      </c>
      <c r="C280" s="4">
        <v>7650.0</v>
      </c>
      <c r="D280" s="4">
        <v>7700.0</v>
      </c>
      <c r="E280" s="4">
        <v>7850.0</v>
      </c>
      <c r="F280" s="4">
        <v>7650.0</v>
      </c>
      <c r="G280" s="4">
        <v>119.26</v>
      </c>
      <c r="H280" s="4" t="s">
        <v>404</v>
      </c>
      <c r="I280" s="4" t="str">
        <f t="shared" si="1"/>
        <v>Turun</v>
      </c>
    </row>
    <row r="281" ht="15.75" customHeight="1">
      <c r="A281" s="3">
        <v>280.0</v>
      </c>
      <c r="B281" s="4" t="s">
        <v>465</v>
      </c>
      <c r="C281" s="4">
        <v>7850.0</v>
      </c>
      <c r="D281" s="4">
        <v>7700.0</v>
      </c>
      <c r="E281" s="4">
        <v>7950.0</v>
      </c>
      <c r="F281" s="4">
        <v>7650.0</v>
      </c>
      <c r="G281" s="4">
        <v>132.81</v>
      </c>
      <c r="H281" s="4" t="s">
        <v>466</v>
      </c>
      <c r="I281" s="4" t="str">
        <f t="shared" si="1"/>
        <v>Naik</v>
      </c>
    </row>
    <row r="282" ht="15.75" customHeight="1">
      <c r="A282" s="3">
        <v>281.0</v>
      </c>
      <c r="B282" s="4" t="s">
        <v>467</v>
      </c>
      <c r="C282" s="4">
        <v>7925.0</v>
      </c>
      <c r="D282" s="4">
        <v>7925.0</v>
      </c>
      <c r="E282" s="4">
        <v>7975.0</v>
      </c>
      <c r="F282" s="4">
        <v>7800.0</v>
      </c>
      <c r="G282" s="4">
        <v>86.48</v>
      </c>
      <c r="H282" s="4" t="s">
        <v>468</v>
      </c>
      <c r="I282" s="4" t="str">
        <f t="shared" si="1"/>
        <v>Turun</v>
      </c>
    </row>
    <row r="283" ht="15.75" customHeight="1">
      <c r="A283" s="3">
        <v>282.0</v>
      </c>
      <c r="B283" s="4" t="s">
        <v>469</v>
      </c>
      <c r="C283" s="4">
        <v>7950.0</v>
      </c>
      <c r="D283" s="4">
        <v>7725.0</v>
      </c>
      <c r="E283" s="4">
        <v>7950.0</v>
      </c>
      <c r="F283" s="4">
        <v>7725.0</v>
      </c>
      <c r="G283" s="4">
        <v>61.05</v>
      </c>
      <c r="H283" s="4" t="s">
        <v>449</v>
      </c>
      <c r="I283" s="4" t="str">
        <f t="shared" si="1"/>
        <v>Turun</v>
      </c>
    </row>
    <row r="284" ht="15.75" customHeight="1">
      <c r="A284" s="3">
        <v>283.0</v>
      </c>
      <c r="B284" s="4" t="s">
        <v>470</v>
      </c>
      <c r="C284" s="4">
        <v>8075.0</v>
      </c>
      <c r="D284" s="4">
        <v>8050.0</v>
      </c>
      <c r="E284" s="4">
        <v>8100.0</v>
      </c>
      <c r="F284" s="4">
        <v>7950.0</v>
      </c>
      <c r="G284" s="4">
        <v>78.43</v>
      </c>
      <c r="H284" s="4" t="s">
        <v>471</v>
      </c>
      <c r="I284" s="4" t="str">
        <f t="shared" si="1"/>
        <v>Naik</v>
      </c>
    </row>
    <row r="285" ht="15.75" customHeight="1">
      <c r="A285" s="3">
        <v>284.0</v>
      </c>
      <c r="B285" s="4" t="s">
        <v>472</v>
      </c>
      <c r="C285" s="4">
        <v>8150.0</v>
      </c>
      <c r="D285" s="4">
        <v>8150.0</v>
      </c>
      <c r="E285" s="4">
        <v>8200.0</v>
      </c>
      <c r="F285" s="4">
        <v>8075.0</v>
      </c>
      <c r="G285" s="4">
        <v>111.21</v>
      </c>
      <c r="H285" s="4" t="s">
        <v>151</v>
      </c>
      <c r="I285" s="4" t="str">
        <f t="shared" si="1"/>
        <v>Turun</v>
      </c>
    </row>
    <row r="286" ht="15.75" customHeight="1">
      <c r="A286" s="3">
        <v>285.0</v>
      </c>
      <c r="B286" s="4" t="s">
        <v>473</v>
      </c>
      <c r="C286" s="4">
        <v>8200.0</v>
      </c>
      <c r="D286" s="4">
        <v>8275.0</v>
      </c>
      <c r="E286" s="4">
        <v>8275.0</v>
      </c>
      <c r="F286" s="4">
        <v>8075.0</v>
      </c>
      <c r="G286" s="4">
        <v>149.76</v>
      </c>
      <c r="H286" s="4" t="s">
        <v>474</v>
      </c>
      <c r="I286" s="4" t="str">
        <f t="shared" si="1"/>
        <v>Turun</v>
      </c>
    </row>
    <row r="287" ht="15.75" customHeight="1">
      <c r="A287" s="3">
        <v>286.0</v>
      </c>
      <c r="B287" s="4" t="s">
        <v>475</v>
      </c>
      <c r="C287" s="4">
        <v>8000.0</v>
      </c>
      <c r="D287" s="4">
        <v>8300.0</v>
      </c>
      <c r="E287" s="4">
        <v>8300.0</v>
      </c>
      <c r="F287" s="4">
        <v>8000.0</v>
      </c>
      <c r="G287" s="4">
        <v>132.44</v>
      </c>
      <c r="H287" s="4" t="s">
        <v>476</v>
      </c>
      <c r="I287" s="4" t="str">
        <f t="shared" si="1"/>
        <v>Turun</v>
      </c>
    </row>
    <row r="288" ht="15.75" customHeight="1">
      <c r="A288" s="3">
        <v>287.0</v>
      </c>
      <c r="B288" s="4" t="s">
        <v>477</v>
      </c>
      <c r="C288" s="4">
        <v>7900.0</v>
      </c>
      <c r="D288" s="4">
        <v>8000.0</v>
      </c>
      <c r="E288" s="4">
        <v>8100.0</v>
      </c>
      <c r="F288" s="4">
        <v>7900.0</v>
      </c>
      <c r="G288" s="4">
        <v>143.98</v>
      </c>
      <c r="H288" s="4" t="s">
        <v>478</v>
      </c>
      <c r="I288" s="4" t="str">
        <f t="shared" si="1"/>
        <v>Turun</v>
      </c>
    </row>
    <row r="289" ht="15.75" customHeight="1">
      <c r="A289" s="3">
        <v>288.0</v>
      </c>
      <c r="B289" s="4" t="s">
        <v>479</v>
      </c>
      <c r="C289" s="4">
        <v>7900.0</v>
      </c>
      <c r="D289" s="4">
        <v>7800.0</v>
      </c>
      <c r="E289" s="4">
        <v>7950.0</v>
      </c>
      <c r="F289" s="4">
        <v>7800.0</v>
      </c>
      <c r="G289" s="4">
        <v>85.49</v>
      </c>
      <c r="H289" s="4" t="s">
        <v>10</v>
      </c>
      <c r="I289" s="4" t="str">
        <f t="shared" si="1"/>
        <v>Naik</v>
      </c>
    </row>
    <row r="290" ht="15.75" customHeight="1">
      <c r="A290" s="3">
        <v>289.0</v>
      </c>
      <c r="B290" s="4" t="s">
        <v>480</v>
      </c>
      <c r="C290" s="4">
        <v>7925.0</v>
      </c>
      <c r="D290" s="4">
        <v>7900.0</v>
      </c>
      <c r="E290" s="4">
        <v>7950.0</v>
      </c>
      <c r="F290" s="4">
        <v>7875.0</v>
      </c>
      <c r="G290" s="4">
        <v>60.01</v>
      </c>
      <c r="H290" s="4" t="s">
        <v>449</v>
      </c>
      <c r="I290" s="4" t="str">
        <f t="shared" si="1"/>
        <v>Naik</v>
      </c>
    </row>
    <row r="291" ht="15.75" customHeight="1">
      <c r="A291" s="3">
        <v>290.0</v>
      </c>
      <c r="B291" s="4" t="s">
        <v>481</v>
      </c>
      <c r="C291" s="4">
        <v>7900.0</v>
      </c>
      <c r="D291" s="4">
        <v>7925.0</v>
      </c>
      <c r="E291" s="4">
        <v>7950.0</v>
      </c>
      <c r="F291" s="4">
        <v>7825.0</v>
      </c>
      <c r="G291" s="4">
        <v>82.21</v>
      </c>
      <c r="H291" s="4" t="s">
        <v>197</v>
      </c>
      <c r="I291" s="4" t="str">
        <f t="shared" si="1"/>
        <v>Turun</v>
      </c>
    </row>
    <row r="292" ht="15.75" customHeight="1">
      <c r="A292" s="3">
        <v>291.0</v>
      </c>
      <c r="B292" s="4" t="s">
        <v>482</v>
      </c>
      <c r="C292" s="4">
        <v>7925.0</v>
      </c>
      <c r="D292" s="4">
        <v>7850.0</v>
      </c>
      <c r="E292" s="4">
        <v>7950.0</v>
      </c>
      <c r="F292" s="4">
        <v>7800.0</v>
      </c>
      <c r="G292" s="4">
        <v>95.25</v>
      </c>
      <c r="H292" s="4" t="s">
        <v>449</v>
      </c>
      <c r="I292" s="4" t="str">
        <f t="shared" si="1"/>
        <v>Naik</v>
      </c>
    </row>
    <row r="293" ht="15.75" customHeight="1">
      <c r="A293" s="3">
        <v>292.0</v>
      </c>
      <c r="B293" s="4" t="s">
        <v>483</v>
      </c>
      <c r="C293" s="4">
        <v>7950.0</v>
      </c>
      <c r="D293" s="4">
        <v>7900.0</v>
      </c>
      <c r="E293" s="4">
        <v>7950.0</v>
      </c>
      <c r="F293" s="4">
        <v>7900.0</v>
      </c>
      <c r="G293" s="4">
        <v>85.1</v>
      </c>
      <c r="H293" s="4" t="s">
        <v>449</v>
      </c>
      <c r="I293" s="4" t="str">
        <f t="shared" si="1"/>
        <v>Tetap</v>
      </c>
    </row>
    <row r="294" ht="15.75" customHeight="1">
      <c r="A294" s="3">
        <v>293.0</v>
      </c>
      <c r="B294" s="4" t="s">
        <v>484</v>
      </c>
      <c r="C294" s="4">
        <v>7900.0</v>
      </c>
      <c r="D294" s="4">
        <v>7825.0</v>
      </c>
      <c r="E294" s="4">
        <v>7900.0</v>
      </c>
      <c r="F294" s="4">
        <v>7800.0</v>
      </c>
      <c r="G294" s="4">
        <v>83.91</v>
      </c>
      <c r="H294" s="4" t="s">
        <v>452</v>
      </c>
      <c r="I294" s="4" t="str">
        <f t="shared" si="1"/>
        <v>Turun</v>
      </c>
    </row>
    <row r="295" ht="15.75" customHeight="1">
      <c r="A295" s="3">
        <v>294.0</v>
      </c>
      <c r="B295" s="4" t="s">
        <v>485</v>
      </c>
      <c r="C295" s="4">
        <v>7850.0</v>
      </c>
      <c r="D295" s="4">
        <v>7875.0</v>
      </c>
      <c r="E295" s="4">
        <v>7900.0</v>
      </c>
      <c r="F295" s="4">
        <v>7825.0</v>
      </c>
      <c r="G295" s="4">
        <v>62.18</v>
      </c>
      <c r="H295" s="4" t="s">
        <v>452</v>
      </c>
      <c r="I295" s="4" t="str">
        <f t="shared" si="1"/>
        <v>Tetap</v>
      </c>
    </row>
    <row r="296" ht="15.75" customHeight="1">
      <c r="A296" s="3">
        <v>295.0</v>
      </c>
      <c r="B296" s="4" t="s">
        <v>486</v>
      </c>
      <c r="C296" s="4">
        <v>7875.0</v>
      </c>
      <c r="D296" s="4">
        <v>7900.0</v>
      </c>
      <c r="E296" s="4">
        <v>7900.0</v>
      </c>
      <c r="F296" s="4">
        <v>7825.0</v>
      </c>
      <c r="G296" s="4">
        <v>71.43</v>
      </c>
      <c r="H296" s="4" t="s">
        <v>449</v>
      </c>
      <c r="I296" s="4" t="str">
        <f t="shared" si="1"/>
        <v>Naik</v>
      </c>
    </row>
    <row r="297" ht="15.75" customHeight="1">
      <c r="A297" s="3">
        <v>296.0</v>
      </c>
      <c r="B297" s="4" t="s">
        <v>487</v>
      </c>
      <c r="C297" s="4">
        <v>7975.0</v>
      </c>
      <c r="D297" s="4">
        <v>7925.0</v>
      </c>
      <c r="E297" s="4">
        <v>8000.0</v>
      </c>
      <c r="F297" s="4">
        <v>7875.0</v>
      </c>
      <c r="G297" s="4">
        <v>112.69</v>
      </c>
      <c r="H297" s="4" t="s">
        <v>445</v>
      </c>
      <c r="I297" s="4" t="str">
        <f t="shared" si="1"/>
        <v>Naik</v>
      </c>
    </row>
    <row r="298" ht="15.75" customHeight="1">
      <c r="A298" s="3">
        <v>297.0</v>
      </c>
      <c r="B298" s="4" t="s">
        <v>488</v>
      </c>
      <c r="C298" s="4">
        <v>7925.0</v>
      </c>
      <c r="D298" s="4">
        <v>8075.0</v>
      </c>
      <c r="E298" s="4">
        <v>8075.0</v>
      </c>
      <c r="F298" s="4">
        <v>7850.0</v>
      </c>
      <c r="G298" s="4">
        <v>105.58</v>
      </c>
      <c r="H298" s="4" t="s">
        <v>452</v>
      </c>
      <c r="I298" s="4" t="str">
        <f t="shared" si="1"/>
        <v>Turun</v>
      </c>
    </row>
    <row r="299" ht="15.75" customHeight="1">
      <c r="A299" s="3">
        <v>298.0</v>
      </c>
      <c r="B299" s="4" t="s">
        <v>489</v>
      </c>
      <c r="C299" s="4">
        <v>7900.0</v>
      </c>
      <c r="D299" s="4">
        <v>7925.0</v>
      </c>
      <c r="E299" s="4">
        <v>7925.0</v>
      </c>
      <c r="F299" s="4">
        <v>7825.0</v>
      </c>
      <c r="G299" s="4">
        <v>57.32</v>
      </c>
      <c r="H299" s="4" t="s">
        <v>197</v>
      </c>
      <c r="I299" s="4" t="str">
        <f t="shared" si="1"/>
        <v>Turun</v>
      </c>
    </row>
    <row r="300" ht="15.75" customHeight="1">
      <c r="A300" s="3">
        <v>299.0</v>
      </c>
      <c r="B300" s="4" t="s">
        <v>490</v>
      </c>
      <c r="C300" s="4">
        <v>7900.0</v>
      </c>
      <c r="D300" s="4">
        <v>7900.0</v>
      </c>
      <c r="E300" s="4">
        <v>7900.0</v>
      </c>
      <c r="F300" s="4">
        <v>7850.0</v>
      </c>
      <c r="G300" s="4">
        <v>48.53</v>
      </c>
      <c r="H300" s="4" t="s">
        <v>10</v>
      </c>
      <c r="I300" s="4" t="str">
        <f t="shared" si="1"/>
        <v>Naik</v>
      </c>
    </row>
    <row r="301" ht="15.75" customHeight="1">
      <c r="A301" s="3">
        <v>300.0</v>
      </c>
      <c r="B301" s="4" t="s">
        <v>491</v>
      </c>
      <c r="C301" s="4">
        <v>7750.0</v>
      </c>
      <c r="D301" s="4">
        <v>7825.0</v>
      </c>
      <c r="E301" s="4">
        <v>7850.0</v>
      </c>
      <c r="F301" s="4">
        <v>7750.0</v>
      </c>
      <c r="G301" s="4">
        <v>119.26</v>
      </c>
      <c r="H301" s="4" t="s">
        <v>93</v>
      </c>
      <c r="I301" s="4" t="str">
        <f t="shared" si="1"/>
        <v>Turun</v>
      </c>
    </row>
    <row r="302" ht="15.75" customHeight="1">
      <c r="A302" s="3">
        <v>301.0</v>
      </c>
      <c r="B302" s="4" t="s">
        <v>492</v>
      </c>
      <c r="C302" s="4">
        <v>7750.0</v>
      </c>
      <c r="D302" s="4">
        <v>7725.0</v>
      </c>
      <c r="E302" s="4">
        <v>7825.0</v>
      </c>
      <c r="F302" s="4">
        <v>7700.0</v>
      </c>
      <c r="G302" s="4">
        <v>68.62</v>
      </c>
      <c r="H302" s="4" t="s">
        <v>10</v>
      </c>
      <c r="I302" s="4" t="str">
        <f t="shared" si="1"/>
        <v>Naik</v>
      </c>
    </row>
    <row r="303" ht="15.75" customHeight="1">
      <c r="A303" s="3">
        <v>302.0</v>
      </c>
      <c r="B303" s="4" t="s">
        <v>493</v>
      </c>
      <c r="C303" s="4">
        <v>7850.0</v>
      </c>
      <c r="D303" s="4">
        <v>7800.0</v>
      </c>
      <c r="E303" s="4">
        <v>7875.0</v>
      </c>
      <c r="F303" s="4">
        <v>7775.0</v>
      </c>
      <c r="G303" s="4">
        <v>69.79</v>
      </c>
      <c r="H303" s="4" t="s">
        <v>494</v>
      </c>
      <c r="I303" s="4" t="str">
        <f t="shared" si="1"/>
        <v>Naik</v>
      </c>
    </row>
    <row r="304" ht="15.75" customHeight="1">
      <c r="A304" s="3">
        <v>303.0</v>
      </c>
      <c r="B304" s="4" t="s">
        <v>495</v>
      </c>
      <c r="C304" s="4">
        <v>7725.0</v>
      </c>
      <c r="D304" s="4">
        <v>7825.0</v>
      </c>
      <c r="E304" s="4">
        <v>7875.0</v>
      </c>
      <c r="F304" s="4">
        <v>7725.0</v>
      </c>
      <c r="G304" s="4">
        <v>62.78</v>
      </c>
      <c r="H304" s="4" t="s">
        <v>496</v>
      </c>
      <c r="I304" s="4" t="str">
        <f t="shared" si="1"/>
        <v>Turun</v>
      </c>
    </row>
    <row r="305" ht="15.75" customHeight="1">
      <c r="A305" s="3">
        <v>304.0</v>
      </c>
      <c r="B305" s="4" t="s">
        <v>497</v>
      </c>
      <c r="C305" s="4">
        <v>7800.0</v>
      </c>
      <c r="D305" s="4">
        <v>7725.0</v>
      </c>
      <c r="E305" s="4">
        <v>7800.0</v>
      </c>
      <c r="F305" s="4">
        <v>7700.0</v>
      </c>
      <c r="G305" s="4">
        <v>73.47</v>
      </c>
      <c r="H305" s="4" t="s">
        <v>433</v>
      </c>
      <c r="I305" s="4" t="str">
        <f t="shared" si="1"/>
        <v>Naik</v>
      </c>
    </row>
    <row r="306" ht="15.75" customHeight="1">
      <c r="A306" s="3">
        <v>305.0</v>
      </c>
      <c r="B306" s="4" t="s">
        <v>498</v>
      </c>
      <c r="C306" s="4">
        <v>7800.0</v>
      </c>
      <c r="D306" s="4">
        <v>7800.0</v>
      </c>
      <c r="E306" s="4">
        <v>7850.0</v>
      </c>
      <c r="F306" s="4">
        <v>7750.0</v>
      </c>
      <c r="G306" s="4">
        <v>57.62</v>
      </c>
      <c r="H306" s="4" t="s">
        <v>10</v>
      </c>
      <c r="I306" s="4" t="str">
        <f t="shared" si="1"/>
        <v>Turun</v>
      </c>
    </row>
    <row r="307" ht="15.75" customHeight="1">
      <c r="A307" s="3">
        <v>306.0</v>
      </c>
      <c r="B307" s="4" t="s">
        <v>499</v>
      </c>
      <c r="C307" s="4">
        <v>7700.0</v>
      </c>
      <c r="D307" s="4">
        <v>7800.0</v>
      </c>
      <c r="E307" s="4">
        <v>7800.0</v>
      </c>
      <c r="F307" s="4">
        <v>7700.0</v>
      </c>
      <c r="G307" s="4">
        <v>93.34</v>
      </c>
      <c r="H307" s="4" t="s">
        <v>500</v>
      </c>
      <c r="I307" s="4" t="str">
        <f t="shared" si="1"/>
        <v>Turun</v>
      </c>
    </row>
    <row r="308" ht="15.75" customHeight="1">
      <c r="A308" s="3">
        <v>307.0</v>
      </c>
      <c r="B308" s="4" t="s">
        <v>501</v>
      </c>
      <c r="C308" s="4">
        <v>7700.0</v>
      </c>
      <c r="D308" s="4">
        <v>7700.0</v>
      </c>
      <c r="E308" s="4">
        <v>7725.0</v>
      </c>
      <c r="F308" s="4">
        <v>7625.0</v>
      </c>
      <c r="G308" s="4">
        <v>68.46</v>
      </c>
      <c r="H308" s="4" t="s">
        <v>10</v>
      </c>
      <c r="I308" s="4" t="str">
        <f t="shared" si="1"/>
        <v>Naik</v>
      </c>
    </row>
    <row r="309" ht="15.75" customHeight="1">
      <c r="A309" s="3">
        <v>308.0</v>
      </c>
      <c r="B309" s="4" t="s">
        <v>502</v>
      </c>
      <c r="C309" s="4">
        <v>7625.0</v>
      </c>
      <c r="D309" s="4">
        <v>7700.0</v>
      </c>
      <c r="E309" s="4">
        <v>7700.0</v>
      </c>
      <c r="F309" s="4">
        <v>7625.0</v>
      </c>
      <c r="G309" s="4">
        <v>98.63</v>
      </c>
      <c r="H309" s="4" t="s">
        <v>413</v>
      </c>
      <c r="I309" s="4" t="str">
        <f t="shared" si="1"/>
        <v>Turun</v>
      </c>
    </row>
    <row r="310" ht="15.75" customHeight="1">
      <c r="A310" s="3">
        <v>309.0</v>
      </c>
      <c r="B310" s="4" t="s">
        <v>503</v>
      </c>
      <c r="C310" s="4">
        <v>7650.0</v>
      </c>
      <c r="D310" s="4">
        <v>7725.0</v>
      </c>
      <c r="E310" s="4">
        <v>7725.0</v>
      </c>
      <c r="F310" s="4">
        <v>7625.0</v>
      </c>
      <c r="G310" s="4">
        <v>124.39</v>
      </c>
      <c r="H310" s="4" t="s">
        <v>350</v>
      </c>
      <c r="I310" s="4" t="str">
        <f t="shared" si="1"/>
        <v>Naik</v>
      </c>
    </row>
    <row r="311" ht="15.75" customHeight="1">
      <c r="A311" s="3">
        <v>310.0</v>
      </c>
      <c r="B311" s="4" t="s">
        <v>504</v>
      </c>
      <c r="C311" s="4">
        <v>7925.0</v>
      </c>
      <c r="D311" s="4">
        <v>7800.0</v>
      </c>
      <c r="E311" s="4">
        <v>7925.0</v>
      </c>
      <c r="F311" s="4">
        <v>7750.0</v>
      </c>
      <c r="G311" s="4">
        <v>129.32</v>
      </c>
      <c r="H311" s="4" t="s">
        <v>505</v>
      </c>
      <c r="I311" s="4" t="str">
        <f t="shared" si="1"/>
        <v>Naik</v>
      </c>
    </row>
    <row r="312" ht="15.75" customHeight="1">
      <c r="A312" s="3">
        <v>311.0</v>
      </c>
      <c r="B312" s="4" t="s">
        <v>506</v>
      </c>
      <c r="C312" s="4">
        <v>7875.0</v>
      </c>
      <c r="D312" s="4">
        <v>7850.0</v>
      </c>
      <c r="E312" s="4">
        <v>7925.0</v>
      </c>
      <c r="F312" s="4">
        <v>7800.0</v>
      </c>
      <c r="G312" s="4">
        <v>85.96</v>
      </c>
      <c r="H312" s="4" t="s">
        <v>452</v>
      </c>
      <c r="I312" s="4" t="str">
        <f t="shared" si="1"/>
        <v>Turun</v>
      </c>
    </row>
    <row r="313" ht="15.75" customHeight="1">
      <c r="A313" s="3">
        <v>312.0</v>
      </c>
      <c r="B313" s="4" t="s">
        <v>507</v>
      </c>
      <c r="C313" s="4">
        <v>8000.0</v>
      </c>
      <c r="D313" s="4">
        <v>7875.0</v>
      </c>
      <c r="E313" s="4">
        <v>8000.0</v>
      </c>
      <c r="F313" s="4">
        <v>7825.0</v>
      </c>
      <c r="G313" s="4">
        <v>91.28</v>
      </c>
      <c r="H313" s="4" t="s">
        <v>508</v>
      </c>
      <c r="I313" s="4" t="str">
        <f t="shared" si="1"/>
        <v>Naik</v>
      </c>
    </row>
    <row r="314" ht="15.75" customHeight="1">
      <c r="A314" s="3">
        <v>313.0</v>
      </c>
      <c r="B314" s="4" t="s">
        <v>509</v>
      </c>
      <c r="C314" s="4">
        <v>8125.0</v>
      </c>
      <c r="D314" s="4">
        <v>7925.0</v>
      </c>
      <c r="E314" s="4">
        <v>8125.0</v>
      </c>
      <c r="F314" s="4">
        <v>7925.0</v>
      </c>
      <c r="G314" s="4">
        <v>128.36</v>
      </c>
      <c r="H314" s="4" t="s">
        <v>179</v>
      </c>
      <c r="I314" s="4" t="str">
        <f t="shared" si="1"/>
        <v>Turun</v>
      </c>
    </row>
    <row r="315" ht="15.75" customHeight="1">
      <c r="A315" s="3">
        <v>314.0</v>
      </c>
      <c r="B315" s="4" t="s">
        <v>510</v>
      </c>
      <c r="C315" s="4">
        <v>8200.0</v>
      </c>
      <c r="D315" s="4">
        <v>8075.0</v>
      </c>
      <c r="E315" s="4">
        <v>8200.0</v>
      </c>
      <c r="F315" s="4">
        <v>8075.0</v>
      </c>
      <c r="G315" s="4">
        <v>89.46</v>
      </c>
      <c r="H315" s="4" t="s">
        <v>275</v>
      </c>
      <c r="I315" s="4" t="str">
        <f t="shared" si="1"/>
        <v>Turun</v>
      </c>
    </row>
    <row r="316" ht="15.75" customHeight="1">
      <c r="A316" s="3">
        <v>315.0</v>
      </c>
      <c r="B316" s="4" t="s">
        <v>511</v>
      </c>
      <c r="C316" s="4">
        <v>8125.0</v>
      </c>
      <c r="D316" s="4">
        <v>8250.0</v>
      </c>
      <c r="E316" s="4">
        <v>8250.0</v>
      </c>
      <c r="F316" s="4">
        <v>8075.0</v>
      </c>
      <c r="G316" s="4">
        <v>133.73</v>
      </c>
      <c r="H316" s="4" t="s">
        <v>220</v>
      </c>
      <c r="I316" s="4" t="str">
        <f t="shared" si="1"/>
        <v>Turun</v>
      </c>
    </row>
    <row r="317" ht="15.75" customHeight="1">
      <c r="A317" s="3">
        <v>316.0</v>
      </c>
      <c r="B317" s="4" t="s">
        <v>512</v>
      </c>
      <c r="C317" s="4">
        <v>7600.0</v>
      </c>
      <c r="D317" s="4">
        <v>7875.0</v>
      </c>
      <c r="E317" s="4">
        <v>7900.0</v>
      </c>
      <c r="F317" s="4">
        <v>7600.0</v>
      </c>
      <c r="G317" s="4">
        <v>456.8</v>
      </c>
      <c r="H317" s="4" t="s">
        <v>513</v>
      </c>
      <c r="I317" s="4" t="str">
        <f t="shared" si="1"/>
        <v>Naik</v>
      </c>
    </row>
    <row r="318" ht="15.75" customHeight="1">
      <c r="A318" s="3">
        <v>317.0</v>
      </c>
      <c r="B318" s="4" t="s">
        <v>514</v>
      </c>
      <c r="C318" s="4">
        <v>7525.0</v>
      </c>
      <c r="D318" s="4">
        <v>7250.0</v>
      </c>
      <c r="E318" s="4">
        <v>7600.0</v>
      </c>
      <c r="F318" s="4">
        <v>7250.0</v>
      </c>
      <c r="G318" s="4">
        <v>268.45</v>
      </c>
      <c r="H318" s="4" t="s">
        <v>515</v>
      </c>
      <c r="I318" s="4" t="str">
        <f t="shared" si="1"/>
        <v>Turun</v>
      </c>
    </row>
    <row r="319" ht="15.75" customHeight="1">
      <c r="A319" s="3">
        <v>318.0</v>
      </c>
      <c r="B319" s="4" t="s">
        <v>516</v>
      </c>
      <c r="C319" s="4">
        <v>7650.0</v>
      </c>
      <c r="D319" s="4">
        <v>7525.0</v>
      </c>
      <c r="E319" s="4">
        <v>7700.0</v>
      </c>
      <c r="F319" s="4">
        <v>7450.0</v>
      </c>
      <c r="G319" s="4">
        <v>156.54</v>
      </c>
      <c r="H319" s="4" t="s">
        <v>517</v>
      </c>
      <c r="I319" s="4" t="str">
        <f t="shared" si="1"/>
        <v>Naik</v>
      </c>
    </row>
    <row r="320" ht="15.75" customHeight="1">
      <c r="A320" s="3">
        <v>319.0</v>
      </c>
      <c r="B320" s="4" t="s">
        <v>518</v>
      </c>
      <c r="C320" s="4">
        <v>7275.0</v>
      </c>
      <c r="D320" s="4">
        <v>7525.0</v>
      </c>
      <c r="E320" s="4">
        <v>7550.0</v>
      </c>
      <c r="F320" s="4">
        <v>7275.0</v>
      </c>
      <c r="G320" s="4">
        <v>240.53</v>
      </c>
      <c r="H320" s="4" t="s">
        <v>519</v>
      </c>
      <c r="I320" s="4" t="str">
        <f t="shared" si="1"/>
        <v>Turun</v>
      </c>
    </row>
    <row r="321" ht="15.75" customHeight="1">
      <c r="A321" s="3">
        <v>320.0</v>
      </c>
      <c r="B321" s="4" t="s">
        <v>520</v>
      </c>
      <c r="C321" s="4">
        <v>7325.0</v>
      </c>
      <c r="D321" s="4">
        <v>7250.0</v>
      </c>
      <c r="E321" s="4">
        <v>7475.0</v>
      </c>
      <c r="F321" s="4">
        <v>7250.0</v>
      </c>
      <c r="G321" s="4">
        <v>212.97</v>
      </c>
      <c r="H321" s="4" t="s">
        <v>521</v>
      </c>
      <c r="I321" s="4" t="str">
        <f t="shared" si="1"/>
        <v>Naik</v>
      </c>
    </row>
    <row r="322" ht="15.75" customHeight="1">
      <c r="A322" s="3">
        <v>321.0</v>
      </c>
      <c r="B322" s="4" t="s">
        <v>522</v>
      </c>
      <c r="C322" s="4">
        <v>7400.0</v>
      </c>
      <c r="D322" s="4">
        <v>7275.0</v>
      </c>
      <c r="E322" s="4">
        <v>7475.0</v>
      </c>
      <c r="F322" s="4">
        <v>7275.0</v>
      </c>
      <c r="G322" s="4">
        <v>159.66</v>
      </c>
      <c r="H322" s="4" t="s">
        <v>343</v>
      </c>
      <c r="I322" s="4" t="str">
        <f t="shared" si="1"/>
        <v>Naik</v>
      </c>
    </row>
    <row r="323" ht="15.75" customHeight="1">
      <c r="A323" s="3">
        <v>322.0</v>
      </c>
      <c r="B323" s="4" t="s">
        <v>523</v>
      </c>
      <c r="C323" s="4">
        <v>7575.0</v>
      </c>
      <c r="D323" s="4">
        <v>7500.0</v>
      </c>
      <c r="E323" s="4">
        <v>7575.0</v>
      </c>
      <c r="F323" s="4">
        <v>7375.0</v>
      </c>
      <c r="G323" s="4">
        <v>153.51</v>
      </c>
      <c r="H323" s="4" t="s">
        <v>524</v>
      </c>
      <c r="I323" s="4" t="str">
        <f t="shared" si="1"/>
        <v>Naik</v>
      </c>
    </row>
    <row r="324" ht="15.75" customHeight="1">
      <c r="A324" s="3">
        <v>323.0</v>
      </c>
      <c r="B324" s="4" t="s">
        <v>525</v>
      </c>
      <c r="C324" s="4">
        <v>7450.0</v>
      </c>
      <c r="D324" s="4">
        <v>7400.0</v>
      </c>
      <c r="E324" s="4">
        <v>7475.0</v>
      </c>
      <c r="F324" s="4">
        <v>7375.0</v>
      </c>
      <c r="G324" s="4">
        <v>140.91</v>
      </c>
      <c r="H324" s="4" t="s">
        <v>526</v>
      </c>
      <c r="I324" s="4" t="str">
        <f t="shared" si="1"/>
        <v>Turun</v>
      </c>
    </row>
    <row r="325" ht="15.75" customHeight="1">
      <c r="A325" s="3">
        <v>324.0</v>
      </c>
      <c r="B325" s="4" t="s">
        <v>527</v>
      </c>
      <c r="C325" s="4">
        <v>7400.0</v>
      </c>
      <c r="D325" s="4">
        <v>7425.0</v>
      </c>
      <c r="E325" s="4">
        <v>7475.0</v>
      </c>
      <c r="F325" s="4">
        <v>7400.0</v>
      </c>
      <c r="G325" s="4">
        <v>86.52</v>
      </c>
      <c r="H325" s="4" t="s">
        <v>363</v>
      </c>
      <c r="I325" s="4" t="str">
        <f t="shared" si="1"/>
        <v>Turun</v>
      </c>
    </row>
    <row r="326" ht="15.75" customHeight="1">
      <c r="A326" s="3">
        <v>325.0</v>
      </c>
      <c r="B326" s="4" t="s">
        <v>528</v>
      </c>
      <c r="C326" s="4">
        <v>7375.0</v>
      </c>
      <c r="D326" s="4">
        <v>7450.0</v>
      </c>
      <c r="E326" s="4">
        <v>7475.0</v>
      </c>
      <c r="F326" s="4">
        <v>7350.0</v>
      </c>
      <c r="G326" s="4">
        <v>71.6</v>
      </c>
      <c r="H326" s="4" t="s">
        <v>375</v>
      </c>
      <c r="I326" s="4" t="str">
        <f t="shared" si="1"/>
        <v>Turun</v>
      </c>
    </row>
    <row r="327" ht="15.75" customHeight="1">
      <c r="A327" s="3">
        <v>326.0</v>
      </c>
      <c r="B327" s="4" t="s">
        <v>529</v>
      </c>
      <c r="C327" s="4">
        <v>7350.0</v>
      </c>
      <c r="D327" s="4">
        <v>7325.0</v>
      </c>
      <c r="E327" s="4">
        <v>7475.0</v>
      </c>
      <c r="F327" s="4">
        <v>7325.0</v>
      </c>
      <c r="G327" s="4">
        <v>108.71</v>
      </c>
      <c r="H327" s="4" t="s">
        <v>375</v>
      </c>
      <c r="I327" s="4" t="str">
        <f t="shared" si="1"/>
        <v>Tetap</v>
      </c>
    </row>
    <row r="328" ht="15.75" customHeight="1">
      <c r="A328" s="3">
        <v>327.0</v>
      </c>
      <c r="B328" s="4" t="s">
        <v>530</v>
      </c>
      <c r="C328" s="4">
        <v>7375.0</v>
      </c>
      <c r="D328" s="4">
        <v>7400.0</v>
      </c>
      <c r="E328" s="4">
        <v>7450.0</v>
      </c>
      <c r="F328" s="4">
        <v>7350.0</v>
      </c>
      <c r="G328" s="4">
        <v>76.75</v>
      </c>
      <c r="H328" s="4" t="s">
        <v>341</v>
      </c>
      <c r="I328" s="4" t="str">
        <f t="shared" si="1"/>
        <v>Naik</v>
      </c>
    </row>
    <row r="329" ht="15.75" customHeight="1">
      <c r="A329" s="3">
        <v>328.0</v>
      </c>
      <c r="B329" s="4" t="s">
        <v>531</v>
      </c>
      <c r="C329" s="4">
        <v>7575.0</v>
      </c>
      <c r="D329" s="4">
        <v>7525.0</v>
      </c>
      <c r="E329" s="4">
        <v>7575.0</v>
      </c>
      <c r="F329" s="4">
        <v>7475.0</v>
      </c>
      <c r="G329" s="4">
        <v>84.34</v>
      </c>
      <c r="H329" s="4" t="s">
        <v>532</v>
      </c>
      <c r="I329" s="4" t="str">
        <f t="shared" si="1"/>
        <v>Naik</v>
      </c>
    </row>
    <row r="330" ht="15.75" customHeight="1">
      <c r="A330" s="3">
        <v>329.0</v>
      </c>
      <c r="B330" s="4" t="s">
        <v>533</v>
      </c>
      <c r="C330" s="4">
        <v>7575.0</v>
      </c>
      <c r="D330" s="4">
        <v>7575.0</v>
      </c>
      <c r="E330" s="4">
        <v>7600.0</v>
      </c>
      <c r="F330" s="4">
        <v>7475.0</v>
      </c>
      <c r="G330" s="4">
        <v>105.41</v>
      </c>
      <c r="H330" s="4" t="s">
        <v>10</v>
      </c>
      <c r="I330" s="4" t="str">
        <f t="shared" si="1"/>
        <v>Turun</v>
      </c>
    </row>
    <row r="331" ht="15.75" customHeight="1">
      <c r="A331" s="3">
        <v>330.0</v>
      </c>
      <c r="B331" s="4" t="s">
        <v>534</v>
      </c>
      <c r="C331" s="4">
        <v>7750.0</v>
      </c>
      <c r="D331" s="4">
        <v>7600.0</v>
      </c>
      <c r="E331" s="4">
        <v>7750.0</v>
      </c>
      <c r="F331" s="4">
        <v>7525.0</v>
      </c>
      <c r="G331" s="4">
        <v>286.29</v>
      </c>
      <c r="H331" s="4" t="s">
        <v>535</v>
      </c>
      <c r="I331" s="4" t="str">
        <f t="shared" si="1"/>
        <v>Naik</v>
      </c>
    </row>
    <row r="332" ht="15.75" customHeight="1">
      <c r="A332" s="3">
        <v>331.0</v>
      </c>
      <c r="B332" s="4" t="s">
        <v>536</v>
      </c>
      <c r="C332" s="4">
        <v>7575.0</v>
      </c>
      <c r="D332" s="4">
        <v>7625.0</v>
      </c>
      <c r="E332" s="4">
        <v>7675.0</v>
      </c>
      <c r="F332" s="4">
        <v>7525.0</v>
      </c>
      <c r="G332" s="4">
        <v>149.23</v>
      </c>
      <c r="H332" s="4" t="s">
        <v>537</v>
      </c>
      <c r="I332" s="4" t="str">
        <f t="shared" si="1"/>
        <v>Turun</v>
      </c>
    </row>
    <row r="333" ht="15.75" customHeight="1">
      <c r="A333" s="3">
        <v>332.0</v>
      </c>
      <c r="B333" s="4" t="s">
        <v>538</v>
      </c>
      <c r="C333" s="4">
        <v>7600.0</v>
      </c>
      <c r="D333" s="4">
        <v>7600.0</v>
      </c>
      <c r="E333" s="4">
        <v>7675.0</v>
      </c>
      <c r="F333" s="4">
        <v>7575.0</v>
      </c>
      <c r="G333" s="4">
        <v>80.56</v>
      </c>
      <c r="H333" s="4" t="s">
        <v>350</v>
      </c>
      <c r="I333" s="4" t="str">
        <f t="shared" si="1"/>
        <v>Naik</v>
      </c>
    </row>
    <row r="334" ht="15.75" customHeight="1">
      <c r="A334" s="3">
        <v>333.0</v>
      </c>
      <c r="B334" s="4" t="s">
        <v>539</v>
      </c>
      <c r="C334" s="4">
        <v>7450.0</v>
      </c>
      <c r="D334" s="4">
        <v>7550.0</v>
      </c>
      <c r="E334" s="4">
        <v>7575.0</v>
      </c>
      <c r="F334" s="4">
        <v>7425.0</v>
      </c>
      <c r="G334" s="4">
        <v>81.14</v>
      </c>
      <c r="H334" s="4" t="s">
        <v>540</v>
      </c>
      <c r="I334" s="4" t="str">
        <f t="shared" si="1"/>
        <v>Turun</v>
      </c>
    </row>
    <row r="335" ht="15.75" customHeight="1">
      <c r="A335" s="3">
        <v>334.0</v>
      </c>
      <c r="B335" s="4" t="s">
        <v>541</v>
      </c>
      <c r="C335" s="4">
        <v>7375.0</v>
      </c>
      <c r="D335" s="4">
        <v>7300.0</v>
      </c>
      <c r="E335" s="4">
        <v>7475.0</v>
      </c>
      <c r="F335" s="4">
        <v>7300.0</v>
      </c>
      <c r="G335" s="4">
        <v>129.24</v>
      </c>
      <c r="H335" s="4" t="s">
        <v>332</v>
      </c>
      <c r="I335" s="4" t="str">
        <f t="shared" si="1"/>
        <v>Turun</v>
      </c>
    </row>
    <row r="336" ht="15.75" customHeight="1">
      <c r="A336" s="3">
        <v>335.0</v>
      </c>
      <c r="B336" s="4" t="s">
        <v>542</v>
      </c>
      <c r="C336" s="4">
        <v>7600.0</v>
      </c>
      <c r="D336" s="4">
        <v>7500.0</v>
      </c>
      <c r="E336" s="4">
        <v>7600.0</v>
      </c>
      <c r="F336" s="4">
        <v>7425.0</v>
      </c>
      <c r="G336" s="4">
        <v>108.91</v>
      </c>
      <c r="H336" s="4" t="s">
        <v>543</v>
      </c>
      <c r="I336" s="4" t="str">
        <f t="shared" si="1"/>
        <v>Naik</v>
      </c>
    </row>
    <row r="337" ht="15.75" customHeight="1">
      <c r="A337" s="3">
        <v>336.0</v>
      </c>
      <c r="B337" s="4" t="s">
        <v>544</v>
      </c>
      <c r="C337" s="4">
        <v>7500.0</v>
      </c>
      <c r="D337" s="4">
        <v>7500.0</v>
      </c>
      <c r="E337" s="4">
        <v>7575.0</v>
      </c>
      <c r="F337" s="4">
        <v>7500.0</v>
      </c>
      <c r="G337" s="4">
        <v>107.83</v>
      </c>
      <c r="H337" s="4" t="s">
        <v>545</v>
      </c>
      <c r="I337" s="4" t="str">
        <f t="shared" si="1"/>
        <v>Turun</v>
      </c>
    </row>
    <row r="338" ht="15.75" customHeight="1">
      <c r="A338" s="3">
        <v>337.0</v>
      </c>
      <c r="B338" s="4" t="s">
        <v>546</v>
      </c>
      <c r="C338" s="4">
        <v>7350.0</v>
      </c>
      <c r="D338" s="4">
        <v>7400.0</v>
      </c>
      <c r="E338" s="4">
        <v>7450.0</v>
      </c>
      <c r="F338" s="4">
        <v>7350.0</v>
      </c>
      <c r="G338" s="4">
        <v>111.77</v>
      </c>
      <c r="H338" s="4" t="s">
        <v>547</v>
      </c>
      <c r="I338" s="4" t="str">
        <f t="shared" si="1"/>
        <v>Naik</v>
      </c>
    </row>
    <row r="339" ht="15.75" customHeight="1">
      <c r="A339" s="3">
        <v>338.0</v>
      </c>
      <c r="B339" s="4" t="s">
        <v>548</v>
      </c>
      <c r="C339" s="4">
        <v>7350.0</v>
      </c>
      <c r="D339" s="4">
        <v>7300.0</v>
      </c>
      <c r="E339" s="4">
        <v>7400.0</v>
      </c>
      <c r="F339" s="4">
        <v>7275.0</v>
      </c>
      <c r="G339" s="4">
        <v>85.54</v>
      </c>
      <c r="H339" s="4" t="s">
        <v>10</v>
      </c>
      <c r="I339" s="4" t="str">
        <f t="shared" si="1"/>
        <v>Naik</v>
      </c>
    </row>
    <row r="340" ht="15.75" customHeight="1">
      <c r="A340" s="3">
        <v>339.0</v>
      </c>
      <c r="B340" s="4" t="s">
        <v>549</v>
      </c>
      <c r="C340" s="4">
        <v>7400.0</v>
      </c>
      <c r="D340" s="4">
        <v>7300.0</v>
      </c>
      <c r="E340" s="4">
        <v>7400.0</v>
      </c>
      <c r="F340" s="4">
        <v>7250.0</v>
      </c>
      <c r="G340" s="4">
        <v>80.87</v>
      </c>
      <c r="H340" s="4" t="s">
        <v>339</v>
      </c>
      <c r="I340" s="4" t="str">
        <f t="shared" si="1"/>
        <v>Naik</v>
      </c>
    </row>
    <row r="341" ht="15.75" customHeight="1">
      <c r="A341" s="3">
        <v>340.0</v>
      </c>
      <c r="B341" s="4" t="s">
        <v>550</v>
      </c>
      <c r="C341" s="4">
        <v>7325.0</v>
      </c>
      <c r="D341" s="4">
        <v>7300.0</v>
      </c>
      <c r="E341" s="4">
        <v>7375.0</v>
      </c>
      <c r="F341" s="4">
        <v>7300.0</v>
      </c>
      <c r="G341" s="4">
        <v>130.37</v>
      </c>
      <c r="H341" s="4" t="s">
        <v>332</v>
      </c>
      <c r="I341" s="4" t="str">
        <f t="shared" si="1"/>
        <v>Turun</v>
      </c>
    </row>
    <row r="342" ht="15.75" customHeight="1">
      <c r="A342" s="3">
        <v>341.0</v>
      </c>
      <c r="B342" s="4" t="s">
        <v>551</v>
      </c>
      <c r="C342" s="4">
        <v>7575.0</v>
      </c>
      <c r="D342" s="4">
        <v>7400.0</v>
      </c>
      <c r="E342" s="4">
        <v>7600.0</v>
      </c>
      <c r="F342" s="4">
        <v>7375.0</v>
      </c>
      <c r="G342" s="4">
        <v>132.67</v>
      </c>
      <c r="H342" s="4" t="s">
        <v>552</v>
      </c>
      <c r="I342" s="4" t="str">
        <f t="shared" si="1"/>
        <v>Naik</v>
      </c>
    </row>
    <row r="343" ht="15.75" customHeight="1">
      <c r="A343" s="3">
        <v>342.0</v>
      </c>
      <c r="B343" s="4" t="s">
        <v>553</v>
      </c>
      <c r="C343" s="4">
        <v>7500.0</v>
      </c>
      <c r="D343" s="4">
        <v>7425.0</v>
      </c>
      <c r="E343" s="4">
        <v>7550.0</v>
      </c>
      <c r="F343" s="4">
        <v>7425.0</v>
      </c>
      <c r="G343" s="4">
        <v>117.84</v>
      </c>
      <c r="H343" s="4" t="s">
        <v>515</v>
      </c>
      <c r="I343" s="4" t="str">
        <f t="shared" si="1"/>
        <v>Turun</v>
      </c>
    </row>
    <row r="344" ht="15.75" customHeight="1">
      <c r="A344" s="3">
        <v>343.0</v>
      </c>
      <c r="B344" s="4" t="s">
        <v>554</v>
      </c>
      <c r="C344" s="4">
        <v>7625.0</v>
      </c>
      <c r="D344" s="4">
        <v>7600.0</v>
      </c>
      <c r="E344" s="4">
        <v>7650.0</v>
      </c>
      <c r="F344" s="4">
        <v>7500.0</v>
      </c>
      <c r="G344" s="4">
        <v>88.14</v>
      </c>
      <c r="H344" s="4" t="s">
        <v>555</v>
      </c>
      <c r="I344" s="4" t="str">
        <f t="shared" si="1"/>
        <v>Naik</v>
      </c>
    </row>
    <row r="345" ht="15.75" customHeight="1">
      <c r="A345" s="3">
        <v>344.0</v>
      </c>
      <c r="B345" s="4" t="s">
        <v>556</v>
      </c>
      <c r="C345" s="4">
        <v>7650.0</v>
      </c>
      <c r="D345" s="4">
        <v>7600.0</v>
      </c>
      <c r="E345" s="4">
        <v>7650.0</v>
      </c>
      <c r="F345" s="4">
        <v>7550.0</v>
      </c>
      <c r="G345" s="4">
        <v>44.3</v>
      </c>
      <c r="H345" s="4" t="s">
        <v>350</v>
      </c>
      <c r="I345" s="4" t="str">
        <f t="shared" si="1"/>
        <v>Turun</v>
      </c>
    </row>
    <row r="346" ht="15.75" customHeight="1">
      <c r="A346" s="3">
        <v>345.0</v>
      </c>
      <c r="B346" s="4" t="s">
        <v>557</v>
      </c>
      <c r="C346" s="4">
        <v>7500.0</v>
      </c>
      <c r="D346" s="4">
        <v>7625.0</v>
      </c>
      <c r="E346" s="4">
        <v>7650.0</v>
      </c>
      <c r="F346" s="4">
        <v>7500.0</v>
      </c>
      <c r="G346" s="4">
        <v>53.04</v>
      </c>
      <c r="H346" s="4" t="s">
        <v>558</v>
      </c>
      <c r="I346" s="4" t="str">
        <f t="shared" si="1"/>
        <v>Turun</v>
      </c>
    </row>
    <row r="347" ht="15.75" customHeight="1">
      <c r="A347" s="3">
        <v>346.0</v>
      </c>
      <c r="B347" s="4" t="s">
        <v>559</v>
      </c>
      <c r="C347" s="4">
        <v>7525.0</v>
      </c>
      <c r="D347" s="4">
        <v>7450.0</v>
      </c>
      <c r="E347" s="4">
        <v>7575.0</v>
      </c>
      <c r="F347" s="4">
        <v>7450.0</v>
      </c>
      <c r="G347" s="4">
        <v>60.44</v>
      </c>
      <c r="H347" s="4" t="s">
        <v>350</v>
      </c>
      <c r="I347" s="4" t="str">
        <f t="shared" si="1"/>
        <v>Naik</v>
      </c>
    </row>
    <row r="348" ht="15.75" customHeight="1">
      <c r="A348" s="3">
        <v>347.0</v>
      </c>
      <c r="B348" s="4" t="s">
        <v>560</v>
      </c>
      <c r="C348" s="4">
        <v>7475.0</v>
      </c>
      <c r="D348" s="4">
        <v>7600.0</v>
      </c>
      <c r="E348" s="4">
        <v>7600.0</v>
      </c>
      <c r="F348" s="4">
        <v>7475.0</v>
      </c>
      <c r="G348" s="4">
        <v>57.96</v>
      </c>
      <c r="H348" s="4" t="s">
        <v>561</v>
      </c>
      <c r="I348" s="4" t="str">
        <f t="shared" si="1"/>
        <v>Turun</v>
      </c>
    </row>
    <row r="349" ht="15.75" customHeight="1">
      <c r="A349" s="3">
        <v>348.0</v>
      </c>
      <c r="B349" s="4" t="s">
        <v>562</v>
      </c>
      <c r="C349" s="4">
        <v>7350.0</v>
      </c>
      <c r="D349" s="4">
        <v>7475.0</v>
      </c>
      <c r="E349" s="4">
        <v>7500.0</v>
      </c>
      <c r="F349" s="4">
        <v>7350.0</v>
      </c>
      <c r="G349" s="4">
        <v>77.94</v>
      </c>
      <c r="H349" s="4" t="s">
        <v>373</v>
      </c>
      <c r="I349" s="4" t="str">
        <f t="shared" si="1"/>
        <v>Naik</v>
      </c>
    </row>
    <row r="350" ht="15.75" customHeight="1">
      <c r="A350" s="3">
        <v>349.0</v>
      </c>
      <c r="B350" s="4" t="s">
        <v>563</v>
      </c>
      <c r="C350" s="4">
        <v>7300.0</v>
      </c>
      <c r="D350" s="4">
        <v>7300.0</v>
      </c>
      <c r="E350" s="4">
        <v>7400.0</v>
      </c>
      <c r="F350" s="4">
        <v>7300.0</v>
      </c>
      <c r="G350" s="4">
        <v>119.22</v>
      </c>
      <c r="H350" s="4" t="s">
        <v>390</v>
      </c>
      <c r="I350" s="4" t="str">
        <f t="shared" si="1"/>
        <v>Turun</v>
      </c>
    </row>
    <row r="351" ht="15.75" customHeight="1">
      <c r="A351" s="3">
        <v>350.0</v>
      </c>
      <c r="B351" s="4" t="s">
        <v>564</v>
      </c>
      <c r="C351" s="4">
        <v>7275.0</v>
      </c>
      <c r="D351" s="4">
        <v>7325.0</v>
      </c>
      <c r="E351" s="4">
        <v>7400.0</v>
      </c>
      <c r="F351" s="4">
        <v>7275.0</v>
      </c>
      <c r="G351" s="4">
        <v>75.32</v>
      </c>
      <c r="H351" s="4" t="s">
        <v>375</v>
      </c>
      <c r="I351" s="4" t="str">
        <f t="shared" si="1"/>
        <v>Turun</v>
      </c>
    </row>
    <row r="352" ht="15.75" customHeight="1">
      <c r="A352" s="3">
        <v>351.0</v>
      </c>
      <c r="B352" s="4" t="s">
        <v>565</v>
      </c>
      <c r="C352" s="4">
        <v>7250.0</v>
      </c>
      <c r="D352" s="4">
        <v>7300.0</v>
      </c>
      <c r="E352" s="4">
        <v>7400.0</v>
      </c>
      <c r="F352" s="4">
        <v>7250.0</v>
      </c>
      <c r="G352" s="4">
        <v>101.34</v>
      </c>
      <c r="H352" s="4" t="s">
        <v>375</v>
      </c>
      <c r="I352" s="4" t="str">
        <f t="shared" si="1"/>
        <v>Tetap</v>
      </c>
    </row>
    <row r="353" ht="15.75" customHeight="1">
      <c r="A353" s="3">
        <v>352.0</v>
      </c>
      <c r="B353" s="4" t="s">
        <v>566</v>
      </c>
      <c r="C353" s="4">
        <v>7250.0</v>
      </c>
      <c r="D353" s="4">
        <v>7300.0</v>
      </c>
      <c r="E353" s="4">
        <v>7325.0</v>
      </c>
      <c r="F353" s="4">
        <v>7250.0</v>
      </c>
      <c r="G353" s="4">
        <v>68.74</v>
      </c>
      <c r="H353" s="4" t="s">
        <v>10</v>
      </c>
      <c r="I353" s="4" t="str">
        <f t="shared" si="1"/>
        <v>Naik</v>
      </c>
    </row>
    <row r="354" ht="15.75" customHeight="1">
      <c r="A354" s="3">
        <v>353.0</v>
      </c>
      <c r="B354" s="4" t="s">
        <v>567</v>
      </c>
      <c r="C354" s="4">
        <v>7050.0</v>
      </c>
      <c r="D354" s="4">
        <v>7250.0</v>
      </c>
      <c r="E354" s="4">
        <v>7275.0</v>
      </c>
      <c r="F354" s="4">
        <v>7000.0</v>
      </c>
      <c r="G354" s="4">
        <v>102.24</v>
      </c>
      <c r="H354" s="4" t="s">
        <v>568</v>
      </c>
      <c r="I354" s="4" t="str">
        <f t="shared" si="1"/>
        <v>Turun</v>
      </c>
    </row>
    <row r="355" ht="15.75" customHeight="1">
      <c r="A355" s="3">
        <v>354.0</v>
      </c>
      <c r="B355" s="4" t="s">
        <v>569</v>
      </c>
      <c r="C355" s="4">
        <v>7250.0</v>
      </c>
      <c r="D355" s="4">
        <v>7100.0</v>
      </c>
      <c r="E355" s="4">
        <v>7325.0</v>
      </c>
      <c r="F355" s="4">
        <v>7100.0</v>
      </c>
      <c r="G355" s="4">
        <v>69.17</v>
      </c>
      <c r="H355" s="4" t="s">
        <v>570</v>
      </c>
      <c r="I355" s="4" t="str">
        <f t="shared" si="1"/>
        <v>Naik</v>
      </c>
    </row>
    <row r="356" ht="15.75" customHeight="1">
      <c r="A356" s="3">
        <v>355.0</v>
      </c>
      <c r="B356" s="4" t="s">
        <v>571</v>
      </c>
      <c r="C356" s="4">
        <v>7300.0</v>
      </c>
      <c r="D356" s="4">
        <v>7300.0</v>
      </c>
      <c r="E356" s="4">
        <v>7325.0</v>
      </c>
      <c r="F356" s="4">
        <v>7175.0</v>
      </c>
      <c r="G356" s="4">
        <v>66.8</v>
      </c>
      <c r="H356" s="4" t="s">
        <v>521</v>
      </c>
      <c r="I356" s="4" t="str">
        <f t="shared" si="1"/>
        <v>Turun</v>
      </c>
    </row>
    <row r="357" ht="15.75" customHeight="1">
      <c r="A357" s="3">
        <v>356.0</v>
      </c>
      <c r="B357" s="4" t="s">
        <v>572</v>
      </c>
      <c r="C357" s="4">
        <v>7100.0</v>
      </c>
      <c r="D357" s="4">
        <v>7225.0</v>
      </c>
      <c r="E357" s="4">
        <v>7250.0</v>
      </c>
      <c r="F357" s="4">
        <v>7100.0</v>
      </c>
      <c r="G357" s="4">
        <v>86.13</v>
      </c>
      <c r="H357" s="4" t="s">
        <v>573</v>
      </c>
      <c r="I357" s="4" t="str">
        <f t="shared" si="1"/>
        <v>Turun</v>
      </c>
    </row>
    <row r="358" ht="15.75" customHeight="1">
      <c r="A358" s="3">
        <v>357.0</v>
      </c>
      <c r="B358" s="4" t="s">
        <v>574</v>
      </c>
      <c r="C358" s="4">
        <v>7150.0</v>
      </c>
      <c r="D358" s="4">
        <v>7125.0</v>
      </c>
      <c r="E358" s="4">
        <v>7175.0</v>
      </c>
      <c r="F358" s="4">
        <v>7075.0</v>
      </c>
      <c r="G358" s="4">
        <v>64.31</v>
      </c>
      <c r="H358" s="4" t="s">
        <v>575</v>
      </c>
      <c r="I358" s="4" t="str">
        <f t="shared" si="1"/>
        <v>Naik</v>
      </c>
    </row>
    <row r="359" ht="15.75" customHeight="1">
      <c r="A359" s="3">
        <v>358.0</v>
      </c>
      <c r="B359" s="4" t="s">
        <v>576</v>
      </c>
      <c r="C359" s="4">
        <v>7125.0</v>
      </c>
      <c r="D359" s="4">
        <v>7200.0</v>
      </c>
      <c r="E359" s="4">
        <v>7200.0</v>
      </c>
      <c r="F359" s="4">
        <v>7125.0</v>
      </c>
      <c r="G359" s="4">
        <v>36.83</v>
      </c>
      <c r="H359" s="4" t="s">
        <v>577</v>
      </c>
      <c r="I359" s="4" t="str">
        <f t="shared" si="1"/>
        <v>Turun</v>
      </c>
    </row>
    <row r="360" ht="15.75" customHeight="1">
      <c r="A360" s="3">
        <v>359.0</v>
      </c>
      <c r="B360" s="4" t="s">
        <v>578</v>
      </c>
      <c r="C360" s="4">
        <v>7175.0</v>
      </c>
      <c r="D360" s="4">
        <v>7175.0</v>
      </c>
      <c r="E360" s="4">
        <v>7250.0</v>
      </c>
      <c r="F360" s="4">
        <v>7150.0</v>
      </c>
      <c r="G360" s="4">
        <v>34.27</v>
      </c>
      <c r="H360" s="4" t="s">
        <v>575</v>
      </c>
      <c r="I360" s="4" t="str">
        <f t="shared" si="1"/>
        <v>Naik</v>
      </c>
    </row>
    <row r="361" ht="15.75" customHeight="1">
      <c r="A361" s="3">
        <v>360.0</v>
      </c>
      <c r="B361" s="4" t="s">
        <v>579</v>
      </c>
      <c r="C361" s="4">
        <v>7000.0</v>
      </c>
      <c r="D361" s="4">
        <v>7100.0</v>
      </c>
      <c r="E361" s="4">
        <v>7125.0</v>
      </c>
      <c r="F361" s="4">
        <v>7000.0</v>
      </c>
      <c r="G361" s="4">
        <v>71.99</v>
      </c>
      <c r="H361" s="4" t="s">
        <v>476</v>
      </c>
      <c r="I361" s="4" t="str">
        <f t="shared" si="1"/>
        <v>Turun</v>
      </c>
    </row>
    <row r="362" ht="15.75" customHeight="1">
      <c r="A362" s="3">
        <v>361.0</v>
      </c>
      <c r="B362" s="4" t="s">
        <v>580</v>
      </c>
      <c r="C362" s="4">
        <v>7025.0</v>
      </c>
      <c r="D362" s="4">
        <v>7025.0</v>
      </c>
      <c r="E362" s="4">
        <v>7100.0</v>
      </c>
      <c r="F362" s="4">
        <v>7000.0</v>
      </c>
      <c r="G362" s="4">
        <v>83.32</v>
      </c>
      <c r="H362" s="4" t="s">
        <v>581</v>
      </c>
      <c r="I362" s="4" t="str">
        <f t="shared" si="1"/>
        <v>Naik</v>
      </c>
    </row>
    <row r="363" ht="15.75" customHeight="1">
      <c r="A363" s="3">
        <v>362.0</v>
      </c>
      <c r="B363" s="4" t="s">
        <v>582</v>
      </c>
      <c r="C363" s="4">
        <v>7000.0</v>
      </c>
      <c r="D363" s="4">
        <v>7100.0</v>
      </c>
      <c r="E363" s="4">
        <v>7100.0</v>
      </c>
      <c r="F363" s="4">
        <v>7000.0</v>
      </c>
      <c r="G363" s="4">
        <v>57.42</v>
      </c>
      <c r="H363" s="4" t="s">
        <v>583</v>
      </c>
      <c r="I363" s="4" t="str">
        <f t="shared" si="1"/>
        <v>Turun</v>
      </c>
    </row>
    <row r="364" ht="15.75" customHeight="1">
      <c r="A364" s="3">
        <v>363.0</v>
      </c>
      <c r="B364" s="4" t="s">
        <v>584</v>
      </c>
      <c r="C364" s="4">
        <v>7150.0</v>
      </c>
      <c r="D364" s="4">
        <v>7025.0</v>
      </c>
      <c r="E364" s="4">
        <v>7150.0</v>
      </c>
      <c r="F364" s="4">
        <v>7025.0</v>
      </c>
      <c r="G364" s="4">
        <v>60.08</v>
      </c>
      <c r="H364" s="4" t="s">
        <v>585</v>
      </c>
      <c r="I364" s="4" t="str">
        <f t="shared" si="1"/>
        <v>Naik</v>
      </c>
    </row>
    <row r="365" ht="15.75" customHeight="1">
      <c r="A365" s="3">
        <v>364.0</v>
      </c>
      <c r="B365" s="4" t="s">
        <v>586</v>
      </c>
      <c r="C365" s="4">
        <v>7175.0</v>
      </c>
      <c r="D365" s="4">
        <v>7100.0</v>
      </c>
      <c r="E365" s="4">
        <v>7175.0</v>
      </c>
      <c r="F365" s="4">
        <v>7100.0</v>
      </c>
      <c r="G365" s="4">
        <v>59.64</v>
      </c>
      <c r="H365" s="4" t="s">
        <v>587</v>
      </c>
      <c r="I365" s="4" t="str">
        <f t="shared" si="1"/>
        <v>Turun</v>
      </c>
    </row>
    <row r="366" ht="15.75" customHeight="1">
      <c r="A366" s="3">
        <v>365.0</v>
      </c>
      <c r="B366" s="4" t="s">
        <v>588</v>
      </c>
      <c r="C366" s="4">
        <v>7400.0</v>
      </c>
      <c r="D366" s="4">
        <v>7200.0</v>
      </c>
      <c r="E366" s="4">
        <v>7400.0</v>
      </c>
      <c r="F366" s="4">
        <v>7175.0</v>
      </c>
      <c r="G366" s="4">
        <v>105.79</v>
      </c>
      <c r="H366" s="4" t="s">
        <v>589</v>
      </c>
      <c r="I366" s="4" t="str">
        <f t="shared" si="1"/>
        <v>Naik</v>
      </c>
    </row>
    <row r="367" ht="15.75" customHeight="1">
      <c r="A367" s="3">
        <v>366.0</v>
      </c>
      <c r="B367" s="4" t="s">
        <v>590</v>
      </c>
      <c r="C367" s="4">
        <v>7400.0</v>
      </c>
      <c r="D367" s="4">
        <v>7400.0</v>
      </c>
      <c r="E367" s="4">
        <v>7400.0</v>
      </c>
      <c r="F367" s="4">
        <v>7250.0</v>
      </c>
      <c r="G367" s="4">
        <v>64.34</v>
      </c>
      <c r="H367" s="4" t="s">
        <v>10</v>
      </c>
      <c r="I367" s="4" t="str">
        <f t="shared" si="1"/>
        <v>Turun</v>
      </c>
    </row>
    <row r="368" ht="15.75" customHeight="1">
      <c r="A368" s="3">
        <v>367.0</v>
      </c>
      <c r="B368" s="4" t="s">
        <v>591</v>
      </c>
      <c r="C368" s="4">
        <v>7325.0</v>
      </c>
      <c r="D368" s="4">
        <v>7400.0</v>
      </c>
      <c r="E368" s="4">
        <v>7400.0</v>
      </c>
      <c r="F368" s="4">
        <v>7300.0</v>
      </c>
      <c r="G368" s="4">
        <v>38.96</v>
      </c>
      <c r="H368" s="4" t="s">
        <v>332</v>
      </c>
      <c r="I368" s="4" t="str">
        <f t="shared" si="1"/>
        <v>Turun</v>
      </c>
    </row>
    <row r="369" ht="15.75" customHeight="1">
      <c r="A369" s="3">
        <v>368.0</v>
      </c>
      <c r="B369" s="4" t="s">
        <v>592</v>
      </c>
      <c r="C369" s="4">
        <v>7300.0</v>
      </c>
      <c r="D369" s="4">
        <v>7350.0</v>
      </c>
      <c r="E369" s="4">
        <v>7375.0</v>
      </c>
      <c r="F369" s="4">
        <v>7300.0</v>
      </c>
      <c r="G369" s="4">
        <v>31.25</v>
      </c>
      <c r="H369" s="4" t="s">
        <v>375</v>
      </c>
      <c r="I369" s="4" t="str">
        <f t="shared" si="1"/>
        <v>Turun</v>
      </c>
    </row>
    <row r="370" ht="15.75" customHeight="1">
      <c r="A370" s="3">
        <v>369.0</v>
      </c>
      <c r="B370" s="4" t="s">
        <v>593</v>
      </c>
      <c r="C370" s="4">
        <v>7300.0</v>
      </c>
      <c r="D370" s="4">
        <v>7250.0</v>
      </c>
      <c r="E370" s="4">
        <v>7375.0</v>
      </c>
      <c r="F370" s="4">
        <v>7250.0</v>
      </c>
      <c r="G370" s="4">
        <v>44.38</v>
      </c>
      <c r="H370" s="4" t="s">
        <v>10</v>
      </c>
      <c r="I370" s="4" t="str">
        <f t="shared" si="1"/>
        <v>Naik</v>
      </c>
    </row>
    <row r="371" ht="15.75" customHeight="1">
      <c r="A371" s="3">
        <v>370.0</v>
      </c>
      <c r="B371" s="4" t="s">
        <v>594</v>
      </c>
      <c r="C371" s="4">
        <v>7325.0</v>
      </c>
      <c r="D371" s="4">
        <v>7325.0</v>
      </c>
      <c r="E371" s="4">
        <v>7350.0</v>
      </c>
      <c r="F371" s="4">
        <v>7275.0</v>
      </c>
      <c r="G371" s="4">
        <v>58.47</v>
      </c>
      <c r="H371" s="4" t="s">
        <v>341</v>
      </c>
      <c r="I371" s="4" t="str">
        <f t="shared" si="1"/>
        <v>Naik</v>
      </c>
    </row>
    <row r="372" ht="15.75" customHeight="1">
      <c r="A372" s="3">
        <v>371.0</v>
      </c>
      <c r="B372" s="4" t="s">
        <v>595</v>
      </c>
      <c r="C372" s="4">
        <v>7350.0</v>
      </c>
      <c r="D372" s="4">
        <v>7375.0</v>
      </c>
      <c r="E372" s="4">
        <v>7450.0</v>
      </c>
      <c r="F372" s="4">
        <v>7325.0</v>
      </c>
      <c r="G372" s="4">
        <v>86.91</v>
      </c>
      <c r="H372" s="4" t="s">
        <v>341</v>
      </c>
      <c r="I372" s="4" t="str">
        <f t="shared" si="1"/>
        <v>Tetap</v>
      </c>
    </row>
    <row r="373" ht="15.75" customHeight="1">
      <c r="A373" s="3">
        <v>372.0</v>
      </c>
      <c r="B373" s="4" t="s">
        <v>596</v>
      </c>
      <c r="C373" s="4">
        <v>7350.0</v>
      </c>
      <c r="D373" s="4">
        <v>7400.0</v>
      </c>
      <c r="E373" s="4">
        <v>7475.0</v>
      </c>
      <c r="F373" s="4">
        <v>7350.0</v>
      </c>
      <c r="G373" s="4">
        <v>131.55</v>
      </c>
      <c r="H373" s="4" t="s">
        <v>10</v>
      </c>
      <c r="I373" s="4" t="str">
        <f t="shared" si="1"/>
        <v>Turun</v>
      </c>
    </row>
    <row r="374" ht="15.75" customHeight="1">
      <c r="A374" s="3">
        <v>373.0</v>
      </c>
      <c r="B374" s="4" t="s">
        <v>597</v>
      </c>
      <c r="C374" s="4">
        <v>7500.0</v>
      </c>
      <c r="D374" s="4">
        <v>7350.0</v>
      </c>
      <c r="E374" s="4">
        <v>7500.0</v>
      </c>
      <c r="F374" s="4">
        <v>7350.0</v>
      </c>
      <c r="G374" s="4">
        <v>104.84</v>
      </c>
      <c r="H374" s="4" t="s">
        <v>598</v>
      </c>
      <c r="I374" s="4" t="str">
        <f t="shared" si="1"/>
        <v>Naik</v>
      </c>
    </row>
    <row r="375" ht="15.75" customHeight="1">
      <c r="A375" s="3">
        <v>374.0</v>
      </c>
      <c r="B375" s="4" t="s">
        <v>599</v>
      </c>
      <c r="C375" s="4">
        <v>7600.0</v>
      </c>
      <c r="D375" s="4">
        <v>7600.0</v>
      </c>
      <c r="E375" s="4">
        <v>7625.0</v>
      </c>
      <c r="F375" s="4">
        <v>7500.0</v>
      </c>
      <c r="G375" s="4">
        <v>106.47</v>
      </c>
      <c r="H375" s="4" t="s">
        <v>600</v>
      </c>
      <c r="I375" s="4" t="str">
        <f t="shared" si="1"/>
        <v>Turun</v>
      </c>
    </row>
    <row r="376" ht="15.75" customHeight="1">
      <c r="A376" s="3">
        <v>375.0</v>
      </c>
      <c r="B376" s="4" t="s">
        <v>601</v>
      </c>
      <c r="C376" s="4">
        <v>7625.0</v>
      </c>
      <c r="D376" s="4">
        <v>7625.0</v>
      </c>
      <c r="E376" s="4">
        <v>7625.0</v>
      </c>
      <c r="F376" s="4">
        <v>7575.0</v>
      </c>
      <c r="G376" s="4">
        <v>65.1</v>
      </c>
      <c r="H376" s="4" t="s">
        <v>350</v>
      </c>
      <c r="I376" s="4" t="str">
        <f t="shared" si="1"/>
        <v>Turun</v>
      </c>
    </row>
    <row r="377" ht="15.75" customHeight="1">
      <c r="A377" s="3">
        <v>376.0</v>
      </c>
      <c r="B377" s="4" t="s">
        <v>602</v>
      </c>
      <c r="C377" s="4">
        <v>7800.0</v>
      </c>
      <c r="D377" s="4">
        <v>7675.0</v>
      </c>
      <c r="E377" s="4">
        <v>7800.0</v>
      </c>
      <c r="F377" s="4">
        <v>7650.0</v>
      </c>
      <c r="G377" s="4">
        <v>144.1</v>
      </c>
      <c r="H377" s="4" t="s">
        <v>429</v>
      </c>
      <c r="I377" s="4" t="str">
        <f t="shared" si="1"/>
        <v>Naik</v>
      </c>
    </row>
    <row r="378" ht="15.75" customHeight="1">
      <c r="A378" s="3">
        <v>377.0</v>
      </c>
      <c r="B378" s="4" t="s">
        <v>603</v>
      </c>
      <c r="C378" s="4">
        <v>7875.0</v>
      </c>
      <c r="D378" s="4">
        <v>7825.0</v>
      </c>
      <c r="E378" s="4">
        <v>7875.0</v>
      </c>
      <c r="F378" s="4">
        <v>7725.0</v>
      </c>
      <c r="G378" s="4">
        <v>118.73</v>
      </c>
      <c r="H378" s="4" t="s">
        <v>468</v>
      </c>
      <c r="I378" s="4" t="str">
        <f t="shared" si="1"/>
        <v>Turun</v>
      </c>
    </row>
    <row r="379" ht="15.75" customHeight="1">
      <c r="A379" s="3">
        <v>378.0</v>
      </c>
      <c r="B379" s="4" t="s">
        <v>604</v>
      </c>
      <c r="C379" s="4">
        <v>7875.0</v>
      </c>
      <c r="D379" s="4">
        <v>7875.0</v>
      </c>
      <c r="E379" s="4">
        <v>7925.0</v>
      </c>
      <c r="F379" s="4">
        <v>7750.0</v>
      </c>
      <c r="G379" s="4">
        <v>84.33</v>
      </c>
      <c r="H379" s="4" t="s">
        <v>10</v>
      </c>
      <c r="I379" s="4" t="str">
        <f t="shared" si="1"/>
        <v>Turun</v>
      </c>
    </row>
    <row r="380" ht="15.75" customHeight="1">
      <c r="A380" s="3">
        <v>379.0</v>
      </c>
      <c r="B380" s="4" t="s">
        <v>605</v>
      </c>
      <c r="C380" s="4">
        <v>7900.0</v>
      </c>
      <c r="D380" s="4">
        <v>7875.0</v>
      </c>
      <c r="E380" s="4">
        <v>7975.0</v>
      </c>
      <c r="F380" s="4">
        <v>7875.0</v>
      </c>
      <c r="G380" s="4">
        <v>92.88</v>
      </c>
      <c r="H380" s="4" t="s">
        <v>449</v>
      </c>
      <c r="I380" s="4" t="str">
        <f t="shared" si="1"/>
        <v>Naik</v>
      </c>
    </row>
    <row r="381" ht="15.75" customHeight="1">
      <c r="A381" s="3">
        <v>380.0</v>
      </c>
      <c r="B381" s="4" t="s">
        <v>606</v>
      </c>
      <c r="C381" s="4">
        <v>7900.0</v>
      </c>
      <c r="D381" s="4">
        <v>7800.0</v>
      </c>
      <c r="E381" s="4">
        <v>7900.0</v>
      </c>
      <c r="F381" s="4">
        <v>7725.0</v>
      </c>
      <c r="G381" s="4">
        <v>104.38</v>
      </c>
      <c r="H381" s="4" t="s">
        <v>10</v>
      </c>
      <c r="I381" s="4" t="str">
        <f t="shared" si="1"/>
        <v>Turun</v>
      </c>
    </row>
    <row r="382" ht="15.75" customHeight="1">
      <c r="A382" s="3">
        <v>381.0</v>
      </c>
      <c r="B382" s="4" t="s">
        <v>607</v>
      </c>
      <c r="C382" s="4">
        <v>7950.0</v>
      </c>
      <c r="D382" s="4">
        <v>7850.0</v>
      </c>
      <c r="E382" s="4">
        <v>7950.0</v>
      </c>
      <c r="F382" s="4">
        <v>7825.0</v>
      </c>
      <c r="G382" s="4">
        <v>73.2</v>
      </c>
      <c r="H382" s="4" t="s">
        <v>458</v>
      </c>
      <c r="I382" s="4" t="str">
        <f t="shared" si="1"/>
        <v>Naik</v>
      </c>
    </row>
    <row r="383" ht="15.75" customHeight="1">
      <c r="A383" s="3">
        <v>382.0</v>
      </c>
      <c r="B383" s="4" t="s">
        <v>608</v>
      </c>
      <c r="C383" s="4">
        <v>7925.0</v>
      </c>
      <c r="D383" s="4">
        <v>7925.0</v>
      </c>
      <c r="E383" s="4">
        <v>7975.0</v>
      </c>
      <c r="F383" s="4">
        <v>7850.0</v>
      </c>
      <c r="G383" s="4">
        <v>61.08</v>
      </c>
      <c r="H383" s="4" t="s">
        <v>159</v>
      </c>
      <c r="I383" s="4" t="str">
        <f t="shared" si="1"/>
        <v>Turun</v>
      </c>
    </row>
    <row r="384" ht="15.75" customHeight="1">
      <c r="A384" s="3">
        <v>383.0</v>
      </c>
      <c r="B384" s="4" t="s">
        <v>609</v>
      </c>
      <c r="C384" s="4">
        <v>7950.0</v>
      </c>
      <c r="D384" s="4">
        <v>7950.0</v>
      </c>
      <c r="E384" s="4">
        <v>7975.0</v>
      </c>
      <c r="F384" s="4">
        <v>7900.0</v>
      </c>
      <c r="G384" s="4">
        <v>81.41</v>
      </c>
      <c r="H384" s="4" t="s">
        <v>449</v>
      </c>
      <c r="I384" s="4" t="str">
        <f t="shared" si="1"/>
        <v>Naik</v>
      </c>
    </row>
    <row r="385" ht="15.75" customHeight="1">
      <c r="A385" s="3">
        <v>384.0</v>
      </c>
      <c r="B385" s="4" t="s">
        <v>610</v>
      </c>
      <c r="C385" s="4">
        <v>7975.0</v>
      </c>
      <c r="D385" s="4">
        <v>7950.0</v>
      </c>
      <c r="E385" s="4">
        <v>7975.0</v>
      </c>
      <c r="F385" s="4">
        <v>7850.0</v>
      </c>
      <c r="G385" s="4">
        <v>83.56</v>
      </c>
      <c r="H385" s="4" t="s">
        <v>149</v>
      </c>
      <c r="I385" s="4" t="str">
        <f t="shared" si="1"/>
        <v>Turun</v>
      </c>
    </row>
    <row r="386" ht="15.75" customHeight="1">
      <c r="A386" s="3">
        <v>385.0</v>
      </c>
      <c r="B386" s="4" t="s">
        <v>611</v>
      </c>
      <c r="C386" s="4">
        <v>8000.0</v>
      </c>
      <c r="D386" s="4">
        <v>7900.0</v>
      </c>
      <c r="E386" s="4">
        <v>8025.0</v>
      </c>
      <c r="F386" s="4">
        <v>7875.0</v>
      </c>
      <c r="G386" s="4">
        <v>86.14</v>
      </c>
      <c r="H386" s="4" t="s">
        <v>149</v>
      </c>
      <c r="I386" s="4" t="str">
        <f t="shared" si="1"/>
        <v>Tetap</v>
      </c>
    </row>
    <row r="387" ht="15.75" customHeight="1">
      <c r="A387" s="3">
        <v>386.0</v>
      </c>
      <c r="B387" s="4" t="s">
        <v>612</v>
      </c>
      <c r="C387" s="4">
        <v>7900.0</v>
      </c>
      <c r="D387" s="4">
        <v>8050.0</v>
      </c>
      <c r="E387" s="4">
        <v>8050.0</v>
      </c>
      <c r="F387" s="4">
        <v>7900.0</v>
      </c>
      <c r="G387" s="4">
        <v>58.19</v>
      </c>
      <c r="H387" s="4" t="s">
        <v>478</v>
      </c>
      <c r="I387" s="4" t="str">
        <f t="shared" si="1"/>
        <v>Turun</v>
      </c>
    </row>
    <row r="388" ht="15.75" customHeight="1">
      <c r="A388" s="3">
        <v>387.0</v>
      </c>
      <c r="B388" s="4" t="s">
        <v>613</v>
      </c>
      <c r="C388" s="4">
        <v>8000.0</v>
      </c>
      <c r="D388" s="4">
        <v>7850.0</v>
      </c>
      <c r="E388" s="4">
        <v>8000.0</v>
      </c>
      <c r="F388" s="4">
        <v>7825.0</v>
      </c>
      <c r="G388" s="4">
        <v>97.29</v>
      </c>
      <c r="H388" s="4" t="s">
        <v>445</v>
      </c>
      <c r="I388" s="4" t="str">
        <f t="shared" si="1"/>
        <v>Naik</v>
      </c>
    </row>
    <row r="389" ht="15.75" customHeight="1">
      <c r="A389" s="3">
        <v>388.0</v>
      </c>
      <c r="B389" s="4" t="s">
        <v>614</v>
      </c>
      <c r="C389" s="4">
        <v>7900.0</v>
      </c>
      <c r="D389" s="4">
        <v>8000.0</v>
      </c>
      <c r="E389" s="4">
        <v>8000.0</v>
      </c>
      <c r="F389" s="4">
        <v>7900.0</v>
      </c>
      <c r="G389" s="4">
        <v>71.67</v>
      </c>
      <c r="H389" s="4" t="s">
        <v>478</v>
      </c>
      <c r="I389" s="4" t="str">
        <f t="shared" si="1"/>
        <v>Turun</v>
      </c>
    </row>
    <row r="390" ht="15.75" customHeight="1">
      <c r="A390" s="3">
        <v>389.0</v>
      </c>
      <c r="B390" s="4" t="s">
        <v>615</v>
      </c>
      <c r="C390" s="4">
        <v>7950.0</v>
      </c>
      <c r="D390" s="4">
        <v>7950.0</v>
      </c>
      <c r="E390" s="4">
        <v>8025.0</v>
      </c>
      <c r="F390" s="4">
        <v>7900.0</v>
      </c>
      <c r="G390" s="4">
        <v>108.89</v>
      </c>
      <c r="H390" s="4" t="s">
        <v>458</v>
      </c>
      <c r="I390" s="4" t="str">
        <f t="shared" si="1"/>
        <v>Naik</v>
      </c>
    </row>
    <row r="391" ht="15.75" customHeight="1">
      <c r="A391" s="3">
        <v>390.0</v>
      </c>
      <c r="B391" s="4" t="s">
        <v>616</v>
      </c>
      <c r="C391" s="4">
        <v>8075.0</v>
      </c>
      <c r="D391" s="4">
        <v>8000.0</v>
      </c>
      <c r="E391" s="4">
        <v>8100.0</v>
      </c>
      <c r="F391" s="4">
        <v>7900.0</v>
      </c>
      <c r="G391" s="4">
        <v>99.5</v>
      </c>
      <c r="H391" s="4" t="s">
        <v>471</v>
      </c>
      <c r="I391" s="4" t="str">
        <f t="shared" si="1"/>
        <v>Naik</v>
      </c>
    </row>
    <row r="392" ht="15.75" customHeight="1">
      <c r="A392" s="3">
        <v>391.0</v>
      </c>
      <c r="B392" s="4" t="s">
        <v>617</v>
      </c>
      <c r="C392" s="4">
        <v>8000.0</v>
      </c>
      <c r="D392" s="4">
        <v>8025.0</v>
      </c>
      <c r="E392" s="4">
        <v>8125.0</v>
      </c>
      <c r="F392" s="4">
        <v>8000.0</v>
      </c>
      <c r="G392" s="4">
        <v>80.47</v>
      </c>
      <c r="H392" s="4" t="s">
        <v>184</v>
      </c>
      <c r="I392" s="4" t="str">
        <f t="shared" si="1"/>
        <v>Turun</v>
      </c>
    </row>
    <row r="393" ht="15.75" customHeight="1">
      <c r="A393" s="3">
        <v>392.0</v>
      </c>
      <c r="B393" s="4" t="s">
        <v>618</v>
      </c>
      <c r="C393" s="4">
        <v>8150.0</v>
      </c>
      <c r="D393" s="4">
        <v>8000.0</v>
      </c>
      <c r="E393" s="4">
        <v>8150.0</v>
      </c>
      <c r="F393" s="4">
        <v>7950.0</v>
      </c>
      <c r="G393" s="4">
        <v>72.12</v>
      </c>
      <c r="H393" s="4" t="s">
        <v>619</v>
      </c>
      <c r="I393" s="4" t="str">
        <f t="shared" si="1"/>
        <v>Naik</v>
      </c>
    </row>
    <row r="394" ht="15.75" customHeight="1">
      <c r="A394" s="3">
        <v>393.0</v>
      </c>
      <c r="B394" s="4" t="s">
        <v>620</v>
      </c>
      <c r="C394" s="4">
        <v>8175.0</v>
      </c>
      <c r="D394" s="4">
        <v>8100.0</v>
      </c>
      <c r="E394" s="4">
        <v>8275.0</v>
      </c>
      <c r="F394" s="4">
        <v>8075.0</v>
      </c>
      <c r="G394" s="4">
        <v>109.6</v>
      </c>
      <c r="H394" s="4" t="s">
        <v>149</v>
      </c>
      <c r="I394" s="4" t="str">
        <f t="shared" si="1"/>
        <v>Turun</v>
      </c>
    </row>
    <row r="395" ht="15.75" customHeight="1">
      <c r="A395" s="3">
        <v>394.0</v>
      </c>
      <c r="B395" s="4" t="s">
        <v>621</v>
      </c>
      <c r="C395" s="4">
        <v>8200.0</v>
      </c>
      <c r="D395" s="4">
        <v>8075.0</v>
      </c>
      <c r="E395" s="4">
        <v>8225.0</v>
      </c>
      <c r="F395" s="4">
        <v>8050.0</v>
      </c>
      <c r="G395" s="4">
        <v>137.66</v>
      </c>
      <c r="H395" s="4" t="s">
        <v>149</v>
      </c>
      <c r="I395" s="4" t="str">
        <f t="shared" si="1"/>
        <v>Tetap</v>
      </c>
    </row>
    <row r="396" ht="15.75" customHeight="1">
      <c r="A396" s="3">
        <v>395.0</v>
      </c>
      <c r="B396" s="4" t="s">
        <v>622</v>
      </c>
      <c r="C396" s="4">
        <v>8150.0</v>
      </c>
      <c r="D396" s="4">
        <v>8150.0</v>
      </c>
      <c r="E396" s="4">
        <v>8250.0</v>
      </c>
      <c r="F396" s="4">
        <v>8125.0</v>
      </c>
      <c r="G396" s="4">
        <v>76.12</v>
      </c>
      <c r="H396" s="4" t="s">
        <v>265</v>
      </c>
      <c r="I396" s="4" t="str">
        <f t="shared" si="1"/>
        <v>Turun</v>
      </c>
    </row>
    <row r="397" ht="15.75" customHeight="1">
      <c r="A397" s="3">
        <v>396.0</v>
      </c>
      <c r="B397" s="4" t="s">
        <v>623</v>
      </c>
      <c r="C397" s="4">
        <v>8225.0</v>
      </c>
      <c r="D397" s="4">
        <v>8150.0</v>
      </c>
      <c r="E397" s="4">
        <v>8225.0</v>
      </c>
      <c r="F397" s="4">
        <v>8150.0</v>
      </c>
      <c r="G397" s="4">
        <v>61.35</v>
      </c>
      <c r="H397" s="4" t="s">
        <v>275</v>
      </c>
      <c r="I397" s="4" t="str">
        <f t="shared" si="1"/>
        <v>Naik</v>
      </c>
    </row>
    <row r="398" ht="15.75" customHeight="1">
      <c r="A398" s="3">
        <v>397.0</v>
      </c>
      <c r="B398" s="4" t="s">
        <v>624</v>
      </c>
      <c r="C398" s="4">
        <v>8275.0</v>
      </c>
      <c r="D398" s="4">
        <v>8225.0</v>
      </c>
      <c r="E398" s="4">
        <v>8300.0</v>
      </c>
      <c r="F398" s="4">
        <v>8200.0</v>
      </c>
      <c r="G398" s="4">
        <v>62.91</v>
      </c>
      <c r="H398" s="4" t="s">
        <v>474</v>
      </c>
      <c r="I398" s="4" t="str">
        <f t="shared" si="1"/>
        <v>Turun</v>
      </c>
    </row>
    <row r="399" ht="15.75" customHeight="1">
      <c r="A399" s="3">
        <v>398.0</v>
      </c>
      <c r="B399" s="4" t="s">
        <v>625</v>
      </c>
      <c r="C399" s="4">
        <v>8275.0</v>
      </c>
      <c r="D399" s="4">
        <v>8300.0</v>
      </c>
      <c r="E399" s="4">
        <v>8350.0</v>
      </c>
      <c r="F399" s="4">
        <v>8250.0</v>
      </c>
      <c r="G399" s="4">
        <v>67.12</v>
      </c>
      <c r="H399" s="4" t="s">
        <v>10</v>
      </c>
      <c r="I399" s="4" t="str">
        <f t="shared" si="1"/>
        <v>Turun</v>
      </c>
    </row>
    <row r="400" ht="15.75" customHeight="1">
      <c r="A400" s="3">
        <v>399.0</v>
      </c>
      <c r="B400" s="4" t="s">
        <v>626</v>
      </c>
      <c r="C400" s="4">
        <v>8375.0</v>
      </c>
      <c r="D400" s="4">
        <v>8250.0</v>
      </c>
      <c r="E400" s="4">
        <v>8375.0</v>
      </c>
      <c r="F400" s="4">
        <v>8250.0</v>
      </c>
      <c r="G400" s="4">
        <v>101.24</v>
      </c>
      <c r="H400" s="4" t="s">
        <v>627</v>
      </c>
      <c r="I400" s="4" t="str">
        <f t="shared" si="1"/>
        <v>Naik</v>
      </c>
    </row>
    <row r="401" ht="15.75" customHeight="1">
      <c r="A401" s="3">
        <v>400.0</v>
      </c>
      <c r="B401" s="4" t="s">
        <v>628</v>
      </c>
      <c r="C401" s="4">
        <v>8350.0</v>
      </c>
      <c r="D401" s="4">
        <v>8400.0</v>
      </c>
      <c r="E401" s="4">
        <v>8500.0</v>
      </c>
      <c r="F401" s="4">
        <v>8350.0</v>
      </c>
      <c r="G401" s="4">
        <v>132.78</v>
      </c>
      <c r="H401" s="4" t="s">
        <v>59</v>
      </c>
      <c r="I401" s="4" t="str">
        <f t="shared" si="1"/>
        <v>Turun</v>
      </c>
    </row>
    <row r="402" ht="15.75" customHeight="1">
      <c r="A402" s="3">
        <v>401.0</v>
      </c>
      <c r="B402" s="4" t="s">
        <v>629</v>
      </c>
      <c r="C402" s="4">
        <v>8375.0</v>
      </c>
      <c r="D402" s="4">
        <v>8500.0</v>
      </c>
      <c r="E402" s="4">
        <v>8500.0</v>
      </c>
      <c r="F402" s="4">
        <v>8275.0</v>
      </c>
      <c r="G402" s="4">
        <v>91.23</v>
      </c>
      <c r="H402" s="4" t="s">
        <v>630</v>
      </c>
      <c r="I402" s="4" t="str">
        <f t="shared" si="1"/>
        <v>Naik</v>
      </c>
    </row>
    <row r="403" ht="15.75" customHeight="1">
      <c r="A403" s="3">
        <v>402.0</v>
      </c>
      <c r="B403" s="4" t="s">
        <v>631</v>
      </c>
      <c r="C403" s="4">
        <v>8375.0</v>
      </c>
      <c r="D403" s="4">
        <v>8325.0</v>
      </c>
      <c r="E403" s="4">
        <v>8425.0</v>
      </c>
      <c r="F403" s="4">
        <v>8325.0</v>
      </c>
      <c r="G403" s="4">
        <v>52.4</v>
      </c>
      <c r="H403" s="4" t="s">
        <v>10</v>
      </c>
      <c r="I403" s="4" t="str">
        <f t="shared" si="1"/>
        <v>Turun</v>
      </c>
    </row>
    <row r="404" ht="15.75" customHeight="1">
      <c r="A404" s="3">
        <v>403.0</v>
      </c>
      <c r="B404" s="4" t="s">
        <v>632</v>
      </c>
      <c r="C404" s="4">
        <v>8525.0</v>
      </c>
      <c r="D404" s="4">
        <v>8375.0</v>
      </c>
      <c r="E404" s="4">
        <v>8575.0</v>
      </c>
      <c r="F404" s="4">
        <v>8375.0</v>
      </c>
      <c r="G404" s="4">
        <v>124.49</v>
      </c>
      <c r="H404" s="4" t="s">
        <v>633</v>
      </c>
      <c r="I404" s="4" t="str">
        <f t="shared" si="1"/>
        <v>Naik</v>
      </c>
    </row>
    <row r="405" ht="15.75" customHeight="1">
      <c r="A405" s="3">
        <v>404.0</v>
      </c>
      <c r="B405" s="4" t="s">
        <v>634</v>
      </c>
      <c r="C405" s="4">
        <v>8500.0</v>
      </c>
      <c r="D405" s="4">
        <v>8375.0</v>
      </c>
      <c r="E405" s="4">
        <v>8650.0</v>
      </c>
      <c r="F405" s="4">
        <v>8375.0</v>
      </c>
      <c r="G405" s="4">
        <v>116.64</v>
      </c>
      <c r="H405" s="4" t="s">
        <v>29</v>
      </c>
      <c r="I405" s="4" t="str">
        <f t="shared" si="1"/>
        <v>Turun</v>
      </c>
    </row>
    <row r="406" ht="15.75" customHeight="1">
      <c r="A406" s="3">
        <v>405.0</v>
      </c>
      <c r="B406" s="4" t="s">
        <v>635</v>
      </c>
      <c r="C406" s="4">
        <v>8750.0</v>
      </c>
      <c r="D406" s="4">
        <v>8500.0</v>
      </c>
      <c r="E406" s="4">
        <v>8875.0</v>
      </c>
      <c r="F406" s="4">
        <v>8500.0</v>
      </c>
      <c r="G406" s="4">
        <v>190.4</v>
      </c>
      <c r="H406" s="4" t="s">
        <v>244</v>
      </c>
      <c r="I406" s="4" t="str">
        <f t="shared" si="1"/>
        <v>Naik</v>
      </c>
    </row>
    <row r="407" ht="15.75" customHeight="1">
      <c r="A407" s="3">
        <v>406.0</v>
      </c>
      <c r="B407" s="4" t="s">
        <v>636</v>
      </c>
      <c r="C407" s="4">
        <v>8450.0</v>
      </c>
      <c r="D407" s="4">
        <v>8700.0</v>
      </c>
      <c r="E407" s="4">
        <v>8725.0</v>
      </c>
      <c r="F407" s="4">
        <v>8450.0</v>
      </c>
      <c r="G407" s="4">
        <v>363.13</v>
      </c>
      <c r="H407" s="4" t="s">
        <v>302</v>
      </c>
      <c r="I407" s="4" t="str">
        <f t="shared" si="1"/>
        <v>Turun</v>
      </c>
    </row>
    <row r="408" ht="15.75" customHeight="1">
      <c r="A408" s="3">
        <v>407.0</v>
      </c>
      <c r="B408" s="4" t="s">
        <v>637</v>
      </c>
      <c r="C408" s="4">
        <v>8650.0</v>
      </c>
      <c r="D408" s="4">
        <v>8475.0</v>
      </c>
      <c r="E408" s="4">
        <v>8750.0</v>
      </c>
      <c r="F408" s="4">
        <v>8450.0</v>
      </c>
      <c r="G408" s="4">
        <v>102.53</v>
      </c>
      <c r="H408" s="4" t="s">
        <v>638</v>
      </c>
      <c r="I408" s="4" t="str">
        <f t="shared" si="1"/>
        <v>Naik</v>
      </c>
    </row>
    <row r="409" ht="15.75" customHeight="1">
      <c r="A409" s="3">
        <v>408.0</v>
      </c>
      <c r="B409" s="4" t="s">
        <v>639</v>
      </c>
      <c r="C409" s="4">
        <v>8550.0</v>
      </c>
      <c r="D409" s="4">
        <v>8550.0</v>
      </c>
      <c r="E409" s="4">
        <v>8650.0</v>
      </c>
      <c r="F409" s="4">
        <v>8550.0</v>
      </c>
      <c r="G409" s="4">
        <v>89.24</v>
      </c>
      <c r="H409" s="4" t="s">
        <v>44</v>
      </c>
      <c r="I409" s="4" t="str">
        <f t="shared" si="1"/>
        <v>Turun</v>
      </c>
    </row>
    <row r="410" ht="15.75" customHeight="1">
      <c r="A410" s="3">
        <v>409.0</v>
      </c>
      <c r="B410" s="4" t="s">
        <v>640</v>
      </c>
      <c r="C410" s="4">
        <v>8475.0</v>
      </c>
      <c r="D410" s="4">
        <v>8525.0</v>
      </c>
      <c r="E410" s="4">
        <v>8600.0</v>
      </c>
      <c r="F410" s="4">
        <v>8425.0</v>
      </c>
      <c r="G410" s="4">
        <v>90.93</v>
      </c>
      <c r="H410" s="4" t="s">
        <v>641</v>
      </c>
      <c r="I410" s="4" t="str">
        <f t="shared" si="1"/>
        <v>Turun</v>
      </c>
    </row>
    <row r="411" ht="15.75" customHeight="1">
      <c r="A411" s="3">
        <v>410.0</v>
      </c>
      <c r="B411" s="4" t="s">
        <v>642</v>
      </c>
      <c r="C411" s="4">
        <v>8475.0</v>
      </c>
      <c r="D411" s="4">
        <v>8375.0</v>
      </c>
      <c r="E411" s="4">
        <v>8525.0</v>
      </c>
      <c r="F411" s="4">
        <v>8375.0</v>
      </c>
      <c r="G411" s="4">
        <v>61.91</v>
      </c>
      <c r="H411" s="4" t="s">
        <v>10</v>
      </c>
      <c r="I411" s="4" t="str">
        <f t="shared" si="1"/>
        <v>Naik</v>
      </c>
    </row>
    <row r="412" ht="15.75" customHeight="1">
      <c r="A412" s="3">
        <v>411.0</v>
      </c>
      <c r="B412" s="4" t="s">
        <v>643</v>
      </c>
      <c r="C412" s="4">
        <v>8375.0</v>
      </c>
      <c r="D412" s="4">
        <v>8375.0</v>
      </c>
      <c r="E412" s="4">
        <v>8475.0</v>
      </c>
      <c r="F412" s="4">
        <v>8375.0</v>
      </c>
      <c r="G412" s="4">
        <v>60.57</v>
      </c>
      <c r="H412" s="4" t="s">
        <v>72</v>
      </c>
      <c r="I412" s="4" t="str">
        <f t="shared" si="1"/>
        <v>Turun</v>
      </c>
    </row>
    <row r="413" ht="15.75" customHeight="1">
      <c r="A413" s="3">
        <v>412.0</v>
      </c>
      <c r="B413" s="4" t="s">
        <v>644</v>
      </c>
      <c r="C413" s="4">
        <v>8425.0</v>
      </c>
      <c r="D413" s="4">
        <v>8200.0</v>
      </c>
      <c r="E413" s="4">
        <v>8500.0</v>
      </c>
      <c r="F413" s="4">
        <v>8200.0</v>
      </c>
      <c r="G413" s="4">
        <v>106.23</v>
      </c>
      <c r="H413" s="4" t="s">
        <v>645</v>
      </c>
      <c r="I413" s="4" t="str">
        <f t="shared" si="1"/>
        <v>Naik</v>
      </c>
    </row>
    <row r="414" ht="15.75" customHeight="1">
      <c r="A414" s="3">
        <v>413.0</v>
      </c>
      <c r="B414" s="4" t="s">
        <v>646</v>
      </c>
      <c r="C414" s="4">
        <v>8300.0</v>
      </c>
      <c r="D414" s="4">
        <v>8375.0</v>
      </c>
      <c r="E414" s="4">
        <v>8450.0</v>
      </c>
      <c r="F414" s="4">
        <v>8300.0</v>
      </c>
      <c r="G414" s="4">
        <v>89.57</v>
      </c>
      <c r="H414" s="4" t="s">
        <v>79</v>
      </c>
      <c r="I414" s="4" t="str">
        <f t="shared" si="1"/>
        <v>Turun</v>
      </c>
    </row>
    <row r="415" ht="15.75" customHeight="1">
      <c r="A415" s="3">
        <v>414.0</v>
      </c>
      <c r="B415" s="4" t="s">
        <v>647</v>
      </c>
      <c r="C415" s="4">
        <v>8325.0</v>
      </c>
      <c r="D415" s="4">
        <v>8250.0</v>
      </c>
      <c r="E415" s="4">
        <v>8425.0</v>
      </c>
      <c r="F415" s="4">
        <v>8250.0</v>
      </c>
      <c r="G415" s="4">
        <v>89.15</v>
      </c>
      <c r="H415" s="4" t="s">
        <v>630</v>
      </c>
      <c r="I415" s="4" t="str">
        <f t="shared" si="1"/>
        <v>Naik</v>
      </c>
    </row>
    <row r="416" ht="15.75" customHeight="1">
      <c r="A416" s="3">
        <v>415.0</v>
      </c>
      <c r="B416" s="4" t="s">
        <v>648</v>
      </c>
      <c r="C416" s="4">
        <v>8375.0</v>
      </c>
      <c r="D416" s="4">
        <v>8325.0</v>
      </c>
      <c r="E416" s="4">
        <v>8450.0</v>
      </c>
      <c r="F416" s="4">
        <v>8325.0</v>
      </c>
      <c r="G416" s="4">
        <v>62.64</v>
      </c>
      <c r="H416" s="4" t="s">
        <v>645</v>
      </c>
      <c r="I416" s="4" t="str">
        <f t="shared" si="1"/>
        <v>Naik</v>
      </c>
    </row>
    <row r="417" ht="15.75" customHeight="1">
      <c r="A417" s="3">
        <v>416.0</v>
      </c>
      <c r="B417" s="4" t="s">
        <v>649</v>
      </c>
      <c r="C417" s="4">
        <v>8550.0</v>
      </c>
      <c r="D417" s="4">
        <v>8375.0</v>
      </c>
      <c r="E417" s="4">
        <v>8575.0</v>
      </c>
      <c r="F417" s="4">
        <v>8275.0</v>
      </c>
      <c r="G417" s="4">
        <v>176.52</v>
      </c>
      <c r="H417" s="4" t="s">
        <v>172</v>
      </c>
      <c r="I417" s="4" t="str">
        <f t="shared" si="1"/>
        <v>Naik</v>
      </c>
    </row>
    <row r="418" ht="15.75" customHeight="1">
      <c r="A418" s="3">
        <v>417.0</v>
      </c>
      <c r="B418" s="4" t="s">
        <v>650</v>
      </c>
      <c r="C418" s="4">
        <v>8500.0</v>
      </c>
      <c r="D418" s="4">
        <v>8450.0</v>
      </c>
      <c r="E418" s="4">
        <v>8525.0</v>
      </c>
      <c r="F418" s="4">
        <v>8450.0</v>
      </c>
      <c r="G418" s="4">
        <v>115.08</v>
      </c>
      <c r="H418" s="4" t="s">
        <v>42</v>
      </c>
      <c r="I418" s="4" t="str">
        <f t="shared" si="1"/>
        <v>Turun</v>
      </c>
    </row>
    <row r="419" ht="15.75" customHeight="1">
      <c r="A419" s="3">
        <v>418.0</v>
      </c>
      <c r="B419" s="4" t="s">
        <v>651</v>
      </c>
      <c r="C419" s="4">
        <v>8550.0</v>
      </c>
      <c r="D419" s="4">
        <v>8525.0</v>
      </c>
      <c r="E419" s="4">
        <v>8625.0</v>
      </c>
      <c r="F419" s="4">
        <v>8525.0</v>
      </c>
      <c r="G419" s="4">
        <v>80.52</v>
      </c>
      <c r="H419" s="4" t="s">
        <v>652</v>
      </c>
      <c r="I419" s="4" t="str">
        <f t="shared" si="1"/>
        <v>Naik</v>
      </c>
    </row>
    <row r="420" ht="15.75" customHeight="1">
      <c r="A420" s="3">
        <v>419.0</v>
      </c>
      <c r="B420" s="4" t="s">
        <v>653</v>
      </c>
      <c r="C420" s="4">
        <v>8450.0</v>
      </c>
      <c r="D420" s="4">
        <v>8525.0</v>
      </c>
      <c r="E420" s="4">
        <v>8550.0</v>
      </c>
      <c r="F420" s="4">
        <v>8425.0</v>
      </c>
      <c r="G420" s="4">
        <v>63.79</v>
      </c>
      <c r="H420" s="4" t="s">
        <v>654</v>
      </c>
      <c r="I420" s="4" t="str">
        <f t="shared" si="1"/>
        <v>Turun</v>
      </c>
    </row>
    <row r="421" ht="15.75" customHeight="1">
      <c r="A421" s="3">
        <v>420.0</v>
      </c>
      <c r="B421" s="4" t="s">
        <v>655</v>
      </c>
      <c r="C421" s="4">
        <v>8425.0</v>
      </c>
      <c r="D421" s="4">
        <v>8475.0</v>
      </c>
      <c r="E421" s="4">
        <v>8500.0</v>
      </c>
      <c r="F421" s="4">
        <v>8425.0</v>
      </c>
      <c r="G421" s="4">
        <v>43.97</v>
      </c>
      <c r="H421" s="4" t="s">
        <v>59</v>
      </c>
      <c r="I421" s="4" t="str">
        <f t="shared" si="1"/>
        <v>Turun</v>
      </c>
    </row>
    <row r="422" ht="15.75" customHeight="1">
      <c r="A422" s="3">
        <v>421.0</v>
      </c>
      <c r="B422" s="4" t="s">
        <v>656</v>
      </c>
      <c r="C422" s="4">
        <v>8200.0</v>
      </c>
      <c r="D422" s="4">
        <v>8325.0</v>
      </c>
      <c r="E422" s="4">
        <v>8375.0</v>
      </c>
      <c r="F422" s="4">
        <v>8200.0</v>
      </c>
      <c r="G422" s="4">
        <v>112.04</v>
      </c>
      <c r="H422" s="4" t="s">
        <v>657</v>
      </c>
      <c r="I422" s="4" t="str">
        <f t="shared" si="1"/>
        <v>Naik</v>
      </c>
    </row>
    <row r="423" ht="15.75" customHeight="1">
      <c r="A423" s="3">
        <v>422.0</v>
      </c>
      <c r="B423" s="4" t="s">
        <v>658</v>
      </c>
      <c r="C423" s="4">
        <v>8300.0</v>
      </c>
      <c r="D423" s="4">
        <v>8150.0</v>
      </c>
      <c r="E423" s="4">
        <v>8375.0</v>
      </c>
      <c r="F423" s="4">
        <v>8125.0</v>
      </c>
      <c r="G423" s="4">
        <v>80.24</v>
      </c>
      <c r="H423" s="4" t="s">
        <v>659</v>
      </c>
      <c r="I423" s="4" t="str">
        <f t="shared" si="1"/>
        <v>Naik</v>
      </c>
    </row>
    <row r="424" ht="15.75" customHeight="1">
      <c r="A424" s="3">
        <v>423.0</v>
      </c>
      <c r="B424" s="4" t="s">
        <v>660</v>
      </c>
      <c r="C424" s="4">
        <v>8250.0</v>
      </c>
      <c r="D424" s="4">
        <v>8200.0</v>
      </c>
      <c r="E424" s="4">
        <v>8300.0</v>
      </c>
      <c r="F424" s="4">
        <v>8150.0</v>
      </c>
      <c r="G424" s="4">
        <v>64.06</v>
      </c>
      <c r="H424" s="4" t="s">
        <v>81</v>
      </c>
      <c r="I424" s="4" t="str">
        <f t="shared" si="1"/>
        <v>Turun</v>
      </c>
    </row>
    <row r="425" ht="15.75" customHeight="1">
      <c r="A425" s="3">
        <v>424.0</v>
      </c>
      <c r="B425" s="4" t="s">
        <v>661</v>
      </c>
      <c r="C425" s="4">
        <v>8325.0</v>
      </c>
      <c r="D425" s="4">
        <v>8200.0</v>
      </c>
      <c r="E425" s="4">
        <v>8325.0</v>
      </c>
      <c r="F425" s="4">
        <v>8175.0</v>
      </c>
      <c r="G425" s="4">
        <v>47.57</v>
      </c>
      <c r="H425" s="4" t="s">
        <v>662</v>
      </c>
      <c r="I425" s="4" t="str">
        <f t="shared" si="1"/>
        <v>Naik</v>
      </c>
    </row>
    <row r="426" ht="15.75" customHeight="1">
      <c r="A426" s="3">
        <v>425.0</v>
      </c>
      <c r="B426" s="4" t="s">
        <v>663</v>
      </c>
      <c r="C426" s="4">
        <v>8275.0</v>
      </c>
      <c r="D426" s="4">
        <v>8275.0</v>
      </c>
      <c r="E426" s="4">
        <v>8375.0</v>
      </c>
      <c r="F426" s="4">
        <v>8275.0</v>
      </c>
      <c r="G426" s="4">
        <v>62.28</v>
      </c>
      <c r="H426" s="4" t="s">
        <v>81</v>
      </c>
      <c r="I426" s="4" t="str">
        <f t="shared" si="1"/>
        <v>Turun</v>
      </c>
    </row>
    <row r="427" ht="15.75" customHeight="1">
      <c r="A427" s="3">
        <v>426.0</v>
      </c>
      <c r="B427" s="4" t="s">
        <v>664</v>
      </c>
      <c r="C427" s="4">
        <v>8250.0</v>
      </c>
      <c r="D427" s="4">
        <v>8300.0</v>
      </c>
      <c r="E427" s="4">
        <v>8350.0</v>
      </c>
      <c r="F427" s="4">
        <v>8250.0</v>
      </c>
      <c r="G427" s="4">
        <v>71.18</v>
      </c>
      <c r="H427" s="4" t="s">
        <v>59</v>
      </c>
      <c r="I427" s="4" t="str">
        <f t="shared" si="1"/>
        <v>Turun</v>
      </c>
    </row>
    <row r="428" ht="15.75" customHeight="1">
      <c r="A428" s="3">
        <v>427.0</v>
      </c>
      <c r="B428" s="4" t="s">
        <v>665</v>
      </c>
      <c r="C428" s="4">
        <v>8250.0</v>
      </c>
      <c r="D428" s="4">
        <v>8250.0</v>
      </c>
      <c r="E428" s="4">
        <v>8300.0</v>
      </c>
      <c r="F428" s="4">
        <v>8175.0</v>
      </c>
      <c r="G428" s="4">
        <v>56.39</v>
      </c>
      <c r="H428" s="4" t="s">
        <v>10</v>
      </c>
      <c r="I428" s="4" t="str">
        <f t="shared" si="1"/>
        <v>Naik</v>
      </c>
    </row>
    <row r="429" ht="15.75" customHeight="1">
      <c r="A429" s="3">
        <v>428.0</v>
      </c>
      <c r="B429" s="4" t="s">
        <v>666</v>
      </c>
      <c r="C429" s="4">
        <v>8300.0</v>
      </c>
      <c r="D429" s="4">
        <v>8275.0</v>
      </c>
      <c r="E429" s="4">
        <v>8475.0</v>
      </c>
      <c r="F429" s="4">
        <v>8250.0</v>
      </c>
      <c r="G429" s="4">
        <v>85.67</v>
      </c>
      <c r="H429" s="4" t="s">
        <v>474</v>
      </c>
      <c r="I429" s="4" t="str">
        <f t="shared" si="1"/>
        <v>Naik</v>
      </c>
    </row>
    <row r="430" ht="15.75" customHeight="1">
      <c r="A430" s="3">
        <v>429.0</v>
      </c>
      <c r="B430" s="4" t="s">
        <v>667</v>
      </c>
      <c r="C430" s="4">
        <v>8275.0</v>
      </c>
      <c r="D430" s="4">
        <v>8250.0</v>
      </c>
      <c r="E430" s="4">
        <v>8350.0</v>
      </c>
      <c r="F430" s="4">
        <v>8225.0</v>
      </c>
      <c r="G430" s="4">
        <v>66.75</v>
      </c>
      <c r="H430" s="4" t="s">
        <v>59</v>
      </c>
      <c r="I430" s="4" t="str">
        <f t="shared" si="1"/>
        <v>Turun</v>
      </c>
    </row>
    <row r="431" ht="15.75" customHeight="1">
      <c r="A431" s="3">
        <v>430.0</v>
      </c>
      <c r="B431" s="4" t="s">
        <v>668</v>
      </c>
      <c r="C431" s="4">
        <v>8500.0</v>
      </c>
      <c r="D431" s="4">
        <v>8250.0</v>
      </c>
      <c r="E431" s="4">
        <v>8500.0</v>
      </c>
      <c r="F431" s="4">
        <v>8250.0</v>
      </c>
      <c r="G431" s="4">
        <v>91.81</v>
      </c>
      <c r="H431" s="4" t="s">
        <v>669</v>
      </c>
      <c r="I431" s="4" t="str">
        <f t="shared" si="1"/>
        <v>Naik</v>
      </c>
    </row>
    <row r="432" ht="15.75" customHeight="1">
      <c r="A432" s="3">
        <v>431.0</v>
      </c>
      <c r="B432" s="4" t="s">
        <v>670</v>
      </c>
      <c r="C432" s="4">
        <v>8650.0</v>
      </c>
      <c r="D432" s="4">
        <v>8450.0</v>
      </c>
      <c r="E432" s="4">
        <v>8725.0</v>
      </c>
      <c r="F432" s="4">
        <v>8450.0</v>
      </c>
      <c r="G432" s="4">
        <v>122.78</v>
      </c>
      <c r="H432" s="4" t="s">
        <v>671</v>
      </c>
      <c r="I432" s="4" t="str">
        <f t="shared" si="1"/>
        <v>Turun</v>
      </c>
    </row>
    <row r="433" ht="15.75" customHeight="1">
      <c r="A433" s="3">
        <v>432.0</v>
      </c>
      <c r="B433" s="4" t="s">
        <v>672</v>
      </c>
      <c r="C433" s="4">
        <v>8900.0</v>
      </c>
      <c r="D433" s="4">
        <v>8750.0</v>
      </c>
      <c r="E433" s="4">
        <v>8900.0</v>
      </c>
      <c r="F433" s="4">
        <v>8725.0</v>
      </c>
      <c r="G433" s="4">
        <v>89.42</v>
      </c>
      <c r="H433" s="4" t="s">
        <v>673</v>
      </c>
      <c r="I433" s="4" t="str">
        <f t="shared" si="1"/>
        <v>Naik</v>
      </c>
    </row>
    <row r="434" ht="15.75" customHeight="1">
      <c r="A434" s="3">
        <v>433.0</v>
      </c>
      <c r="B434" s="4" t="s">
        <v>674</v>
      </c>
      <c r="C434" s="4">
        <v>8700.0</v>
      </c>
      <c r="D434" s="4">
        <v>8825.0</v>
      </c>
      <c r="E434" s="4">
        <v>8875.0</v>
      </c>
      <c r="F434" s="4">
        <v>8700.0</v>
      </c>
      <c r="G434" s="4">
        <v>89.44</v>
      </c>
      <c r="H434" s="4" t="s">
        <v>675</v>
      </c>
      <c r="I434" s="4" t="str">
        <f t="shared" si="1"/>
        <v>Turun</v>
      </c>
    </row>
    <row r="435" ht="15.75" customHeight="1">
      <c r="A435" s="3">
        <v>434.0</v>
      </c>
      <c r="B435" s="4" t="s">
        <v>676</v>
      </c>
      <c r="C435" s="4">
        <v>8550.0</v>
      </c>
      <c r="D435" s="4">
        <v>8625.0</v>
      </c>
      <c r="E435" s="4">
        <v>8650.0</v>
      </c>
      <c r="F435" s="4">
        <v>8550.0</v>
      </c>
      <c r="G435" s="4">
        <v>87.21</v>
      </c>
      <c r="H435" s="4" t="s">
        <v>224</v>
      </c>
      <c r="I435" s="4" t="str">
        <f t="shared" si="1"/>
        <v>Turun</v>
      </c>
    </row>
    <row r="436" ht="15.75" customHeight="1">
      <c r="A436" s="3">
        <v>435.0</v>
      </c>
      <c r="B436" s="4" t="s">
        <v>677</v>
      </c>
      <c r="C436" s="4">
        <v>8700.0</v>
      </c>
      <c r="D436" s="4">
        <v>8550.0</v>
      </c>
      <c r="E436" s="4">
        <v>8700.0</v>
      </c>
      <c r="F436" s="4">
        <v>8550.0</v>
      </c>
      <c r="G436" s="4">
        <v>77.02</v>
      </c>
      <c r="H436" s="4" t="s">
        <v>253</v>
      </c>
      <c r="I436" s="4" t="str">
        <f t="shared" si="1"/>
        <v>Naik</v>
      </c>
    </row>
    <row r="437" ht="15.75" customHeight="1">
      <c r="A437" s="3">
        <v>436.0</v>
      </c>
      <c r="B437" s="4" t="s">
        <v>678</v>
      </c>
      <c r="C437" s="4">
        <v>8750.0</v>
      </c>
      <c r="D437" s="4">
        <v>8650.0</v>
      </c>
      <c r="E437" s="4">
        <v>8750.0</v>
      </c>
      <c r="F437" s="4">
        <v>8650.0</v>
      </c>
      <c r="G437" s="4">
        <v>67.04</v>
      </c>
      <c r="H437" s="4" t="s">
        <v>679</v>
      </c>
      <c r="I437" s="4" t="str">
        <f t="shared" si="1"/>
        <v>Turun</v>
      </c>
    </row>
    <row r="438" ht="15.75" customHeight="1">
      <c r="A438" s="3">
        <v>437.0</v>
      </c>
      <c r="B438" s="4" t="s">
        <v>680</v>
      </c>
      <c r="C438" s="4">
        <v>8800.0</v>
      </c>
      <c r="D438" s="4">
        <v>8850.0</v>
      </c>
      <c r="E438" s="4">
        <v>8850.0</v>
      </c>
      <c r="F438" s="4">
        <v>8775.0</v>
      </c>
      <c r="G438" s="4">
        <v>105.57</v>
      </c>
      <c r="H438" s="4" t="s">
        <v>679</v>
      </c>
      <c r="I438" s="4" t="str">
        <f t="shared" si="1"/>
        <v>Tetap</v>
      </c>
    </row>
    <row r="439" ht="15.75" customHeight="1">
      <c r="A439" s="3">
        <v>438.0</v>
      </c>
      <c r="B439" s="4" t="s">
        <v>681</v>
      </c>
      <c r="C439" s="4">
        <v>8800.0</v>
      </c>
      <c r="D439" s="4">
        <v>9000.0</v>
      </c>
      <c r="E439" s="4">
        <v>9000.0</v>
      </c>
      <c r="F439" s="4">
        <v>8725.0</v>
      </c>
      <c r="G439" s="4">
        <v>107.39</v>
      </c>
      <c r="H439" s="4" t="s">
        <v>10</v>
      </c>
      <c r="I439" s="4" t="str">
        <f t="shared" si="1"/>
        <v>Turun</v>
      </c>
    </row>
    <row r="440" ht="15.75" customHeight="1">
      <c r="A440" s="3">
        <v>439.0</v>
      </c>
      <c r="B440" s="4" t="s">
        <v>682</v>
      </c>
      <c r="C440" s="4">
        <v>8750.0</v>
      </c>
      <c r="D440" s="4">
        <v>8800.0</v>
      </c>
      <c r="E440" s="4">
        <v>8825.0</v>
      </c>
      <c r="F440" s="4">
        <v>8725.0</v>
      </c>
      <c r="G440" s="4">
        <v>58.32</v>
      </c>
      <c r="H440" s="4" t="s">
        <v>683</v>
      </c>
      <c r="I440" s="4" t="str">
        <f t="shared" si="1"/>
        <v>Turun</v>
      </c>
    </row>
    <row r="441" ht="15.75" customHeight="1">
      <c r="A441" s="3">
        <v>440.0</v>
      </c>
      <c r="B441" s="4" t="s">
        <v>684</v>
      </c>
      <c r="C441" s="4">
        <v>8800.0</v>
      </c>
      <c r="D441" s="4">
        <v>8700.0</v>
      </c>
      <c r="E441" s="4">
        <v>8825.0</v>
      </c>
      <c r="F441" s="4">
        <v>8700.0</v>
      </c>
      <c r="G441" s="4">
        <v>72.14</v>
      </c>
      <c r="H441" s="4" t="s">
        <v>679</v>
      </c>
      <c r="I441" s="4" t="str">
        <f t="shared" si="1"/>
        <v>Naik</v>
      </c>
    </row>
    <row r="442" ht="15.75" customHeight="1">
      <c r="A442" s="3">
        <v>441.0</v>
      </c>
      <c r="B442" s="4" t="s">
        <v>685</v>
      </c>
      <c r="C442" s="4">
        <v>8775.0</v>
      </c>
      <c r="D442" s="4">
        <v>8775.0</v>
      </c>
      <c r="E442" s="4">
        <v>8800.0</v>
      </c>
      <c r="F442" s="4">
        <v>8675.0</v>
      </c>
      <c r="G442" s="4">
        <v>69.15</v>
      </c>
      <c r="H442" s="4" t="s">
        <v>13</v>
      </c>
      <c r="I442" s="4" t="str">
        <f t="shared" si="1"/>
        <v>Turun</v>
      </c>
    </row>
    <row r="443" ht="15.75" customHeight="1">
      <c r="A443" s="3">
        <v>442.0</v>
      </c>
      <c r="B443" s="4" t="s">
        <v>686</v>
      </c>
      <c r="C443" s="4">
        <v>8850.0</v>
      </c>
      <c r="D443" s="4">
        <v>8725.0</v>
      </c>
      <c r="E443" s="4">
        <v>8850.0</v>
      </c>
      <c r="F443" s="4">
        <v>8675.0</v>
      </c>
      <c r="G443" s="4">
        <v>73.9</v>
      </c>
      <c r="H443" s="4" t="s">
        <v>687</v>
      </c>
      <c r="I443" s="4" t="str">
        <f t="shared" si="1"/>
        <v>Naik</v>
      </c>
    </row>
    <row r="444" ht="15.75" customHeight="1">
      <c r="A444" s="3">
        <v>443.0</v>
      </c>
      <c r="B444" s="4" t="s">
        <v>688</v>
      </c>
      <c r="C444" s="4">
        <v>8750.0</v>
      </c>
      <c r="D444" s="4">
        <v>8850.0</v>
      </c>
      <c r="E444" s="4">
        <v>8875.0</v>
      </c>
      <c r="F444" s="4">
        <v>8725.0</v>
      </c>
      <c r="G444" s="4">
        <v>42.53</v>
      </c>
      <c r="H444" s="4" t="s">
        <v>689</v>
      </c>
      <c r="I444" s="4" t="str">
        <f t="shared" si="1"/>
        <v>Turun</v>
      </c>
    </row>
    <row r="445" ht="15.75" customHeight="1">
      <c r="A445" s="3">
        <v>444.0</v>
      </c>
      <c r="B445" s="4" t="s">
        <v>690</v>
      </c>
      <c r="C445" s="4">
        <v>8875.0</v>
      </c>
      <c r="D445" s="4">
        <v>8675.0</v>
      </c>
      <c r="E445" s="4">
        <v>8875.0</v>
      </c>
      <c r="F445" s="4">
        <v>8675.0</v>
      </c>
      <c r="G445" s="4">
        <v>68.17</v>
      </c>
      <c r="H445" s="4" t="s">
        <v>691</v>
      </c>
      <c r="I445" s="4" t="str">
        <f t="shared" si="1"/>
        <v>Naik</v>
      </c>
    </row>
    <row r="446" ht="15.75" customHeight="1">
      <c r="A446" s="3">
        <v>445.0</v>
      </c>
      <c r="B446" s="4" t="s">
        <v>692</v>
      </c>
      <c r="C446" s="4">
        <v>8800.0</v>
      </c>
      <c r="D446" s="4">
        <v>8725.0</v>
      </c>
      <c r="E446" s="4">
        <v>8800.0</v>
      </c>
      <c r="F446" s="4">
        <v>8725.0</v>
      </c>
      <c r="G446" s="4">
        <v>74.78</v>
      </c>
      <c r="H446" s="4" t="s">
        <v>693</v>
      </c>
      <c r="I446" s="4" t="str">
        <f t="shared" si="1"/>
        <v>Turun</v>
      </c>
    </row>
    <row r="447" ht="15.75" customHeight="1">
      <c r="A447" s="3">
        <v>446.0</v>
      </c>
      <c r="B447" s="4" t="s">
        <v>694</v>
      </c>
      <c r="C447" s="4">
        <v>8850.0</v>
      </c>
      <c r="D447" s="4">
        <v>8900.0</v>
      </c>
      <c r="E447" s="4">
        <v>8925.0</v>
      </c>
      <c r="F447" s="4">
        <v>8825.0</v>
      </c>
      <c r="G447" s="4">
        <v>59.6</v>
      </c>
      <c r="H447" s="4" t="s">
        <v>679</v>
      </c>
      <c r="I447" s="4" t="str">
        <f t="shared" si="1"/>
        <v>Naik</v>
      </c>
    </row>
    <row r="448" ht="15.75" customHeight="1">
      <c r="A448" s="3">
        <v>447.0</v>
      </c>
      <c r="B448" s="4" t="s">
        <v>695</v>
      </c>
      <c r="C448" s="4">
        <v>8750.0</v>
      </c>
      <c r="D448" s="4">
        <v>8875.0</v>
      </c>
      <c r="E448" s="4">
        <v>8900.0</v>
      </c>
      <c r="F448" s="4">
        <v>8750.0</v>
      </c>
      <c r="G448" s="4">
        <v>61.43</v>
      </c>
      <c r="H448" s="4" t="s">
        <v>689</v>
      </c>
      <c r="I448" s="4" t="str">
        <f t="shared" si="1"/>
        <v>Turun</v>
      </c>
    </row>
    <row r="449" ht="15.75" customHeight="1">
      <c r="A449" s="3">
        <v>448.0</v>
      </c>
      <c r="B449" s="4" t="s">
        <v>696</v>
      </c>
      <c r="C449" s="4">
        <v>8800.0</v>
      </c>
      <c r="D449" s="4">
        <v>8775.0</v>
      </c>
      <c r="E449" s="4">
        <v>8850.0</v>
      </c>
      <c r="F449" s="4">
        <v>8750.0</v>
      </c>
      <c r="G449" s="4">
        <v>47.67</v>
      </c>
      <c r="H449" s="4" t="s">
        <v>679</v>
      </c>
      <c r="I449" s="4" t="str">
        <f t="shared" si="1"/>
        <v>Naik</v>
      </c>
    </row>
    <row r="450" ht="15.75" customHeight="1">
      <c r="A450" s="3">
        <v>449.0</v>
      </c>
      <c r="B450" s="4" t="s">
        <v>697</v>
      </c>
      <c r="C450" s="4">
        <v>8600.0</v>
      </c>
      <c r="D450" s="4">
        <v>8625.0</v>
      </c>
      <c r="E450" s="4">
        <v>8675.0</v>
      </c>
      <c r="F450" s="4">
        <v>8550.0</v>
      </c>
      <c r="G450" s="4">
        <v>143.59</v>
      </c>
      <c r="H450" s="4" t="s">
        <v>182</v>
      </c>
      <c r="I450" s="4" t="str">
        <f t="shared" si="1"/>
        <v>Turun</v>
      </c>
    </row>
    <row r="451" ht="15.75" customHeight="1">
      <c r="A451" s="3">
        <v>450.0</v>
      </c>
      <c r="B451" s="4" t="s">
        <v>698</v>
      </c>
      <c r="C451" s="4">
        <v>8725.0</v>
      </c>
      <c r="D451" s="4">
        <v>8625.0</v>
      </c>
      <c r="E451" s="4">
        <v>8825.0</v>
      </c>
      <c r="F451" s="4">
        <v>8600.0</v>
      </c>
      <c r="G451" s="4">
        <v>72.7</v>
      </c>
      <c r="H451" s="4" t="s">
        <v>699</v>
      </c>
      <c r="I451" s="4" t="str">
        <f t="shared" si="1"/>
        <v>Naik</v>
      </c>
    </row>
    <row r="452" ht="15.75" customHeight="1">
      <c r="A452" s="3">
        <v>451.0</v>
      </c>
      <c r="B452" s="4" t="s">
        <v>700</v>
      </c>
      <c r="C452" s="4">
        <v>8825.0</v>
      </c>
      <c r="D452" s="4">
        <v>8725.0</v>
      </c>
      <c r="E452" s="4">
        <v>8900.0</v>
      </c>
      <c r="F452" s="4">
        <v>8725.0</v>
      </c>
      <c r="G452" s="4">
        <v>83.9</v>
      </c>
      <c r="H452" s="4" t="s">
        <v>701</v>
      </c>
      <c r="I452" s="4" t="str">
        <f t="shared" si="1"/>
        <v>Turun</v>
      </c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  <row r="975" ht="15.75" customHeight="1">
      <c r="A975" s="5"/>
    </row>
    <row r="976" ht="15.75" customHeight="1">
      <c r="A976" s="5"/>
    </row>
    <row r="977" ht="15.75" customHeight="1">
      <c r="A977" s="5"/>
    </row>
    <row r="978" ht="15.75" customHeight="1">
      <c r="A978" s="5"/>
    </row>
    <row r="979" ht="15.75" customHeight="1">
      <c r="A979" s="5"/>
    </row>
    <row r="980" ht="15.75" customHeight="1">
      <c r="A980" s="5"/>
    </row>
    <row r="981" ht="15.75" customHeight="1">
      <c r="A981" s="5"/>
    </row>
    <row r="982" ht="15.75" customHeight="1">
      <c r="A982" s="5"/>
    </row>
    <row r="983" ht="15.75" customHeight="1">
      <c r="A983" s="5"/>
    </row>
    <row r="984" ht="15.75" customHeight="1">
      <c r="A984" s="5"/>
    </row>
    <row r="985" ht="15.75" customHeight="1">
      <c r="A985" s="5"/>
    </row>
    <row r="986" ht="15.75" customHeight="1">
      <c r="A986" s="5"/>
    </row>
    <row r="987" ht="15.75" customHeight="1">
      <c r="A987" s="5"/>
    </row>
    <row r="988" ht="15.75" customHeight="1">
      <c r="A988" s="5"/>
    </row>
    <row r="989" ht="15.75" customHeight="1">
      <c r="A989" s="5"/>
    </row>
    <row r="990" ht="15.75" customHeight="1">
      <c r="A990" s="5"/>
    </row>
    <row r="991" ht="15.75" customHeight="1">
      <c r="A991" s="5"/>
    </row>
    <row r="992" ht="15.75" customHeight="1">
      <c r="A992" s="5"/>
    </row>
    <row r="993" ht="15.75" customHeight="1">
      <c r="A993" s="5"/>
    </row>
    <row r="994" ht="15.75" customHeight="1">
      <c r="A994" s="5"/>
    </row>
    <row r="995" ht="15.75" customHeight="1">
      <c r="A995" s="5"/>
    </row>
    <row r="996" ht="15.75" customHeight="1">
      <c r="A996" s="5"/>
    </row>
    <row r="997" ht="15.75" customHeight="1">
      <c r="A997" s="5"/>
    </row>
    <row r="998" ht="15.75" customHeight="1">
      <c r="A998" s="5"/>
    </row>
    <row r="999" ht="15.75" customHeight="1">
      <c r="A999" s="5"/>
    </row>
    <row r="1000" ht="15.75" customHeight="1">
      <c r="A1000" s="5"/>
    </row>
  </sheetData>
  <autoFilter ref="$B$1:$I$452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86"/>
    <col customWidth="1" min="3" max="3" width="39.0"/>
    <col customWidth="1" min="5" max="5" width="19.71"/>
    <col customWidth="1" min="6" max="6" width="24.14"/>
    <col customWidth="1" min="7" max="7" width="12.29"/>
    <col customWidth="1" min="8" max="8" width="18.86"/>
    <col customWidth="1" min="9" max="9" width="24.71"/>
    <col customWidth="1" min="10" max="10" width="17.0"/>
  </cols>
  <sheetData>
    <row r="2">
      <c r="B2" s="6" t="s">
        <v>702</v>
      </c>
      <c r="C2" s="6" t="s">
        <v>703</v>
      </c>
      <c r="D2" s="6" t="s">
        <v>11</v>
      </c>
      <c r="E2" s="6" t="s">
        <v>704</v>
      </c>
    </row>
    <row r="3">
      <c r="B3" s="6" t="s">
        <v>705</v>
      </c>
      <c r="C3" s="7">
        <f>COUNTIF(BBCA!I2:I452,C2)</f>
        <v>216</v>
      </c>
      <c r="D3" s="7">
        <f>COUNTIF(BBCA!I2:I452,D2)</f>
        <v>18</v>
      </c>
      <c r="E3" s="7">
        <f>COUNTIF(BBCA!I2:I452,E2)</f>
        <v>217</v>
      </c>
    </row>
    <row r="5">
      <c r="B5" s="8"/>
      <c r="C5" s="8"/>
      <c r="D5" s="8"/>
      <c r="E5" s="8"/>
      <c r="F5" s="8"/>
    </row>
    <row r="6">
      <c r="B6" s="9" t="s">
        <v>706</v>
      </c>
      <c r="C6" s="10">
        <f>COUNTA(BBCA!B2:B452)</f>
        <v>451</v>
      </c>
      <c r="D6" s="11" t="s">
        <v>707</v>
      </c>
      <c r="E6" s="12" t="s">
        <v>708</v>
      </c>
      <c r="F6" s="10">
        <f>C3+D3+E3</f>
        <v>451</v>
      </c>
    </row>
    <row r="8">
      <c r="B8" s="13" t="s">
        <v>709</v>
      </c>
      <c r="C8" s="14"/>
    </row>
    <row r="9">
      <c r="B9" s="15" t="s">
        <v>710</v>
      </c>
      <c r="C9" s="16" t="s">
        <v>711</v>
      </c>
    </row>
    <row r="10">
      <c r="B10" s="17" t="s">
        <v>703</v>
      </c>
      <c r="C10" s="18">
        <f>C3/C6</f>
        <v>0.4789356984</v>
      </c>
    </row>
    <row r="11">
      <c r="B11" s="17" t="s">
        <v>11</v>
      </c>
      <c r="C11" s="18">
        <f>D3/C6</f>
        <v>0.0399113082</v>
      </c>
    </row>
    <row r="12">
      <c r="B12" s="17" t="s">
        <v>704</v>
      </c>
      <c r="C12" s="18">
        <f>E3/C6</f>
        <v>0.4811529933</v>
      </c>
      <c r="E12" s="19"/>
      <c r="F12" s="19"/>
      <c r="G12" s="19"/>
      <c r="H12" s="19"/>
      <c r="I12" s="19"/>
      <c r="J12" s="19"/>
      <c r="K12" s="19"/>
    </row>
    <row r="15">
      <c r="B15" s="20" t="s">
        <v>712</v>
      </c>
    </row>
    <row r="16">
      <c r="B16" s="21" t="s">
        <v>713</v>
      </c>
      <c r="C16" s="22" t="s">
        <v>1</v>
      </c>
      <c r="D16" s="23" t="s">
        <v>2</v>
      </c>
      <c r="E16" s="23" t="s">
        <v>3</v>
      </c>
      <c r="F16" s="23" t="s">
        <v>4</v>
      </c>
      <c r="G16" s="23" t="s">
        <v>5</v>
      </c>
      <c r="H16" s="23" t="s">
        <v>6</v>
      </c>
      <c r="I16" s="23" t="s">
        <v>7</v>
      </c>
      <c r="J16" s="23" t="s">
        <v>8</v>
      </c>
    </row>
    <row r="17">
      <c r="B17" s="24"/>
      <c r="C17" s="25" t="s">
        <v>9</v>
      </c>
      <c r="D17" s="4">
        <v>7075.0</v>
      </c>
      <c r="E17" s="4">
        <v>7280.0</v>
      </c>
      <c r="F17" s="4">
        <v>7300.0</v>
      </c>
      <c r="G17" s="4">
        <v>7060.0</v>
      </c>
      <c r="H17" s="4">
        <v>66.43</v>
      </c>
      <c r="I17" s="4" t="s">
        <v>363</v>
      </c>
      <c r="J17" s="26" t="str">
        <f>IF(AND(C29&gt;C30,C29&gt;C31),"Naik",IF(AND(C30&gt;C29,C30&gt;C31),"Tetap",IF(AND(C31&gt;C29,C31&gt;C30),"Turun")))</f>
        <v>Turun</v>
      </c>
    </row>
    <row r="20">
      <c r="B20" s="27" t="s">
        <v>714</v>
      </c>
      <c r="C20" s="14"/>
      <c r="E20" s="27" t="s">
        <v>715</v>
      </c>
      <c r="F20" s="14"/>
      <c r="H20" s="27" t="s">
        <v>716</v>
      </c>
      <c r="I20" s="14"/>
    </row>
    <row r="21">
      <c r="B21" s="28" t="s">
        <v>702</v>
      </c>
      <c r="C21" s="16" t="s">
        <v>711</v>
      </c>
      <c r="E21" s="28" t="s">
        <v>702</v>
      </c>
      <c r="F21" s="16" t="s">
        <v>711</v>
      </c>
      <c r="H21" s="28" t="s">
        <v>702</v>
      </c>
      <c r="I21" s="16" t="s">
        <v>711</v>
      </c>
    </row>
    <row r="22">
      <c r="B22" s="17" t="s">
        <v>703</v>
      </c>
      <c r="C22" s="29">
        <f>1/SQRT(2*3.14*'Harga Terakhir'!G3)*EXP(-(($D$17-'Harga Terakhir'!G2)^2)/('Harga Terakhir'!G3^2))</f>
        <v>0.01371562325</v>
      </c>
      <c r="E22" s="17" t="s">
        <v>703</v>
      </c>
      <c r="F22" s="30">
        <f>1/SQRT(2*3.14*'Harga Pembukaan'!G3)*EXP(-(($E$17-'Harga Pembukaan'!G2)^2)/('Harga Pembukaan'!G3^2))</f>
        <v>0.01321334499</v>
      </c>
      <c r="H22" s="17" t="s">
        <v>703</v>
      </c>
      <c r="I22" s="31">
        <f>1/SQRT(2*3.14*Volume!G3)*EXP(-(($H$17-Volume!G2)^2)/(Volume!G3^2))</f>
        <v>0.04699252495</v>
      </c>
    </row>
    <row r="23">
      <c r="B23" s="17" t="s">
        <v>11</v>
      </c>
      <c r="C23" s="29">
        <f>1/SQRT(2*3.14*'Harga Terakhir'!O3)*EXP(-(($D$17-'Harga Terakhir'!O2)^2)/('Harga Terakhir'!O3^2))</f>
        <v>0.01154776204</v>
      </c>
      <c r="E23" s="17" t="s">
        <v>11</v>
      </c>
      <c r="F23" s="30">
        <f>1/SQRT(2*3.14*'Harga Pembukaan'!O3)*EXP(-(($E$17-'Harga Pembukaan'!O2)^2)/('Harga Pembukaan'!O3^2))</f>
        <v>0.01445737547</v>
      </c>
      <c r="H23" s="17" t="s">
        <v>11</v>
      </c>
      <c r="I23" s="31">
        <f>1/SQRT(2*3.14*Volume!O3)*EXP(-(($H$17-Volume!O2)^2)/(Volume!O3^2))</f>
        <v>0.05655749382</v>
      </c>
    </row>
    <row r="24">
      <c r="B24" s="17" t="s">
        <v>704</v>
      </c>
      <c r="C24" s="29">
        <f>1/SQRT(2*3.14*'Harga Terakhir'!W3)*EXP(-(($D$17-'Harga Terakhir'!W2)^2)/('Harga Terakhir'!W3^2))</f>
        <v>0.0138491501</v>
      </c>
      <c r="E24" s="17" t="s">
        <v>704</v>
      </c>
      <c r="F24" s="30">
        <f>1/SQRT(2*3.14*'Harga Pembukaan'!W3)*EXP(-(($E$17-'Harga Pembukaan'!W2)^2)/('Harga Pembukaan'!W3^2))</f>
        <v>0.01367675424</v>
      </c>
      <c r="H24" s="17" t="s">
        <v>704</v>
      </c>
      <c r="I24" s="31">
        <f>1/SQRT(2*3.14*Volume!W3)*EXP(-(($H$17-Volume!W2)^2)/(Volume!W3^2))</f>
        <v>0.04893288863</v>
      </c>
    </row>
    <row r="27">
      <c r="B27" s="32" t="s">
        <v>717</v>
      </c>
      <c r="C27" s="14"/>
      <c r="E27" s="27" t="s">
        <v>718</v>
      </c>
      <c r="F27" s="14"/>
      <c r="H27" s="27" t="s">
        <v>719</v>
      </c>
      <c r="I27" s="14"/>
    </row>
    <row r="28">
      <c r="B28" s="15" t="s">
        <v>710</v>
      </c>
      <c r="C28" s="16" t="s">
        <v>711</v>
      </c>
      <c r="E28" s="28" t="s">
        <v>702</v>
      </c>
      <c r="F28" s="16" t="s">
        <v>711</v>
      </c>
      <c r="H28" s="28" t="s">
        <v>702</v>
      </c>
      <c r="I28" s="16" t="s">
        <v>711</v>
      </c>
    </row>
    <row r="29">
      <c r="B29" s="33" t="s">
        <v>703</v>
      </c>
      <c r="C29" s="34">
        <f t="shared" ref="C29:C31" si="1">C22*F22*I22*F29*I29</f>
        <v>0.000000001593800057</v>
      </c>
      <c r="E29" s="17" t="s">
        <v>703</v>
      </c>
      <c r="F29" s="31">
        <f>1/SQRT(2*3.14*'Harga Tertinggi'!G3)*EXP(-(($F$17-'Harga Tertinggi'!G2)^2)/('Harga Tertinggi'!G3^2))</f>
        <v>0.01349291955</v>
      </c>
      <c r="H29" s="17" t="s">
        <v>703</v>
      </c>
      <c r="I29" s="31">
        <f>1/SQRT(2*3.14*'Harga Terendah'!G3)*EXP(-(($G$17-'Harga Terendah'!G2)^2)/('Harga Terendah'!G3^2))</f>
        <v>0.01386981938</v>
      </c>
    </row>
    <row r="30">
      <c r="B30" s="33" t="s">
        <v>11</v>
      </c>
      <c r="C30" s="34">
        <f t="shared" si="1"/>
        <v>0.000000001565134886</v>
      </c>
      <c r="E30" s="17" t="s">
        <v>11</v>
      </c>
      <c r="F30" s="31">
        <f>1/SQRT(2*3.14*'Harga Tertinggi'!O3)*EXP(-(($F$17-'Harga Tertinggi'!O2)^2)/('Harga Tertinggi'!O3^2))</f>
        <v>0.01372309161</v>
      </c>
      <c r="H30" s="17" t="s">
        <v>11</v>
      </c>
      <c r="I30" s="31">
        <f>1/SQRT(2*3.14*'Harga Terendah'!O3)*EXP(-(($G$17-'Harga Terendah'!O2)^2)/('Harga Terendah'!O3^2))</f>
        <v>0.0120787604</v>
      </c>
    </row>
    <row r="31">
      <c r="B31" s="33" t="s">
        <v>704</v>
      </c>
      <c r="C31" s="34">
        <f t="shared" si="1"/>
        <v>0.000000001777279861</v>
      </c>
      <c r="E31" s="17" t="s">
        <v>704</v>
      </c>
      <c r="F31" s="31">
        <f>1/SQRT(2*3.14*'Harga Tertinggi'!W3)*EXP(-(($F$17-'Harga Tertinggi'!W2)^2)/('Harga Tertinggi'!W3^2))</f>
        <v>0.01366873829</v>
      </c>
      <c r="H31" s="17" t="s">
        <v>704</v>
      </c>
      <c r="I31" s="31">
        <f>1/SQRT(2*3.14*'Harga Terendah'!W3)*EXP(-(($G$17-'Harga Terendah'!W2)^2)/('Harga Terendah'!W3^2))</f>
        <v>0.0140287951</v>
      </c>
    </row>
  </sheetData>
  <mergeCells count="9">
    <mergeCell ref="E27:F27"/>
    <mergeCell ref="H27:I27"/>
    <mergeCell ref="B8:C8"/>
    <mergeCell ref="B15:C15"/>
    <mergeCell ref="B16:B17"/>
    <mergeCell ref="B20:C20"/>
    <mergeCell ref="E20:F20"/>
    <mergeCell ref="H20:I20"/>
    <mergeCell ref="B27:C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43"/>
    <col customWidth="1" min="3" max="3" width="23.43"/>
    <col customWidth="1" min="4" max="4" width="27.43"/>
    <col customWidth="1" min="6" max="6" width="19.86"/>
    <col customWidth="1" min="7" max="7" width="19.71"/>
    <col customWidth="1" min="10" max="10" width="17.43"/>
    <col customWidth="1" min="11" max="11" width="23.43"/>
    <col customWidth="1" min="12" max="12" width="27.43"/>
    <col customWidth="1" min="14" max="14" width="18.29"/>
    <col customWidth="1" min="18" max="18" width="17.43"/>
    <col customWidth="1" min="19" max="19" width="23.43"/>
    <col customWidth="1" min="20" max="20" width="27.43"/>
    <col customWidth="1" min="22" max="22" width="18.29"/>
  </cols>
  <sheetData>
    <row r="1">
      <c r="A1" s="35"/>
    </row>
    <row r="2">
      <c r="A2" s="36" t="s">
        <v>703</v>
      </c>
      <c r="B2" s="37"/>
      <c r="C2" s="37"/>
      <c r="D2" s="14"/>
      <c r="F2" s="38" t="s">
        <v>720</v>
      </c>
      <c r="G2" s="39">
        <f>G5/COUNTA(B4:B200)</f>
        <v>7146.260163</v>
      </c>
      <c r="I2" s="36" t="s">
        <v>11</v>
      </c>
      <c r="J2" s="37"/>
      <c r="K2" s="37"/>
      <c r="L2" s="14"/>
      <c r="N2" s="38" t="s">
        <v>720</v>
      </c>
      <c r="O2" s="39">
        <f>O5/COUNTA(J4:J200)</f>
        <v>7437</v>
      </c>
      <c r="Q2" s="36" t="s">
        <v>704</v>
      </c>
      <c r="R2" s="37"/>
      <c r="S2" s="37"/>
      <c r="T2" s="14"/>
      <c r="V2" s="38" t="s">
        <v>720</v>
      </c>
      <c r="W2" s="39">
        <f>W5/COUNTA(R4:R200)</f>
        <v>7074.291339</v>
      </c>
    </row>
    <row r="3">
      <c r="A3" s="40" t="s">
        <v>721</v>
      </c>
      <c r="B3" s="41" t="s">
        <v>722</v>
      </c>
      <c r="C3" s="41" t="s">
        <v>723</v>
      </c>
      <c r="D3" s="41" t="s">
        <v>724</v>
      </c>
      <c r="F3" s="38" t="s">
        <v>725</v>
      </c>
      <c r="G3" s="39">
        <f>STDEV(B4:B200)</f>
        <v>834.2016881</v>
      </c>
      <c r="I3" s="40" t="s">
        <v>721</v>
      </c>
      <c r="J3" s="41" t="s">
        <v>722</v>
      </c>
      <c r="K3" s="41" t="s">
        <v>723</v>
      </c>
      <c r="L3" s="41" t="s">
        <v>724</v>
      </c>
      <c r="N3" s="38" t="s">
        <v>725</v>
      </c>
      <c r="O3" s="39">
        <f>STDEV(J4:J200)</f>
        <v>710.3691193</v>
      </c>
      <c r="Q3" s="40" t="s">
        <v>721</v>
      </c>
      <c r="R3" s="41" t="s">
        <v>722</v>
      </c>
      <c r="S3" s="41" t="s">
        <v>723</v>
      </c>
      <c r="T3" s="41" t="s">
        <v>724</v>
      </c>
      <c r="V3" s="38" t="s">
        <v>725</v>
      </c>
      <c r="W3" s="39">
        <f>STDEV(R4:R200)</f>
        <v>830.2205493</v>
      </c>
    </row>
    <row r="4">
      <c r="A4" s="42">
        <v>1.0</v>
      </c>
      <c r="B4" s="43">
        <v>7080.0</v>
      </c>
      <c r="C4" s="39">
        <f t="shared" ref="C4:C126" si="1">B4-$G$2</f>
        <v>-66.2601626</v>
      </c>
      <c r="D4" s="7">
        <f t="shared" ref="D4:D126" si="2">POWER(C4,2)</f>
        <v>4390.409148</v>
      </c>
      <c r="F4" s="38" t="s">
        <v>726</v>
      </c>
      <c r="G4" s="39">
        <f>SUM(D4:D200)</f>
        <v>84898879.67</v>
      </c>
      <c r="I4" s="42">
        <v>1.0</v>
      </c>
      <c r="J4" s="4">
        <v>7095.0</v>
      </c>
      <c r="K4" s="39">
        <f t="shared" ref="K4:K18" si="3">J4-$O$2</f>
        <v>-342</v>
      </c>
      <c r="L4" s="7">
        <f t="shared" ref="L4:L18" si="4">POWER(K4,2)</f>
        <v>116964</v>
      </c>
      <c r="N4" s="38" t="s">
        <v>726</v>
      </c>
      <c r="O4" s="39">
        <f>SUM(L4:L200)</f>
        <v>7064740</v>
      </c>
      <c r="Q4" s="42">
        <v>1.0</v>
      </c>
      <c r="R4" s="4">
        <v>7075.0</v>
      </c>
      <c r="S4" s="39">
        <f t="shared" ref="S4:S130" si="5">R4-$W$2</f>
        <v>0.7086614173</v>
      </c>
      <c r="T4" s="7">
        <f t="shared" ref="T4:T130" si="6">POWER(S4,2)</f>
        <v>0.5022010044</v>
      </c>
      <c r="V4" s="38" t="s">
        <v>726</v>
      </c>
      <c r="W4" s="39">
        <f>SUM(T4:T200)</f>
        <v>86847536.22</v>
      </c>
    </row>
    <row r="5">
      <c r="A5" s="42">
        <v>2.0</v>
      </c>
      <c r="B5" s="43">
        <v>6820.0</v>
      </c>
      <c r="C5" s="39">
        <f t="shared" si="1"/>
        <v>-326.2601626</v>
      </c>
      <c r="D5" s="7">
        <f t="shared" si="2"/>
        <v>106445.6937</v>
      </c>
      <c r="F5" s="38" t="s">
        <v>727</v>
      </c>
      <c r="G5" s="39">
        <f>SUM(B4:B200)</f>
        <v>878990</v>
      </c>
      <c r="I5" s="42">
        <v>2.0</v>
      </c>
      <c r="J5" s="4">
        <v>6270.0</v>
      </c>
      <c r="K5" s="39">
        <f t="shared" si="3"/>
        <v>-1167</v>
      </c>
      <c r="L5" s="7">
        <f t="shared" si="4"/>
        <v>1361889</v>
      </c>
      <c r="N5" s="38" t="s">
        <v>727</v>
      </c>
      <c r="O5" s="39">
        <f>SUM(J4:J200)</f>
        <v>111555</v>
      </c>
      <c r="Q5" s="42">
        <v>2.0</v>
      </c>
      <c r="R5" s="4">
        <v>7035.0</v>
      </c>
      <c r="S5" s="39">
        <f t="shared" si="5"/>
        <v>-39.29133858</v>
      </c>
      <c r="T5" s="7">
        <f t="shared" si="6"/>
        <v>1543.809288</v>
      </c>
      <c r="V5" s="38" t="s">
        <v>727</v>
      </c>
      <c r="W5" s="39">
        <f>SUM(R4:R200)</f>
        <v>898435</v>
      </c>
    </row>
    <row r="6">
      <c r="A6" s="42">
        <v>3.0</v>
      </c>
      <c r="B6" s="43">
        <v>6900.0</v>
      </c>
      <c r="C6" s="39">
        <f t="shared" si="1"/>
        <v>-246.2601626</v>
      </c>
      <c r="D6" s="7">
        <f t="shared" si="2"/>
        <v>60644.06768</v>
      </c>
      <c r="I6" s="42">
        <v>3.0</v>
      </c>
      <c r="J6" s="4">
        <v>6190.0</v>
      </c>
      <c r="K6" s="39">
        <f t="shared" si="3"/>
        <v>-1247</v>
      </c>
      <c r="L6" s="7">
        <f t="shared" si="4"/>
        <v>1555009</v>
      </c>
      <c r="Q6" s="42">
        <v>3.0</v>
      </c>
      <c r="R6" s="4">
        <v>6790.0</v>
      </c>
      <c r="S6" s="39">
        <f t="shared" si="5"/>
        <v>-284.2913386</v>
      </c>
      <c r="T6" s="7">
        <f t="shared" si="6"/>
        <v>80821.56519</v>
      </c>
    </row>
    <row r="7">
      <c r="A7" s="42">
        <v>4.0</v>
      </c>
      <c r="B7" s="43">
        <v>6825.0</v>
      </c>
      <c r="C7" s="39">
        <f t="shared" si="1"/>
        <v>-321.2601626</v>
      </c>
      <c r="D7" s="7">
        <f t="shared" si="2"/>
        <v>103208.0921</v>
      </c>
      <c r="I7" s="42">
        <v>4.0</v>
      </c>
      <c r="J7" s="4">
        <v>6600.0</v>
      </c>
      <c r="K7" s="39">
        <f t="shared" si="3"/>
        <v>-837</v>
      </c>
      <c r="L7" s="7">
        <f t="shared" si="4"/>
        <v>700569</v>
      </c>
      <c r="Q7" s="42">
        <v>4.0</v>
      </c>
      <c r="R7" s="4">
        <v>6760.0</v>
      </c>
      <c r="S7" s="39">
        <f t="shared" si="5"/>
        <v>-314.2913386</v>
      </c>
      <c r="T7" s="7">
        <f t="shared" si="6"/>
        <v>98779.04551</v>
      </c>
    </row>
    <row r="8">
      <c r="A8" s="42">
        <v>5.0</v>
      </c>
      <c r="B8" s="43">
        <v>6855.0</v>
      </c>
      <c r="C8" s="39">
        <f t="shared" si="1"/>
        <v>-291.2601626</v>
      </c>
      <c r="D8" s="7">
        <f t="shared" si="2"/>
        <v>84832.48232</v>
      </c>
      <c r="I8" s="42">
        <v>5.0</v>
      </c>
      <c r="J8" s="4">
        <v>7525.0</v>
      </c>
      <c r="K8" s="39">
        <f t="shared" si="3"/>
        <v>88</v>
      </c>
      <c r="L8" s="7">
        <f t="shared" si="4"/>
        <v>7744</v>
      </c>
      <c r="Q8" s="42">
        <v>5.0</v>
      </c>
      <c r="R8" s="4">
        <v>6800.0</v>
      </c>
      <c r="S8" s="39">
        <f t="shared" si="5"/>
        <v>-274.2913386</v>
      </c>
      <c r="T8" s="7">
        <f t="shared" si="6"/>
        <v>75235.73842</v>
      </c>
    </row>
    <row r="9">
      <c r="A9" s="42">
        <v>6.0</v>
      </c>
      <c r="B9" s="43">
        <v>6915.0</v>
      </c>
      <c r="C9" s="39">
        <f t="shared" si="1"/>
        <v>-231.2601626</v>
      </c>
      <c r="D9" s="7">
        <f t="shared" si="2"/>
        <v>53481.26281</v>
      </c>
      <c r="I9" s="42">
        <v>6.0</v>
      </c>
      <c r="J9" s="4">
        <v>7475.0</v>
      </c>
      <c r="K9" s="39">
        <f t="shared" si="3"/>
        <v>38</v>
      </c>
      <c r="L9" s="7">
        <f t="shared" si="4"/>
        <v>1444</v>
      </c>
      <c r="Q9" s="42">
        <v>6.0</v>
      </c>
      <c r="R9" s="4">
        <v>6920.0</v>
      </c>
      <c r="S9" s="39">
        <f t="shared" si="5"/>
        <v>-154.2913386</v>
      </c>
      <c r="T9" s="7">
        <f t="shared" si="6"/>
        <v>23805.81716</v>
      </c>
    </row>
    <row r="10">
      <c r="A10" s="42">
        <v>7.0</v>
      </c>
      <c r="B10" s="43">
        <v>6980.0</v>
      </c>
      <c r="C10" s="39">
        <f t="shared" si="1"/>
        <v>-166.2601626</v>
      </c>
      <c r="D10" s="7">
        <f t="shared" si="2"/>
        <v>27642.44167</v>
      </c>
      <c r="I10" s="42">
        <v>7.0</v>
      </c>
      <c r="J10" s="4">
        <v>7300.0</v>
      </c>
      <c r="K10" s="39">
        <f t="shared" si="3"/>
        <v>-137</v>
      </c>
      <c r="L10" s="7">
        <f t="shared" si="4"/>
        <v>18769</v>
      </c>
      <c r="Q10" s="42">
        <v>7.0</v>
      </c>
      <c r="R10" s="4">
        <v>6880.0</v>
      </c>
      <c r="S10" s="39">
        <f t="shared" si="5"/>
        <v>-194.2913386</v>
      </c>
      <c r="T10" s="7">
        <f t="shared" si="6"/>
        <v>37749.12425</v>
      </c>
    </row>
    <row r="11">
      <c r="A11" s="42">
        <v>8.0</v>
      </c>
      <c r="B11" s="43">
        <v>6800.0</v>
      </c>
      <c r="C11" s="39">
        <f t="shared" si="1"/>
        <v>-346.2601626</v>
      </c>
      <c r="D11" s="7">
        <f t="shared" si="2"/>
        <v>119896.1002</v>
      </c>
      <c r="I11" s="42">
        <v>8.0</v>
      </c>
      <c r="J11" s="4">
        <v>7700.0</v>
      </c>
      <c r="K11" s="39">
        <f t="shared" si="3"/>
        <v>263</v>
      </c>
      <c r="L11" s="7">
        <f t="shared" si="4"/>
        <v>69169</v>
      </c>
      <c r="Q11" s="42">
        <v>8.0</v>
      </c>
      <c r="R11" s="4">
        <v>6900.0</v>
      </c>
      <c r="S11" s="39">
        <f t="shared" si="5"/>
        <v>-174.2913386</v>
      </c>
      <c r="T11" s="7">
        <f t="shared" si="6"/>
        <v>30377.4707</v>
      </c>
    </row>
    <row r="12">
      <c r="A12" s="42">
        <v>9.0</v>
      </c>
      <c r="B12" s="43">
        <v>6940.0</v>
      </c>
      <c r="C12" s="39">
        <f t="shared" si="1"/>
        <v>-206.2601626</v>
      </c>
      <c r="D12" s="7">
        <f t="shared" si="2"/>
        <v>42543.25468</v>
      </c>
      <c r="I12" s="42">
        <v>9.0</v>
      </c>
      <c r="J12" s="4">
        <v>7950.0</v>
      </c>
      <c r="K12" s="39">
        <f t="shared" si="3"/>
        <v>513</v>
      </c>
      <c r="L12" s="7">
        <f t="shared" si="4"/>
        <v>263169</v>
      </c>
      <c r="Q12" s="42">
        <v>9.0</v>
      </c>
      <c r="R12" s="4">
        <v>6725.0</v>
      </c>
      <c r="S12" s="39">
        <f t="shared" si="5"/>
        <v>-349.2913386</v>
      </c>
      <c r="T12" s="7">
        <f t="shared" si="6"/>
        <v>122004.4392</v>
      </c>
    </row>
    <row r="13">
      <c r="A13" s="42">
        <v>10.0</v>
      </c>
      <c r="B13" s="43">
        <v>6735.0</v>
      </c>
      <c r="C13" s="39">
        <f t="shared" si="1"/>
        <v>-411.2601626</v>
      </c>
      <c r="D13" s="7">
        <f t="shared" si="2"/>
        <v>169134.9213</v>
      </c>
      <c r="I13" s="42">
        <v>10.0</v>
      </c>
      <c r="J13" s="4">
        <v>7850.0</v>
      </c>
      <c r="K13" s="39">
        <f t="shared" si="3"/>
        <v>413</v>
      </c>
      <c r="L13" s="7">
        <f t="shared" si="4"/>
        <v>170569</v>
      </c>
      <c r="Q13" s="42">
        <v>10.0</v>
      </c>
      <c r="R13" s="4">
        <v>6705.0</v>
      </c>
      <c r="S13" s="39">
        <f t="shared" si="5"/>
        <v>-369.2913386</v>
      </c>
      <c r="T13" s="7">
        <f t="shared" si="6"/>
        <v>136376.0928</v>
      </c>
    </row>
    <row r="14">
      <c r="A14" s="42">
        <v>11.0</v>
      </c>
      <c r="B14" s="43">
        <v>6710.0</v>
      </c>
      <c r="C14" s="39">
        <f t="shared" si="1"/>
        <v>-436.2601626</v>
      </c>
      <c r="D14" s="7">
        <f t="shared" si="2"/>
        <v>190322.9295</v>
      </c>
      <c r="I14" s="42">
        <v>11.0</v>
      </c>
      <c r="J14" s="4">
        <v>7350.0</v>
      </c>
      <c r="K14" s="39">
        <f t="shared" si="3"/>
        <v>-87</v>
      </c>
      <c r="L14" s="7">
        <f t="shared" si="4"/>
        <v>7569</v>
      </c>
      <c r="Q14" s="42">
        <v>11.0</v>
      </c>
      <c r="R14" s="4">
        <v>7015.0</v>
      </c>
      <c r="S14" s="39">
        <f t="shared" si="5"/>
        <v>-59.29133858</v>
      </c>
      <c r="T14" s="7">
        <f t="shared" si="6"/>
        <v>3515.462831</v>
      </c>
    </row>
    <row r="15">
      <c r="A15" s="42">
        <v>12.0</v>
      </c>
      <c r="B15" s="43">
        <v>7045.0</v>
      </c>
      <c r="C15" s="39">
        <f t="shared" si="1"/>
        <v>-101.2601626</v>
      </c>
      <c r="D15" s="7">
        <f t="shared" si="2"/>
        <v>10253.62053</v>
      </c>
      <c r="I15" s="42">
        <v>12.0</v>
      </c>
      <c r="J15" s="4">
        <v>7250.0</v>
      </c>
      <c r="K15" s="39">
        <f t="shared" si="3"/>
        <v>-187</v>
      </c>
      <c r="L15" s="7">
        <f t="shared" si="4"/>
        <v>34969</v>
      </c>
      <c r="Q15" s="42">
        <v>12.0</v>
      </c>
      <c r="R15" s="4">
        <v>7000.0</v>
      </c>
      <c r="S15" s="39">
        <f t="shared" si="5"/>
        <v>-74.29133858</v>
      </c>
      <c r="T15" s="7">
        <f t="shared" si="6"/>
        <v>5519.202988</v>
      </c>
    </row>
    <row r="16">
      <c r="A16" s="42">
        <v>13.0</v>
      </c>
      <c r="B16" s="43">
        <v>6720.0</v>
      </c>
      <c r="C16" s="39">
        <f t="shared" si="1"/>
        <v>-426.2601626</v>
      </c>
      <c r="D16" s="7">
        <f t="shared" si="2"/>
        <v>181697.7262</v>
      </c>
      <c r="I16" s="42">
        <v>13.0</v>
      </c>
      <c r="J16" s="4">
        <v>8000.0</v>
      </c>
      <c r="K16" s="39">
        <f t="shared" si="3"/>
        <v>563</v>
      </c>
      <c r="L16" s="7">
        <f t="shared" si="4"/>
        <v>316969</v>
      </c>
      <c r="Q16" s="42">
        <v>13.0</v>
      </c>
      <c r="R16" s="4">
        <v>6720.0</v>
      </c>
      <c r="S16" s="39">
        <f t="shared" si="5"/>
        <v>-354.2913386</v>
      </c>
      <c r="T16" s="7">
        <f t="shared" si="6"/>
        <v>125522.3526</v>
      </c>
    </row>
    <row r="17">
      <c r="A17" s="42">
        <v>14.0</v>
      </c>
      <c r="B17" s="43">
        <v>6605.0</v>
      </c>
      <c r="C17" s="39">
        <f t="shared" si="1"/>
        <v>-541.2601626</v>
      </c>
      <c r="D17" s="7">
        <f t="shared" si="2"/>
        <v>292962.5636</v>
      </c>
      <c r="I17" s="42">
        <v>14.0</v>
      </c>
      <c r="J17" s="4">
        <v>8200.0</v>
      </c>
      <c r="K17" s="39">
        <f t="shared" si="3"/>
        <v>763</v>
      </c>
      <c r="L17" s="7">
        <f t="shared" si="4"/>
        <v>582169</v>
      </c>
      <c r="Q17" s="42">
        <v>14.0</v>
      </c>
      <c r="R17" s="4">
        <v>6765.0</v>
      </c>
      <c r="S17" s="39">
        <f t="shared" si="5"/>
        <v>-309.2913386</v>
      </c>
      <c r="T17" s="7">
        <f t="shared" si="6"/>
        <v>95661.13212</v>
      </c>
    </row>
    <row r="18">
      <c r="A18" s="42">
        <v>15.0</v>
      </c>
      <c r="B18" s="43">
        <v>6705.0</v>
      </c>
      <c r="C18" s="39">
        <f t="shared" si="1"/>
        <v>-441.2601626</v>
      </c>
      <c r="D18" s="7">
        <f t="shared" si="2"/>
        <v>194710.5311</v>
      </c>
      <c r="I18" s="42">
        <v>15.0</v>
      </c>
      <c r="J18" s="4">
        <v>8800.0</v>
      </c>
      <c r="K18" s="39">
        <f t="shared" si="3"/>
        <v>1363</v>
      </c>
      <c r="L18" s="7">
        <f t="shared" si="4"/>
        <v>1857769</v>
      </c>
      <c r="Q18" s="42">
        <v>15.0</v>
      </c>
      <c r="R18" s="4">
        <v>6665.0</v>
      </c>
      <c r="S18" s="39">
        <f t="shared" si="5"/>
        <v>-409.2913386</v>
      </c>
      <c r="T18" s="7">
        <f t="shared" si="6"/>
        <v>167519.3998</v>
      </c>
    </row>
    <row r="19">
      <c r="A19" s="42">
        <v>16.0</v>
      </c>
      <c r="B19" s="43">
        <v>6440.0</v>
      </c>
      <c r="C19" s="39">
        <f t="shared" si="1"/>
        <v>-706.2601626</v>
      </c>
      <c r="D19" s="7">
        <f t="shared" si="2"/>
        <v>498803.4173</v>
      </c>
      <c r="I19" s="42">
        <v>16.0</v>
      </c>
      <c r="J19" s="44"/>
      <c r="K19" s="7"/>
      <c r="L19" s="7"/>
      <c r="Q19" s="42">
        <v>16.0</v>
      </c>
      <c r="R19" s="4">
        <v>6625.0</v>
      </c>
      <c r="S19" s="39">
        <f t="shared" si="5"/>
        <v>-449.2913386</v>
      </c>
      <c r="T19" s="7">
        <f t="shared" si="6"/>
        <v>201862.7069</v>
      </c>
    </row>
    <row r="20">
      <c r="A20" s="42">
        <v>17.0</v>
      </c>
      <c r="B20" s="43">
        <v>6415.0</v>
      </c>
      <c r="C20" s="39">
        <f t="shared" si="1"/>
        <v>-731.2601626</v>
      </c>
      <c r="D20" s="7">
        <f t="shared" si="2"/>
        <v>534741.4254</v>
      </c>
      <c r="I20" s="42">
        <v>17.0</v>
      </c>
      <c r="J20" s="44"/>
      <c r="K20" s="7"/>
      <c r="L20" s="7"/>
      <c r="Q20" s="42">
        <v>17.0</v>
      </c>
      <c r="R20" s="4">
        <v>6610.0</v>
      </c>
      <c r="S20" s="39">
        <f t="shared" si="5"/>
        <v>-464.2913386</v>
      </c>
      <c r="T20" s="7">
        <f t="shared" si="6"/>
        <v>215566.4471</v>
      </c>
    </row>
    <row r="21">
      <c r="A21" s="42">
        <v>18.0</v>
      </c>
      <c r="B21" s="43">
        <v>6395.0</v>
      </c>
      <c r="C21" s="39">
        <f t="shared" si="1"/>
        <v>-751.2601626</v>
      </c>
      <c r="D21" s="7">
        <f t="shared" si="2"/>
        <v>564391.8319</v>
      </c>
      <c r="I21" s="42">
        <v>18.0</v>
      </c>
      <c r="J21" s="44"/>
      <c r="K21" s="7"/>
      <c r="L21" s="7"/>
      <c r="Q21" s="42">
        <v>18.0</v>
      </c>
      <c r="R21" s="4">
        <v>6620.0</v>
      </c>
      <c r="S21" s="39">
        <f t="shared" si="5"/>
        <v>-454.2913386</v>
      </c>
      <c r="T21" s="7">
        <f t="shared" si="6"/>
        <v>206380.6203</v>
      </c>
    </row>
    <row r="22">
      <c r="A22" s="42">
        <v>19.0</v>
      </c>
      <c r="B22" s="43">
        <v>6225.0</v>
      </c>
      <c r="C22" s="39">
        <f t="shared" si="1"/>
        <v>-921.2601626</v>
      </c>
      <c r="D22" s="7">
        <f t="shared" si="2"/>
        <v>848720.2872</v>
      </c>
      <c r="I22" s="42">
        <v>19.0</v>
      </c>
      <c r="J22" s="43"/>
      <c r="K22" s="7"/>
      <c r="L22" s="7"/>
      <c r="Q22" s="42">
        <v>19.0</v>
      </c>
      <c r="R22" s="4">
        <v>6565.0</v>
      </c>
      <c r="S22" s="39">
        <f t="shared" si="5"/>
        <v>-509.2913386</v>
      </c>
      <c r="T22" s="7">
        <f t="shared" si="6"/>
        <v>259377.6676</v>
      </c>
    </row>
    <row r="23">
      <c r="A23" s="42">
        <v>20.0</v>
      </c>
      <c r="B23" s="43">
        <v>6165.0</v>
      </c>
      <c r="C23" s="39">
        <f t="shared" si="1"/>
        <v>-981.2601626</v>
      </c>
      <c r="D23" s="7">
        <f t="shared" si="2"/>
        <v>962871.5067</v>
      </c>
      <c r="I23" s="42">
        <v>20.0</v>
      </c>
      <c r="J23" s="43"/>
      <c r="K23" s="7"/>
      <c r="L23" s="7"/>
      <c r="Q23" s="42">
        <v>20.0</v>
      </c>
      <c r="R23" s="4">
        <v>6370.0</v>
      </c>
      <c r="S23" s="39">
        <f t="shared" si="5"/>
        <v>-704.2913386</v>
      </c>
      <c r="T23" s="7">
        <f t="shared" si="6"/>
        <v>496026.2896</v>
      </c>
    </row>
    <row r="24">
      <c r="A24" s="42">
        <v>21.0</v>
      </c>
      <c r="B24" s="43">
        <v>6250.0</v>
      </c>
      <c r="C24" s="39">
        <f t="shared" si="1"/>
        <v>-896.2601626</v>
      </c>
      <c r="D24" s="7">
        <f t="shared" si="2"/>
        <v>803282.2791</v>
      </c>
      <c r="I24" s="42">
        <v>21.0</v>
      </c>
      <c r="J24" s="43"/>
      <c r="K24" s="7"/>
      <c r="L24" s="7"/>
      <c r="Q24" s="42">
        <v>21.0</v>
      </c>
      <c r="R24" s="4">
        <v>6360.0</v>
      </c>
      <c r="S24" s="39">
        <f t="shared" si="5"/>
        <v>-714.2913386</v>
      </c>
      <c r="T24" s="7">
        <f t="shared" si="6"/>
        <v>510212.1164</v>
      </c>
    </row>
    <row r="25">
      <c r="A25" s="42">
        <v>22.0</v>
      </c>
      <c r="B25" s="43">
        <v>6200.0</v>
      </c>
      <c r="C25" s="39">
        <f t="shared" si="1"/>
        <v>-946.2601626</v>
      </c>
      <c r="D25" s="7">
        <f t="shared" si="2"/>
        <v>895408.2953</v>
      </c>
      <c r="I25" s="42">
        <v>22.0</v>
      </c>
      <c r="J25" s="43"/>
      <c r="K25" s="7"/>
      <c r="L25" s="7"/>
      <c r="Q25" s="42">
        <v>22.0</v>
      </c>
      <c r="R25" s="4">
        <v>6215.0</v>
      </c>
      <c r="S25" s="39">
        <f t="shared" si="5"/>
        <v>-859.2913386</v>
      </c>
      <c r="T25" s="7">
        <f t="shared" si="6"/>
        <v>738381.6046</v>
      </c>
    </row>
    <row r="26">
      <c r="A26" s="42">
        <v>23.0</v>
      </c>
      <c r="B26" s="43">
        <v>6305.0</v>
      </c>
      <c r="C26" s="39">
        <f t="shared" si="1"/>
        <v>-841.2601626</v>
      </c>
      <c r="D26" s="7">
        <f t="shared" si="2"/>
        <v>707718.6612</v>
      </c>
      <c r="I26" s="42">
        <v>23.0</v>
      </c>
      <c r="J26" s="43"/>
      <c r="K26" s="7"/>
      <c r="L26" s="7"/>
      <c r="Q26" s="42">
        <v>23.0</v>
      </c>
      <c r="R26" s="4">
        <v>6155.0</v>
      </c>
      <c r="S26" s="39">
        <f t="shared" si="5"/>
        <v>-919.2913386</v>
      </c>
      <c r="T26" s="7">
        <f t="shared" si="6"/>
        <v>845096.5652</v>
      </c>
    </row>
    <row r="27">
      <c r="A27" s="42">
        <v>24.0</v>
      </c>
      <c r="B27" s="43">
        <v>6235.0</v>
      </c>
      <c r="C27" s="39">
        <f t="shared" si="1"/>
        <v>-911.2601626</v>
      </c>
      <c r="D27" s="7">
        <f t="shared" si="2"/>
        <v>830395.0839</v>
      </c>
      <c r="I27" s="42">
        <v>24.0</v>
      </c>
      <c r="J27" s="43"/>
      <c r="K27" s="7"/>
      <c r="L27" s="7"/>
      <c r="Q27" s="42">
        <v>24.0</v>
      </c>
      <c r="R27" s="4">
        <v>6135.0</v>
      </c>
      <c r="S27" s="39">
        <f t="shared" si="5"/>
        <v>-939.2913386</v>
      </c>
      <c r="T27" s="7">
        <f t="shared" si="6"/>
        <v>882268.2187</v>
      </c>
    </row>
    <row r="28">
      <c r="A28" s="42">
        <v>25.0</v>
      </c>
      <c r="B28" s="43">
        <v>6215.0</v>
      </c>
      <c r="C28" s="39">
        <f t="shared" si="1"/>
        <v>-931.2601626</v>
      </c>
      <c r="D28" s="7">
        <f t="shared" si="2"/>
        <v>867245.4904</v>
      </c>
      <c r="I28" s="42">
        <v>25.0</v>
      </c>
      <c r="J28" s="43"/>
      <c r="K28" s="7"/>
      <c r="L28" s="7"/>
      <c r="Q28" s="42">
        <v>25.0</v>
      </c>
      <c r="R28" s="4">
        <v>6065.0</v>
      </c>
      <c r="S28" s="39">
        <f t="shared" si="5"/>
        <v>-1009.291339</v>
      </c>
      <c r="T28" s="7">
        <f t="shared" si="6"/>
        <v>1018669.006</v>
      </c>
    </row>
    <row r="29">
      <c r="A29" s="42">
        <v>26.0</v>
      </c>
      <c r="B29" s="43">
        <v>6390.0</v>
      </c>
      <c r="C29" s="39">
        <f t="shared" si="1"/>
        <v>-756.2601626</v>
      </c>
      <c r="D29" s="7">
        <f t="shared" si="2"/>
        <v>571929.4335</v>
      </c>
      <c r="I29" s="42">
        <v>26.0</v>
      </c>
      <c r="J29" s="43"/>
      <c r="K29" s="7"/>
      <c r="L29" s="7"/>
      <c r="Q29" s="42">
        <v>26.0</v>
      </c>
      <c r="R29" s="4">
        <v>6000.0</v>
      </c>
      <c r="S29" s="39">
        <f t="shared" si="5"/>
        <v>-1074.291339</v>
      </c>
      <c r="T29" s="7">
        <f t="shared" si="6"/>
        <v>1154101.88</v>
      </c>
    </row>
    <row r="30">
      <c r="A30" s="42">
        <v>27.0</v>
      </c>
      <c r="B30" s="43">
        <v>6405.0</v>
      </c>
      <c r="C30" s="39">
        <f t="shared" si="1"/>
        <v>-741.2601626</v>
      </c>
      <c r="D30" s="7">
        <f t="shared" si="2"/>
        <v>549466.6287</v>
      </c>
      <c r="I30" s="42">
        <v>27.0</v>
      </c>
      <c r="J30" s="43"/>
      <c r="K30" s="7"/>
      <c r="L30" s="7"/>
      <c r="Q30" s="42">
        <v>27.0</v>
      </c>
      <c r="R30" s="4">
        <v>6280.0</v>
      </c>
      <c r="S30" s="39">
        <f t="shared" si="5"/>
        <v>-794.2913386</v>
      </c>
      <c r="T30" s="7">
        <f t="shared" si="6"/>
        <v>630898.7305</v>
      </c>
    </row>
    <row r="31">
      <c r="A31" s="42">
        <v>28.0</v>
      </c>
      <c r="B31" s="43">
        <v>6410.0</v>
      </c>
      <c r="C31" s="39">
        <f t="shared" si="1"/>
        <v>-736.2601626</v>
      </c>
      <c r="D31" s="7">
        <f t="shared" si="2"/>
        <v>542079.027</v>
      </c>
      <c r="I31" s="42">
        <v>28.0</v>
      </c>
      <c r="J31" s="43"/>
      <c r="K31" s="7"/>
      <c r="L31" s="7"/>
      <c r="Q31" s="42">
        <v>28.0</v>
      </c>
      <c r="R31" s="4">
        <v>6275.0</v>
      </c>
      <c r="S31" s="39">
        <f t="shared" si="5"/>
        <v>-799.2913386</v>
      </c>
      <c r="T31" s="7">
        <f t="shared" si="6"/>
        <v>638866.6439</v>
      </c>
    </row>
    <row r="32">
      <c r="A32" s="42">
        <v>29.0</v>
      </c>
      <c r="B32" s="43">
        <v>6400.0</v>
      </c>
      <c r="C32" s="39">
        <f t="shared" si="1"/>
        <v>-746.2601626</v>
      </c>
      <c r="D32" s="7">
        <f t="shared" si="2"/>
        <v>556904.2303</v>
      </c>
      <c r="I32" s="42">
        <v>29.0</v>
      </c>
      <c r="J32" s="43"/>
      <c r="K32" s="7"/>
      <c r="L32" s="7"/>
      <c r="Q32" s="42">
        <v>29.0</v>
      </c>
      <c r="R32" s="4">
        <v>6285.0</v>
      </c>
      <c r="S32" s="39">
        <f t="shared" si="5"/>
        <v>-789.2913386</v>
      </c>
      <c r="T32" s="7">
        <f t="shared" si="6"/>
        <v>622980.8172</v>
      </c>
    </row>
    <row r="33">
      <c r="A33" s="42">
        <v>30.0</v>
      </c>
      <c r="B33" s="43">
        <v>6425.0</v>
      </c>
      <c r="C33" s="39">
        <f t="shared" si="1"/>
        <v>-721.2601626</v>
      </c>
      <c r="D33" s="7">
        <f t="shared" si="2"/>
        <v>520216.2222</v>
      </c>
      <c r="I33" s="42">
        <v>30.0</v>
      </c>
      <c r="J33" s="43"/>
      <c r="K33" s="7"/>
      <c r="L33" s="7"/>
      <c r="Q33" s="42">
        <v>30.0</v>
      </c>
      <c r="R33" s="4">
        <v>6320.0</v>
      </c>
      <c r="S33" s="39">
        <f t="shared" si="5"/>
        <v>-754.2913386</v>
      </c>
      <c r="T33" s="7">
        <f t="shared" si="6"/>
        <v>568955.4235</v>
      </c>
    </row>
    <row r="34">
      <c r="A34" s="42">
        <v>31.0</v>
      </c>
      <c r="B34" s="43">
        <v>6420.0</v>
      </c>
      <c r="C34" s="39">
        <f t="shared" si="1"/>
        <v>-726.2601626</v>
      </c>
      <c r="D34" s="7">
        <f t="shared" si="2"/>
        <v>527453.8238</v>
      </c>
      <c r="I34" s="42">
        <v>31.0</v>
      </c>
      <c r="J34" s="43"/>
      <c r="K34" s="7"/>
      <c r="L34" s="7"/>
      <c r="Q34" s="42">
        <v>31.0</v>
      </c>
      <c r="R34" s="4">
        <v>6405.0</v>
      </c>
      <c r="S34" s="39">
        <f t="shared" si="5"/>
        <v>-669.2913386</v>
      </c>
      <c r="T34" s="7">
        <f t="shared" si="6"/>
        <v>447950.8959</v>
      </c>
    </row>
    <row r="35">
      <c r="A35" s="42">
        <v>32.0</v>
      </c>
      <c r="B35" s="43">
        <v>6480.0</v>
      </c>
      <c r="C35" s="39">
        <f t="shared" si="1"/>
        <v>-666.2601626</v>
      </c>
      <c r="D35" s="7">
        <f t="shared" si="2"/>
        <v>443902.6043</v>
      </c>
      <c r="I35" s="42">
        <v>32.0</v>
      </c>
      <c r="J35" s="43"/>
      <c r="K35" s="7"/>
      <c r="L35" s="7"/>
      <c r="Q35" s="42">
        <v>32.0</v>
      </c>
      <c r="R35" s="4">
        <v>6425.0</v>
      </c>
      <c r="S35" s="39">
        <f t="shared" si="5"/>
        <v>-649.2913386</v>
      </c>
      <c r="T35" s="7">
        <f t="shared" si="6"/>
        <v>421579.2424</v>
      </c>
    </row>
    <row r="36">
      <c r="A36" s="42">
        <v>33.0</v>
      </c>
      <c r="B36" s="43">
        <v>6380.0</v>
      </c>
      <c r="C36" s="39">
        <f t="shared" si="1"/>
        <v>-766.2601626</v>
      </c>
      <c r="D36" s="7">
        <f t="shared" si="2"/>
        <v>587154.6368</v>
      </c>
      <c r="I36" s="42">
        <v>33.0</v>
      </c>
      <c r="J36" s="43"/>
      <c r="K36" s="7"/>
      <c r="L36" s="7"/>
      <c r="Q36" s="42">
        <v>33.0</v>
      </c>
      <c r="R36" s="4">
        <v>6400.0</v>
      </c>
      <c r="S36" s="39">
        <f t="shared" si="5"/>
        <v>-674.2913386</v>
      </c>
      <c r="T36" s="7">
        <f t="shared" si="6"/>
        <v>454668.8093</v>
      </c>
    </row>
    <row r="37">
      <c r="A37" s="42">
        <v>34.0</v>
      </c>
      <c r="B37" s="43">
        <v>6325.0</v>
      </c>
      <c r="C37" s="39">
        <f t="shared" si="1"/>
        <v>-821.2601626</v>
      </c>
      <c r="D37" s="7">
        <f t="shared" si="2"/>
        <v>674468.2547</v>
      </c>
      <c r="I37" s="42">
        <v>34.0</v>
      </c>
      <c r="J37" s="43"/>
      <c r="K37" s="7"/>
      <c r="L37" s="7"/>
      <c r="Q37" s="42">
        <v>34.0</v>
      </c>
      <c r="R37" s="4">
        <v>6500.0</v>
      </c>
      <c r="S37" s="39">
        <f t="shared" si="5"/>
        <v>-574.2913386</v>
      </c>
      <c r="T37" s="7">
        <f t="shared" si="6"/>
        <v>329810.5416</v>
      </c>
    </row>
    <row r="38">
      <c r="A38" s="42">
        <v>35.0</v>
      </c>
      <c r="B38" s="43">
        <v>6355.0</v>
      </c>
      <c r="C38" s="39">
        <f t="shared" si="1"/>
        <v>-791.2601626</v>
      </c>
      <c r="D38" s="7">
        <f t="shared" si="2"/>
        <v>626092.6449</v>
      </c>
      <c r="I38" s="42">
        <v>35.0</v>
      </c>
      <c r="J38" s="43"/>
      <c r="K38" s="7"/>
      <c r="L38" s="7"/>
      <c r="Q38" s="42">
        <v>35.0</v>
      </c>
      <c r="R38" s="4">
        <v>6390.0</v>
      </c>
      <c r="S38" s="39">
        <f t="shared" si="5"/>
        <v>-684.2913386</v>
      </c>
      <c r="T38" s="7">
        <f t="shared" si="6"/>
        <v>468254.6361</v>
      </c>
    </row>
    <row r="39">
      <c r="A39" s="42">
        <v>36.0</v>
      </c>
      <c r="B39" s="43">
        <v>6340.0</v>
      </c>
      <c r="C39" s="39">
        <f t="shared" si="1"/>
        <v>-806.2601626</v>
      </c>
      <c r="D39" s="7">
        <f t="shared" si="2"/>
        <v>650055.4498</v>
      </c>
      <c r="I39" s="42">
        <v>36.0</v>
      </c>
      <c r="J39" s="43"/>
      <c r="K39" s="7"/>
      <c r="L39" s="7"/>
      <c r="Q39" s="42">
        <v>36.0</v>
      </c>
      <c r="R39" s="4">
        <v>6345.0</v>
      </c>
      <c r="S39" s="39">
        <f t="shared" si="5"/>
        <v>-729.2913386</v>
      </c>
      <c r="T39" s="7">
        <f t="shared" si="6"/>
        <v>531865.8565</v>
      </c>
    </row>
    <row r="40">
      <c r="A40" s="42">
        <v>37.0</v>
      </c>
      <c r="B40" s="43">
        <v>6465.0</v>
      </c>
      <c r="C40" s="39">
        <f t="shared" si="1"/>
        <v>-681.2601626</v>
      </c>
      <c r="D40" s="7">
        <f t="shared" si="2"/>
        <v>464115.4091</v>
      </c>
      <c r="I40" s="42">
        <v>37.0</v>
      </c>
      <c r="J40" s="43"/>
      <c r="K40" s="7"/>
      <c r="L40" s="7"/>
      <c r="Q40" s="42">
        <v>37.0</v>
      </c>
      <c r="R40" s="4">
        <v>6270.0</v>
      </c>
      <c r="S40" s="39">
        <f t="shared" si="5"/>
        <v>-804.2913386</v>
      </c>
      <c r="T40" s="7">
        <f t="shared" si="6"/>
        <v>646884.5573</v>
      </c>
    </row>
    <row r="41">
      <c r="A41" s="42">
        <v>38.0</v>
      </c>
      <c r="B41" s="43">
        <v>6600.0</v>
      </c>
      <c r="C41" s="39">
        <f t="shared" si="1"/>
        <v>-546.2601626</v>
      </c>
      <c r="D41" s="7">
        <f t="shared" si="2"/>
        <v>298400.1652</v>
      </c>
      <c r="I41" s="42">
        <v>38.0</v>
      </c>
      <c r="J41" s="43"/>
      <c r="K41" s="7"/>
      <c r="L41" s="7"/>
      <c r="Q41" s="42">
        <v>38.0</v>
      </c>
      <c r="R41" s="4">
        <v>6375.0</v>
      </c>
      <c r="S41" s="39">
        <f t="shared" si="5"/>
        <v>-699.2913386</v>
      </c>
      <c r="T41" s="7">
        <f t="shared" si="6"/>
        <v>489008.3762</v>
      </c>
    </row>
    <row r="42">
      <c r="A42" s="42">
        <v>39.0</v>
      </c>
      <c r="B42" s="43">
        <v>6530.0</v>
      </c>
      <c r="C42" s="39">
        <f t="shared" si="1"/>
        <v>-616.2601626</v>
      </c>
      <c r="D42" s="7">
        <f t="shared" si="2"/>
        <v>379776.588</v>
      </c>
      <c r="I42" s="42">
        <v>39.0</v>
      </c>
      <c r="J42" s="43"/>
      <c r="K42" s="7"/>
      <c r="L42" s="7"/>
      <c r="Q42" s="42">
        <v>39.0</v>
      </c>
      <c r="R42" s="4">
        <v>6580.0</v>
      </c>
      <c r="S42" s="39">
        <f t="shared" si="5"/>
        <v>-494.2913386</v>
      </c>
      <c r="T42" s="7">
        <f t="shared" si="6"/>
        <v>244323.9274</v>
      </c>
    </row>
    <row r="43">
      <c r="A43" s="42">
        <v>40.0</v>
      </c>
      <c r="B43" s="43">
        <v>6430.0</v>
      </c>
      <c r="C43" s="39">
        <f t="shared" si="1"/>
        <v>-716.2601626</v>
      </c>
      <c r="D43" s="7">
        <f t="shared" si="2"/>
        <v>513028.6205</v>
      </c>
      <c r="I43" s="42">
        <v>40.0</v>
      </c>
      <c r="J43" s="43"/>
      <c r="K43" s="7"/>
      <c r="L43" s="7"/>
      <c r="Q43" s="42">
        <v>40.0</v>
      </c>
      <c r="R43" s="4">
        <v>6470.0</v>
      </c>
      <c r="S43" s="39">
        <f t="shared" si="5"/>
        <v>-604.2913386</v>
      </c>
      <c r="T43" s="7">
        <f t="shared" si="6"/>
        <v>365168.0219</v>
      </c>
    </row>
    <row r="44">
      <c r="A44" s="42">
        <v>41.0</v>
      </c>
      <c r="B44" s="43">
        <v>6470.0</v>
      </c>
      <c r="C44" s="39">
        <f t="shared" si="1"/>
        <v>-676.2601626</v>
      </c>
      <c r="D44" s="7">
        <f t="shared" si="2"/>
        <v>457327.8075</v>
      </c>
      <c r="I44" s="42">
        <v>41.0</v>
      </c>
      <c r="J44" s="43"/>
      <c r="K44" s="7"/>
      <c r="L44" s="7"/>
      <c r="Q44" s="42">
        <v>41.0</v>
      </c>
      <c r="R44" s="4">
        <v>6410.0</v>
      </c>
      <c r="S44" s="39">
        <f t="shared" si="5"/>
        <v>-664.2913386</v>
      </c>
      <c r="T44" s="7">
        <f t="shared" si="6"/>
        <v>441282.9825</v>
      </c>
    </row>
    <row r="45">
      <c r="A45" s="42">
        <v>42.0</v>
      </c>
      <c r="B45" s="43">
        <v>6055.0</v>
      </c>
      <c r="C45" s="39">
        <f t="shared" si="1"/>
        <v>-1091.260163</v>
      </c>
      <c r="D45" s="7">
        <f t="shared" si="2"/>
        <v>1190848.742</v>
      </c>
      <c r="I45" s="42">
        <v>42.0</v>
      </c>
      <c r="J45" s="43"/>
      <c r="K45" s="7"/>
      <c r="L45" s="7"/>
      <c r="Q45" s="42">
        <v>42.0</v>
      </c>
      <c r="R45" s="4">
        <v>6385.0</v>
      </c>
      <c r="S45" s="39">
        <f t="shared" si="5"/>
        <v>-689.2913386</v>
      </c>
      <c r="T45" s="7">
        <f t="shared" si="6"/>
        <v>475122.5494</v>
      </c>
    </row>
    <row r="46">
      <c r="A46" s="42">
        <v>43.0</v>
      </c>
      <c r="B46" s="43">
        <v>6025.0</v>
      </c>
      <c r="C46" s="39">
        <f t="shared" si="1"/>
        <v>-1121.260163</v>
      </c>
      <c r="D46" s="7">
        <f t="shared" si="2"/>
        <v>1257224.352</v>
      </c>
      <c r="I46" s="42">
        <v>43.0</v>
      </c>
      <c r="J46" s="43"/>
      <c r="K46" s="7"/>
      <c r="L46" s="7"/>
      <c r="Q46" s="42">
        <v>43.0</v>
      </c>
      <c r="R46" s="4">
        <v>6330.0</v>
      </c>
      <c r="S46" s="39">
        <f t="shared" si="5"/>
        <v>-744.2913386</v>
      </c>
      <c r="T46" s="7">
        <f t="shared" si="6"/>
        <v>553969.5967</v>
      </c>
    </row>
    <row r="47">
      <c r="A47" s="42">
        <v>44.0</v>
      </c>
      <c r="B47" s="43">
        <v>6100.0</v>
      </c>
      <c r="C47" s="39">
        <f t="shared" si="1"/>
        <v>-1046.260163</v>
      </c>
      <c r="D47" s="7">
        <f t="shared" si="2"/>
        <v>1094660.328</v>
      </c>
      <c r="I47" s="42">
        <v>44.0</v>
      </c>
      <c r="J47" s="43"/>
      <c r="K47" s="7"/>
      <c r="L47" s="7"/>
      <c r="Q47" s="42">
        <v>44.0</v>
      </c>
      <c r="R47" s="4">
        <v>6325.0</v>
      </c>
      <c r="S47" s="39">
        <f t="shared" si="5"/>
        <v>-749.2913386</v>
      </c>
      <c r="T47" s="7">
        <f t="shared" si="6"/>
        <v>561437.5101</v>
      </c>
    </row>
    <row r="48">
      <c r="A48" s="42">
        <v>45.0</v>
      </c>
      <c r="B48" s="43">
        <v>6065.0</v>
      </c>
      <c r="C48" s="39">
        <f t="shared" si="1"/>
        <v>-1081.260163</v>
      </c>
      <c r="D48" s="7">
        <f t="shared" si="2"/>
        <v>1169123.539</v>
      </c>
      <c r="I48" s="42">
        <v>45.0</v>
      </c>
      <c r="J48" s="43"/>
      <c r="K48" s="7"/>
      <c r="L48" s="7"/>
      <c r="Q48" s="42">
        <v>45.0</v>
      </c>
      <c r="R48" s="4">
        <v>6230.0</v>
      </c>
      <c r="S48" s="39">
        <f t="shared" si="5"/>
        <v>-844.2913386</v>
      </c>
      <c r="T48" s="7">
        <f t="shared" si="6"/>
        <v>712827.8644</v>
      </c>
    </row>
    <row r="49">
      <c r="A49" s="42">
        <v>46.0</v>
      </c>
      <c r="B49" s="43">
        <v>6020.0</v>
      </c>
      <c r="C49" s="39">
        <f t="shared" si="1"/>
        <v>-1126.260163</v>
      </c>
      <c r="D49" s="7">
        <f t="shared" si="2"/>
        <v>1268461.954</v>
      </c>
      <c r="I49" s="42">
        <v>46.0</v>
      </c>
      <c r="J49" s="43"/>
      <c r="K49" s="7"/>
      <c r="L49" s="7"/>
      <c r="Q49" s="42">
        <v>46.0</v>
      </c>
      <c r="R49" s="4">
        <v>6210.0</v>
      </c>
      <c r="S49" s="39">
        <f t="shared" si="5"/>
        <v>-864.2913386</v>
      </c>
      <c r="T49" s="7">
        <f t="shared" si="6"/>
        <v>746999.5179</v>
      </c>
    </row>
    <row r="50">
      <c r="A50" s="42">
        <v>47.0</v>
      </c>
      <c r="B50" s="43">
        <v>6170.0</v>
      </c>
      <c r="C50" s="39">
        <f t="shared" si="1"/>
        <v>-976.2601626</v>
      </c>
      <c r="D50" s="7">
        <f t="shared" si="2"/>
        <v>953083.9051</v>
      </c>
      <c r="I50" s="42">
        <v>47.0</v>
      </c>
      <c r="J50" s="43"/>
      <c r="K50" s="7"/>
      <c r="L50" s="7"/>
      <c r="Q50" s="42">
        <v>47.0</v>
      </c>
      <c r="R50" s="4">
        <v>6045.0</v>
      </c>
      <c r="S50" s="39">
        <f t="shared" si="5"/>
        <v>-1029.291339</v>
      </c>
      <c r="T50" s="7">
        <f t="shared" si="6"/>
        <v>1059440.66</v>
      </c>
    </row>
    <row r="51">
      <c r="A51" s="42">
        <v>48.0</v>
      </c>
      <c r="B51" s="43">
        <v>6115.0</v>
      </c>
      <c r="C51" s="39">
        <f t="shared" si="1"/>
        <v>-1031.260163</v>
      </c>
      <c r="D51" s="7">
        <f t="shared" si="2"/>
        <v>1063497.523</v>
      </c>
      <c r="I51" s="42">
        <v>48.0</v>
      </c>
      <c r="J51" s="43"/>
      <c r="K51" s="7"/>
      <c r="L51" s="7"/>
      <c r="Q51" s="42">
        <v>48.0</v>
      </c>
      <c r="R51" s="4">
        <v>6110.0</v>
      </c>
      <c r="S51" s="39">
        <f t="shared" si="5"/>
        <v>-964.2913386</v>
      </c>
      <c r="T51" s="7">
        <f t="shared" si="6"/>
        <v>929857.7857</v>
      </c>
    </row>
    <row r="52">
      <c r="A52" s="42">
        <v>49.0</v>
      </c>
      <c r="B52" s="43">
        <v>6005.0</v>
      </c>
      <c r="C52" s="39">
        <f t="shared" si="1"/>
        <v>-1141.260163</v>
      </c>
      <c r="D52" s="7">
        <f t="shared" si="2"/>
        <v>1302474.759</v>
      </c>
      <c r="I52" s="42">
        <v>49.0</v>
      </c>
      <c r="J52" s="43"/>
      <c r="K52" s="7"/>
      <c r="L52" s="7"/>
      <c r="Q52" s="42">
        <v>49.0</v>
      </c>
      <c r="R52" s="4">
        <v>6055.0</v>
      </c>
      <c r="S52" s="39">
        <f t="shared" si="5"/>
        <v>-1019.291339</v>
      </c>
      <c r="T52" s="7">
        <f t="shared" si="6"/>
        <v>1038954.833</v>
      </c>
    </row>
    <row r="53">
      <c r="A53" s="42">
        <v>50.0</v>
      </c>
      <c r="B53" s="43">
        <v>6010.0</v>
      </c>
      <c r="C53" s="39">
        <f t="shared" si="1"/>
        <v>-1136.260163</v>
      </c>
      <c r="D53" s="7">
        <f t="shared" si="2"/>
        <v>1291087.157</v>
      </c>
      <c r="I53" s="42">
        <v>50.0</v>
      </c>
      <c r="J53" s="43"/>
      <c r="K53" s="7"/>
      <c r="L53" s="7"/>
      <c r="Q53" s="42">
        <v>50.0</v>
      </c>
      <c r="R53" s="4">
        <v>6015.0</v>
      </c>
      <c r="S53" s="39">
        <f t="shared" si="5"/>
        <v>-1059.291339</v>
      </c>
      <c r="T53" s="7">
        <f t="shared" si="6"/>
        <v>1122098.14</v>
      </c>
    </row>
    <row r="54">
      <c r="A54" s="42">
        <v>51.0</v>
      </c>
      <c r="B54" s="43">
        <v>6155.0</v>
      </c>
      <c r="C54" s="39">
        <f t="shared" si="1"/>
        <v>-991.2601626</v>
      </c>
      <c r="D54" s="7">
        <f t="shared" si="2"/>
        <v>982596.71</v>
      </c>
      <c r="I54" s="42">
        <v>51.0</v>
      </c>
      <c r="J54" s="43"/>
      <c r="K54" s="7"/>
      <c r="L54" s="7"/>
      <c r="Q54" s="42">
        <v>51.0</v>
      </c>
      <c r="R54" s="4">
        <v>5990.0</v>
      </c>
      <c r="S54" s="39">
        <f t="shared" si="5"/>
        <v>-1084.291339</v>
      </c>
      <c r="T54" s="7">
        <f t="shared" si="6"/>
        <v>1175687.707</v>
      </c>
    </row>
    <row r="55">
      <c r="A55" s="42">
        <v>52.0</v>
      </c>
      <c r="B55" s="43">
        <v>6040.0</v>
      </c>
      <c r="C55" s="39">
        <f t="shared" si="1"/>
        <v>-1106.260163</v>
      </c>
      <c r="D55" s="7">
        <f t="shared" si="2"/>
        <v>1223811.547</v>
      </c>
      <c r="I55" s="42">
        <v>52.0</v>
      </c>
      <c r="J55" s="43"/>
      <c r="K55" s="7"/>
      <c r="L55" s="7"/>
      <c r="Q55" s="42">
        <v>52.0</v>
      </c>
      <c r="R55" s="4">
        <v>6035.0</v>
      </c>
      <c r="S55" s="39">
        <f t="shared" si="5"/>
        <v>-1039.291339</v>
      </c>
      <c r="T55" s="7">
        <f t="shared" si="6"/>
        <v>1080126.486</v>
      </c>
    </row>
    <row r="56">
      <c r="A56" s="42">
        <v>53.0</v>
      </c>
      <c r="B56" s="43">
        <v>6145.0</v>
      </c>
      <c r="C56" s="39">
        <f t="shared" si="1"/>
        <v>-1001.260163</v>
      </c>
      <c r="D56" s="7">
        <f t="shared" si="2"/>
        <v>1002521.913</v>
      </c>
      <c r="I56" s="42">
        <v>53.0</v>
      </c>
      <c r="J56" s="43"/>
      <c r="K56" s="7"/>
      <c r="L56" s="7"/>
      <c r="Q56" s="42">
        <v>53.0</v>
      </c>
      <c r="R56" s="4">
        <v>6005.0</v>
      </c>
      <c r="S56" s="39">
        <f t="shared" si="5"/>
        <v>-1069.291339</v>
      </c>
      <c r="T56" s="7">
        <f t="shared" si="6"/>
        <v>1143383.967</v>
      </c>
    </row>
    <row r="57">
      <c r="A57" s="42">
        <v>54.0</v>
      </c>
      <c r="B57" s="43">
        <v>6300.0</v>
      </c>
      <c r="C57" s="39">
        <f t="shared" si="1"/>
        <v>-846.2601626</v>
      </c>
      <c r="D57" s="7">
        <f t="shared" si="2"/>
        <v>716156.2628</v>
      </c>
      <c r="I57" s="42">
        <v>54.0</v>
      </c>
      <c r="J57" s="43"/>
      <c r="K57" s="7"/>
      <c r="L57" s="7"/>
      <c r="Q57" s="42">
        <v>54.0</v>
      </c>
      <c r="R57" s="4">
        <v>5980.0</v>
      </c>
      <c r="S57" s="39">
        <f t="shared" si="5"/>
        <v>-1094.291339</v>
      </c>
      <c r="T57" s="7">
        <f t="shared" si="6"/>
        <v>1197473.534</v>
      </c>
    </row>
    <row r="58">
      <c r="A58" s="42">
        <v>55.0</v>
      </c>
      <c r="B58" s="43">
        <v>6510.0</v>
      </c>
      <c r="C58" s="39">
        <f t="shared" si="1"/>
        <v>-636.2601626</v>
      </c>
      <c r="D58" s="7">
        <f t="shared" si="2"/>
        <v>404826.9945</v>
      </c>
      <c r="I58" s="42">
        <v>55.0</v>
      </c>
      <c r="J58" s="43"/>
      <c r="K58" s="7"/>
      <c r="L58" s="7"/>
      <c r="Q58" s="42">
        <v>55.0</v>
      </c>
      <c r="R58" s="4">
        <v>5970.0</v>
      </c>
      <c r="S58" s="39">
        <f t="shared" si="5"/>
        <v>-1104.291339</v>
      </c>
      <c r="T58" s="7">
        <f t="shared" si="6"/>
        <v>1219459.36</v>
      </c>
    </row>
    <row r="59">
      <c r="A59" s="42">
        <v>56.0</v>
      </c>
      <c r="B59" s="43">
        <v>6565.0</v>
      </c>
      <c r="C59" s="39">
        <f t="shared" si="1"/>
        <v>-581.2601626</v>
      </c>
      <c r="D59" s="7">
        <f t="shared" si="2"/>
        <v>337863.3766</v>
      </c>
      <c r="I59" s="42">
        <v>56.0</v>
      </c>
      <c r="J59" s="43"/>
      <c r="K59" s="7"/>
      <c r="L59" s="7"/>
      <c r="Q59" s="42">
        <v>56.0</v>
      </c>
      <c r="R59" s="4">
        <v>5960.0</v>
      </c>
      <c r="S59" s="39">
        <f t="shared" si="5"/>
        <v>-1114.291339</v>
      </c>
      <c r="T59" s="7">
        <f t="shared" si="6"/>
        <v>1241645.187</v>
      </c>
    </row>
    <row r="60">
      <c r="A60" s="42">
        <v>57.0</v>
      </c>
      <c r="B60" s="43">
        <v>6570.0</v>
      </c>
      <c r="C60" s="39">
        <f t="shared" si="1"/>
        <v>-576.2601626</v>
      </c>
      <c r="D60" s="7">
        <f t="shared" si="2"/>
        <v>332075.775</v>
      </c>
      <c r="I60" s="42">
        <v>57.0</v>
      </c>
      <c r="J60" s="43"/>
      <c r="K60" s="7"/>
      <c r="L60" s="7"/>
      <c r="Q60" s="42">
        <v>57.0</v>
      </c>
      <c r="R60" s="4">
        <v>6120.0</v>
      </c>
      <c r="S60" s="39">
        <f t="shared" si="5"/>
        <v>-954.2913386</v>
      </c>
      <c r="T60" s="7">
        <f t="shared" si="6"/>
        <v>910671.9589</v>
      </c>
    </row>
    <row r="61">
      <c r="A61" s="42">
        <v>58.0</v>
      </c>
      <c r="B61" s="43">
        <v>6555.0</v>
      </c>
      <c r="C61" s="39">
        <f t="shared" si="1"/>
        <v>-591.2601626</v>
      </c>
      <c r="D61" s="7">
        <f t="shared" si="2"/>
        <v>349588.5799</v>
      </c>
      <c r="I61" s="42">
        <v>58.0</v>
      </c>
      <c r="J61" s="43"/>
      <c r="K61" s="7"/>
      <c r="L61" s="7"/>
      <c r="Q61" s="42">
        <v>58.0</v>
      </c>
      <c r="R61" s="4">
        <v>6160.0</v>
      </c>
      <c r="S61" s="39">
        <f t="shared" si="5"/>
        <v>-914.2913386</v>
      </c>
      <c r="T61" s="7">
        <f t="shared" si="6"/>
        <v>835928.6518</v>
      </c>
    </row>
    <row r="62">
      <c r="A62" s="42">
        <v>59.0</v>
      </c>
      <c r="B62" s="43">
        <v>6495.0</v>
      </c>
      <c r="C62" s="39">
        <f t="shared" si="1"/>
        <v>-651.2601626</v>
      </c>
      <c r="D62" s="7">
        <f t="shared" si="2"/>
        <v>424139.7994</v>
      </c>
      <c r="I62" s="42">
        <v>59.0</v>
      </c>
      <c r="J62" s="43"/>
      <c r="K62" s="7"/>
      <c r="L62" s="7"/>
      <c r="Q62" s="42">
        <v>59.0</v>
      </c>
      <c r="R62" s="4">
        <v>6300.0</v>
      </c>
      <c r="S62" s="39">
        <f t="shared" si="5"/>
        <v>-774.2913386</v>
      </c>
      <c r="T62" s="7">
        <f t="shared" si="6"/>
        <v>599527.077</v>
      </c>
    </row>
    <row r="63">
      <c r="A63" s="42">
        <v>60.0</v>
      </c>
      <c r="B63" s="43">
        <v>6500.0</v>
      </c>
      <c r="C63" s="39">
        <f t="shared" si="1"/>
        <v>-646.2601626</v>
      </c>
      <c r="D63" s="7">
        <f t="shared" si="2"/>
        <v>417652.1978</v>
      </c>
      <c r="I63" s="42">
        <v>60.0</v>
      </c>
      <c r="J63" s="43"/>
      <c r="K63" s="7"/>
      <c r="L63" s="7"/>
      <c r="Q63" s="42">
        <v>60.0</v>
      </c>
      <c r="R63" s="4">
        <v>6420.0</v>
      </c>
      <c r="S63" s="39">
        <f t="shared" si="5"/>
        <v>-654.2913386</v>
      </c>
      <c r="T63" s="7">
        <f t="shared" si="6"/>
        <v>428097.1557</v>
      </c>
    </row>
    <row r="64">
      <c r="A64" s="42">
        <v>61.0</v>
      </c>
      <c r="B64" s="43">
        <v>6520.0</v>
      </c>
      <c r="C64" s="39">
        <f t="shared" si="1"/>
        <v>-626.2601626</v>
      </c>
      <c r="D64" s="7">
        <f t="shared" si="2"/>
        <v>392201.7913</v>
      </c>
      <c r="I64" s="42">
        <v>61.0</v>
      </c>
      <c r="J64" s="43"/>
      <c r="K64" s="7"/>
      <c r="L64" s="7"/>
      <c r="Q64" s="42">
        <v>61.0</v>
      </c>
      <c r="R64" s="4">
        <v>6600.0</v>
      </c>
      <c r="S64" s="39">
        <f t="shared" si="5"/>
        <v>-474.2913386</v>
      </c>
      <c r="T64" s="7">
        <f t="shared" si="6"/>
        <v>224952.2739</v>
      </c>
    </row>
    <row r="65">
      <c r="A65" s="42">
        <v>62.0</v>
      </c>
      <c r="B65" s="43">
        <v>6585.0</v>
      </c>
      <c r="C65" s="39">
        <f t="shared" si="1"/>
        <v>-561.2601626</v>
      </c>
      <c r="D65" s="7">
        <f t="shared" si="2"/>
        <v>315012.9701</v>
      </c>
      <c r="I65" s="42">
        <v>62.0</v>
      </c>
      <c r="J65" s="43"/>
      <c r="K65" s="7"/>
      <c r="L65" s="7"/>
      <c r="Q65" s="42">
        <v>62.0</v>
      </c>
      <c r="R65" s="4">
        <v>6590.0</v>
      </c>
      <c r="S65" s="39">
        <f t="shared" si="5"/>
        <v>-484.2913386</v>
      </c>
      <c r="T65" s="7">
        <f t="shared" si="6"/>
        <v>234538.1006</v>
      </c>
    </row>
    <row r="66">
      <c r="A66" s="42">
        <v>63.0</v>
      </c>
      <c r="B66" s="43">
        <v>6580.0</v>
      </c>
      <c r="C66" s="39">
        <f t="shared" si="1"/>
        <v>-566.2601626</v>
      </c>
      <c r="D66" s="7">
        <f t="shared" si="2"/>
        <v>320650.5717</v>
      </c>
      <c r="I66" s="42">
        <v>63.0</v>
      </c>
      <c r="J66" s="43"/>
      <c r="K66" s="7"/>
      <c r="L66" s="7"/>
      <c r="Q66" s="42">
        <v>63.0</v>
      </c>
      <c r="R66" s="4">
        <v>6560.0</v>
      </c>
      <c r="S66" s="39">
        <f t="shared" si="5"/>
        <v>-514.2913386</v>
      </c>
      <c r="T66" s="7">
        <f t="shared" si="6"/>
        <v>264495.5809</v>
      </c>
    </row>
    <row r="67">
      <c r="A67" s="42">
        <v>64.0</v>
      </c>
      <c r="B67" s="43">
        <v>7000.0</v>
      </c>
      <c r="C67" s="39">
        <f t="shared" si="1"/>
        <v>-146.2601626</v>
      </c>
      <c r="D67" s="7">
        <f t="shared" si="2"/>
        <v>21392.03516</v>
      </c>
      <c r="I67" s="42">
        <v>64.0</v>
      </c>
      <c r="J67" s="43"/>
      <c r="K67" s="7"/>
      <c r="L67" s="7"/>
      <c r="Q67" s="42">
        <v>64.0</v>
      </c>
      <c r="R67" s="4">
        <v>6550.0</v>
      </c>
      <c r="S67" s="39">
        <f t="shared" si="5"/>
        <v>-524.2913386</v>
      </c>
      <c r="T67" s="7">
        <f t="shared" si="6"/>
        <v>274881.4077</v>
      </c>
    </row>
    <row r="68">
      <c r="A68" s="42">
        <v>65.0</v>
      </c>
      <c r="B68" s="43">
        <v>6960.0</v>
      </c>
      <c r="C68" s="39">
        <f t="shared" si="1"/>
        <v>-186.2601626</v>
      </c>
      <c r="D68" s="7">
        <f t="shared" si="2"/>
        <v>34692.84817</v>
      </c>
      <c r="I68" s="42">
        <v>65.0</v>
      </c>
      <c r="J68" s="43"/>
      <c r="K68" s="7"/>
      <c r="L68" s="7"/>
      <c r="Q68" s="42">
        <v>65.0</v>
      </c>
      <c r="R68" s="4">
        <v>6540.0</v>
      </c>
      <c r="S68" s="39">
        <f t="shared" si="5"/>
        <v>-534.2913386</v>
      </c>
      <c r="T68" s="7">
        <f t="shared" si="6"/>
        <v>285467.2345</v>
      </c>
    </row>
    <row r="69">
      <c r="A69" s="42">
        <v>66.0</v>
      </c>
      <c r="B69" s="43">
        <v>7180.0</v>
      </c>
      <c r="C69" s="39">
        <f t="shared" si="1"/>
        <v>33.7398374</v>
      </c>
      <c r="D69" s="7">
        <f t="shared" si="2"/>
        <v>1138.376628</v>
      </c>
      <c r="I69" s="42">
        <v>66.0</v>
      </c>
      <c r="J69" s="43"/>
      <c r="K69" s="7"/>
      <c r="L69" s="7"/>
      <c r="Q69" s="42">
        <v>66.0</v>
      </c>
      <c r="R69" s="4">
        <v>6575.0</v>
      </c>
      <c r="S69" s="39">
        <f t="shared" si="5"/>
        <v>-499.2913386</v>
      </c>
      <c r="T69" s="7">
        <f t="shared" si="6"/>
        <v>249291.8408</v>
      </c>
    </row>
    <row r="70">
      <c r="A70" s="42">
        <v>67.0</v>
      </c>
      <c r="B70" s="43">
        <v>7290.0</v>
      </c>
      <c r="C70" s="39">
        <f t="shared" si="1"/>
        <v>143.7398374</v>
      </c>
      <c r="D70" s="7">
        <f t="shared" si="2"/>
        <v>20661.14086</v>
      </c>
      <c r="I70" s="42">
        <v>67.0</v>
      </c>
      <c r="J70" s="43"/>
      <c r="K70" s="7"/>
      <c r="L70" s="7"/>
      <c r="Q70" s="42">
        <v>67.0</v>
      </c>
      <c r="R70" s="4">
        <v>6570.0</v>
      </c>
      <c r="S70" s="39">
        <f t="shared" si="5"/>
        <v>-504.2913386</v>
      </c>
      <c r="T70" s="7">
        <f t="shared" si="6"/>
        <v>254309.7542</v>
      </c>
    </row>
    <row r="71">
      <c r="A71" s="42">
        <v>68.0</v>
      </c>
      <c r="B71" s="43">
        <v>7320.0</v>
      </c>
      <c r="C71" s="39">
        <f t="shared" si="1"/>
        <v>173.7398374</v>
      </c>
      <c r="D71" s="7">
        <f t="shared" si="2"/>
        <v>30185.5311</v>
      </c>
      <c r="I71" s="42">
        <v>68.0</v>
      </c>
      <c r="J71" s="43"/>
      <c r="K71" s="7"/>
      <c r="L71" s="7"/>
      <c r="Q71" s="42">
        <v>68.0</v>
      </c>
      <c r="R71" s="4">
        <v>6520.0</v>
      </c>
      <c r="S71" s="39">
        <f t="shared" si="5"/>
        <v>-554.2913386</v>
      </c>
      <c r="T71" s="7">
        <f t="shared" si="6"/>
        <v>307238.888</v>
      </c>
    </row>
    <row r="72">
      <c r="A72" s="42">
        <v>69.0</v>
      </c>
      <c r="B72" s="43">
        <v>7525.0</v>
      </c>
      <c r="C72" s="39">
        <f t="shared" si="1"/>
        <v>378.7398374</v>
      </c>
      <c r="D72" s="7">
        <f t="shared" si="2"/>
        <v>143443.8644</v>
      </c>
      <c r="I72" s="42">
        <v>69.0</v>
      </c>
      <c r="J72" s="43"/>
      <c r="K72" s="7"/>
      <c r="L72" s="7"/>
      <c r="Q72" s="42">
        <v>69.0</v>
      </c>
      <c r="R72" s="4">
        <v>6545.0</v>
      </c>
      <c r="S72" s="39">
        <f t="shared" si="5"/>
        <v>-529.2913386</v>
      </c>
      <c r="T72" s="7">
        <f t="shared" si="6"/>
        <v>280149.3211</v>
      </c>
    </row>
    <row r="73">
      <c r="A73" s="42">
        <v>70.0</v>
      </c>
      <c r="B73" s="43">
        <v>7750.0</v>
      </c>
      <c r="C73" s="39">
        <f t="shared" si="1"/>
        <v>603.7398374</v>
      </c>
      <c r="D73" s="7">
        <f t="shared" si="2"/>
        <v>364501.7913</v>
      </c>
      <c r="I73" s="42">
        <v>70.0</v>
      </c>
      <c r="J73" s="43"/>
      <c r="K73" s="7"/>
      <c r="L73" s="7"/>
      <c r="Q73" s="42">
        <v>70.0</v>
      </c>
      <c r="R73" s="4">
        <v>6490.0</v>
      </c>
      <c r="S73" s="39">
        <f t="shared" si="5"/>
        <v>-584.2913386</v>
      </c>
      <c r="T73" s="7">
        <f t="shared" si="6"/>
        <v>341396.3683</v>
      </c>
    </row>
    <row r="74">
      <c r="A74" s="42">
        <v>71.0</v>
      </c>
      <c r="B74" s="43">
        <v>7400.0</v>
      </c>
      <c r="C74" s="39">
        <f t="shared" si="1"/>
        <v>253.7398374</v>
      </c>
      <c r="D74" s="7">
        <f t="shared" si="2"/>
        <v>64383.90508</v>
      </c>
      <c r="I74" s="42">
        <v>71.0</v>
      </c>
      <c r="J74" s="43"/>
      <c r="K74" s="7"/>
      <c r="L74" s="7"/>
      <c r="Q74" s="42">
        <v>71.0</v>
      </c>
      <c r="R74" s="4">
        <v>6585.0</v>
      </c>
      <c r="S74" s="39">
        <f t="shared" si="5"/>
        <v>-489.2913386</v>
      </c>
      <c r="T74" s="7">
        <f t="shared" si="6"/>
        <v>239406.014</v>
      </c>
    </row>
    <row r="75">
      <c r="A75" s="42">
        <v>72.0</v>
      </c>
      <c r="B75" s="43">
        <v>7375.0</v>
      </c>
      <c r="C75" s="39">
        <f t="shared" si="1"/>
        <v>228.7398374</v>
      </c>
      <c r="D75" s="7">
        <f t="shared" si="2"/>
        <v>52321.91321</v>
      </c>
      <c r="I75" s="42">
        <v>72.0</v>
      </c>
      <c r="J75" s="43"/>
      <c r="K75" s="7"/>
      <c r="L75" s="7"/>
      <c r="Q75" s="42">
        <v>72.0</v>
      </c>
      <c r="R75" s="4">
        <v>6945.0</v>
      </c>
      <c r="S75" s="39">
        <f t="shared" si="5"/>
        <v>-129.2913386</v>
      </c>
      <c r="T75" s="7">
        <f t="shared" si="6"/>
        <v>16716.25023</v>
      </c>
    </row>
    <row r="76">
      <c r="A76" s="42">
        <v>73.0</v>
      </c>
      <c r="B76" s="43">
        <v>7475.0</v>
      </c>
      <c r="C76" s="39">
        <f t="shared" si="1"/>
        <v>328.7398374</v>
      </c>
      <c r="D76" s="7">
        <f t="shared" si="2"/>
        <v>108069.8807</v>
      </c>
      <c r="I76" s="42">
        <v>73.0</v>
      </c>
      <c r="J76" s="43"/>
      <c r="K76" s="7"/>
      <c r="L76" s="7"/>
      <c r="Q76" s="42">
        <v>73.0</v>
      </c>
      <c r="R76" s="4">
        <v>7160.0</v>
      </c>
      <c r="S76" s="39">
        <f t="shared" si="5"/>
        <v>85.70866142</v>
      </c>
      <c r="T76" s="7">
        <f t="shared" si="6"/>
        <v>7345.974642</v>
      </c>
    </row>
    <row r="77">
      <c r="A77" s="42">
        <v>74.0</v>
      </c>
      <c r="B77" s="43">
        <v>7300.0</v>
      </c>
      <c r="C77" s="39">
        <f t="shared" si="1"/>
        <v>153.7398374</v>
      </c>
      <c r="D77" s="7">
        <f t="shared" si="2"/>
        <v>23635.9376</v>
      </c>
      <c r="I77" s="42">
        <v>74.0</v>
      </c>
      <c r="J77" s="43"/>
      <c r="K77" s="7"/>
      <c r="L77" s="7"/>
      <c r="Q77" s="42">
        <v>74.0</v>
      </c>
      <c r="R77" s="4">
        <v>7255.0</v>
      </c>
      <c r="S77" s="39">
        <f t="shared" si="5"/>
        <v>180.7086614</v>
      </c>
      <c r="T77" s="7">
        <f t="shared" si="6"/>
        <v>32655.62031</v>
      </c>
    </row>
    <row r="78">
      <c r="A78" s="42">
        <v>75.0</v>
      </c>
      <c r="B78" s="43">
        <v>7350.0</v>
      </c>
      <c r="C78" s="39">
        <f t="shared" si="1"/>
        <v>203.7398374</v>
      </c>
      <c r="D78" s="7">
        <f t="shared" si="2"/>
        <v>41509.92134</v>
      </c>
      <c r="I78" s="42">
        <v>75.0</v>
      </c>
      <c r="J78" s="43"/>
      <c r="K78" s="7"/>
      <c r="L78" s="7"/>
      <c r="Q78" s="42">
        <v>75.0</v>
      </c>
      <c r="R78" s="4">
        <v>7650.0</v>
      </c>
      <c r="S78" s="39">
        <f t="shared" si="5"/>
        <v>575.7086614</v>
      </c>
      <c r="T78" s="7">
        <f t="shared" si="6"/>
        <v>331440.4628</v>
      </c>
    </row>
    <row r="79">
      <c r="A79" s="42">
        <v>76.0</v>
      </c>
      <c r="B79" s="43">
        <v>7450.0</v>
      </c>
      <c r="C79" s="39">
        <f t="shared" si="1"/>
        <v>303.7398374</v>
      </c>
      <c r="D79" s="7">
        <f t="shared" si="2"/>
        <v>92257.88882</v>
      </c>
      <c r="I79" s="42">
        <v>76.0</v>
      </c>
      <c r="J79" s="43"/>
      <c r="K79" s="7"/>
      <c r="L79" s="7"/>
      <c r="Q79" s="42">
        <v>76.0</v>
      </c>
      <c r="R79" s="4">
        <v>7500.0</v>
      </c>
      <c r="S79" s="39">
        <f t="shared" si="5"/>
        <v>425.7086614</v>
      </c>
      <c r="T79" s="7">
        <f t="shared" si="6"/>
        <v>181227.8644</v>
      </c>
    </row>
    <row r="80">
      <c r="A80" s="42">
        <v>77.0</v>
      </c>
      <c r="B80" s="43">
        <v>7575.0</v>
      </c>
      <c r="C80" s="39">
        <f t="shared" si="1"/>
        <v>428.7398374</v>
      </c>
      <c r="D80" s="7">
        <f t="shared" si="2"/>
        <v>183817.8482</v>
      </c>
      <c r="I80" s="42">
        <v>77.0</v>
      </c>
      <c r="J80" s="43"/>
      <c r="K80" s="7"/>
      <c r="L80" s="7"/>
      <c r="Q80" s="42">
        <v>77.0</v>
      </c>
      <c r="R80" s="4">
        <v>7525.0</v>
      </c>
      <c r="S80" s="39">
        <f t="shared" si="5"/>
        <v>450.7086614</v>
      </c>
      <c r="T80" s="7">
        <f t="shared" si="6"/>
        <v>203138.2975</v>
      </c>
    </row>
    <row r="81">
      <c r="A81" s="42">
        <v>78.0</v>
      </c>
      <c r="B81" s="43">
        <v>7675.0</v>
      </c>
      <c r="C81" s="39">
        <f t="shared" si="1"/>
        <v>528.7398374</v>
      </c>
      <c r="D81" s="7">
        <f t="shared" si="2"/>
        <v>279565.8157</v>
      </c>
      <c r="I81" s="42">
        <v>78.0</v>
      </c>
      <c r="J81" s="43"/>
      <c r="K81" s="7"/>
      <c r="L81" s="7"/>
      <c r="Q81" s="42">
        <v>78.0</v>
      </c>
      <c r="R81" s="4">
        <v>7450.0</v>
      </c>
      <c r="S81" s="39">
        <f t="shared" si="5"/>
        <v>375.7086614</v>
      </c>
      <c r="T81" s="7">
        <f t="shared" si="6"/>
        <v>141156.9983</v>
      </c>
    </row>
    <row r="82">
      <c r="A82" s="42">
        <v>79.0</v>
      </c>
      <c r="B82" s="43">
        <v>7425.0</v>
      </c>
      <c r="C82" s="39">
        <f t="shared" si="1"/>
        <v>278.7398374</v>
      </c>
      <c r="D82" s="7">
        <f t="shared" si="2"/>
        <v>77695.89695</v>
      </c>
      <c r="I82" s="42">
        <v>79.0</v>
      </c>
      <c r="J82" s="43"/>
      <c r="K82" s="7"/>
      <c r="L82" s="7"/>
      <c r="Q82" s="42">
        <v>79.0</v>
      </c>
      <c r="R82" s="4">
        <v>7400.0</v>
      </c>
      <c r="S82" s="39">
        <f t="shared" si="5"/>
        <v>325.7086614</v>
      </c>
      <c r="T82" s="7">
        <f t="shared" si="6"/>
        <v>106086.1321</v>
      </c>
    </row>
    <row r="83">
      <c r="A83" s="42">
        <v>80.0</v>
      </c>
      <c r="B83" s="43">
        <v>7275.0</v>
      </c>
      <c r="C83" s="39">
        <f t="shared" si="1"/>
        <v>128.7398374</v>
      </c>
      <c r="D83" s="7">
        <f t="shared" si="2"/>
        <v>16573.94573</v>
      </c>
      <c r="I83" s="42">
        <v>80.0</v>
      </c>
      <c r="J83" s="43"/>
      <c r="K83" s="7"/>
      <c r="L83" s="7"/>
      <c r="Q83" s="42">
        <v>80.0</v>
      </c>
      <c r="R83" s="4">
        <v>7375.0</v>
      </c>
      <c r="S83" s="39">
        <f t="shared" si="5"/>
        <v>300.7086614</v>
      </c>
      <c r="T83" s="7">
        <f t="shared" si="6"/>
        <v>90425.69905</v>
      </c>
    </row>
    <row r="84">
      <c r="A84" s="42">
        <v>81.0</v>
      </c>
      <c r="B84" s="43">
        <v>7500.0</v>
      </c>
      <c r="C84" s="39">
        <f t="shared" si="1"/>
        <v>353.7398374</v>
      </c>
      <c r="D84" s="7">
        <f t="shared" si="2"/>
        <v>125131.8726</v>
      </c>
      <c r="I84" s="42">
        <v>81.0</v>
      </c>
      <c r="J84" s="43"/>
      <c r="K84" s="7"/>
      <c r="L84" s="7"/>
      <c r="Q84" s="42">
        <v>81.0</v>
      </c>
      <c r="R84" s="4">
        <v>7675.0</v>
      </c>
      <c r="S84" s="39">
        <f t="shared" si="5"/>
        <v>600.7086614</v>
      </c>
      <c r="T84" s="7">
        <f t="shared" si="6"/>
        <v>360850.8959</v>
      </c>
    </row>
    <row r="85">
      <c r="A85" s="42">
        <v>82.0</v>
      </c>
      <c r="B85" s="43">
        <v>7325.0</v>
      </c>
      <c r="C85" s="39">
        <f t="shared" si="1"/>
        <v>178.7398374</v>
      </c>
      <c r="D85" s="7">
        <f t="shared" si="2"/>
        <v>31947.92947</v>
      </c>
      <c r="I85" s="42">
        <v>82.0</v>
      </c>
      <c r="J85" s="43"/>
      <c r="K85" s="7"/>
      <c r="L85" s="7"/>
      <c r="Q85" s="42">
        <v>82.0</v>
      </c>
      <c r="R85" s="4">
        <v>7475.0</v>
      </c>
      <c r="S85" s="39">
        <f t="shared" si="5"/>
        <v>400.7086614</v>
      </c>
      <c r="T85" s="7">
        <f t="shared" si="6"/>
        <v>160567.4313</v>
      </c>
    </row>
    <row r="86">
      <c r="A86" s="42">
        <v>83.0</v>
      </c>
      <c r="B86" s="43">
        <v>7650.0</v>
      </c>
      <c r="C86" s="39">
        <f t="shared" si="1"/>
        <v>503.7398374</v>
      </c>
      <c r="D86" s="7">
        <f t="shared" si="2"/>
        <v>253753.8238</v>
      </c>
      <c r="I86" s="42">
        <v>83.0</v>
      </c>
      <c r="J86" s="43"/>
      <c r="K86" s="7"/>
      <c r="L86" s="7"/>
      <c r="Q86" s="42">
        <v>83.0</v>
      </c>
      <c r="R86" s="4">
        <v>7425.0</v>
      </c>
      <c r="S86" s="39">
        <f t="shared" si="5"/>
        <v>350.7086614</v>
      </c>
      <c r="T86" s="7">
        <f t="shared" si="6"/>
        <v>122996.5652</v>
      </c>
    </row>
    <row r="87">
      <c r="A87" s="42">
        <v>84.0</v>
      </c>
      <c r="B87" s="43">
        <v>7700.0</v>
      </c>
      <c r="C87" s="39">
        <f t="shared" si="1"/>
        <v>553.7398374</v>
      </c>
      <c r="D87" s="7">
        <f t="shared" si="2"/>
        <v>306627.8075</v>
      </c>
      <c r="I87" s="42">
        <v>84.0</v>
      </c>
      <c r="J87" s="43"/>
      <c r="K87" s="7"/>
      <c r="L87" s="7"/>
      <c r="Q87" s="42">
        <v>84.0</v>
      </c>
      <c r="R87" s="4">
        <v>7275.0</v>
      </c>
      <c r="S87" s="39">
        <f t="shared" si="5"/>
        <v>200.7086614</v>
      </c>
      <c r="T87" s="7">
        <f t="shared" si="6"/>
        <v>40283.96677</v>
      </c>
    </row>
    <row r="88">
      <c r="A88" s="42">
        <v>85.0</v>
      </c>
      <c r="B88" s="43">
        <v>7850.0</v>
      </c>
      <c r="C88" s="39">
        <f t="shared" si="1"/>
        <v>703.7398374</v>
      </c>
      <c r="D88" s="7">
        <f t="shared" si="2"/>
        <v>495249.7587</v>
      </c>
      <c r="I88" s="42">
        <v>85.0</v>
      </c>
      <c r="J88" s="43"/>
      <c r="K88" s="7"/>
      <c r="L88" s="7"/>
      <c r="Q88" s="42">
        <v>85.0</v>
      </c>
      <c r="R88" s="4">
        <v>7350.0</v>
      </c>
      <c r="S88" s="39">
        <f t="shared" si="5"/>
        <v>275.7086614</v>
      </c>
      <c r="T88" s="7">
        <f t="shared" si="6"/>
        <v>76015.26598</v>
      </c>
    </row>
    <row r="89">
      <c r="A89" s="42">
        <v>86.0</v>
      </c>
      <c r="B89" s="43">
        <v>7775.0</v>
      </c>
      <c r="C89" s="39">
        <f t="shared" si="1"/>
        <v>628.7398374</v>
      </c>
      <c r="D89" s="7">
        <f t="shared" si="2"/>
        <v>395313.7831</v>
      </c>
      <c r="I89" s="42">
        <v>86.0</v>
      </c>
      <c r="J89" s="43"/>
      <c r="K89" s="7"/>
      <c r="L89" s="7"/>
      <c r="Q89" s="42">
        <v>86.0</v>
      </c>
      <c r="R89" s="4">
        <v>7300.0</v>
      </c>
      <c r="S89" s="39">
        <f t="shared" si="5"/>
        <v>225.7086614</v>
      </c>
      <c r="T89" s="7">
        <f t="shared" si="6"/>
        <v>50944.39984</v>
      </c>
    </row>
    <row r="90">
      <c r="A90" s="42">
        <v>87.0</v>
      </c>
      <c r="B90" s="43">
        <v>7950.0</v>
      </c>
      <c r="C90" s="39">
        <f t="shared" si="1"/>
        <v>803.7398374</v>
      </c>
      <c r="D90" s="7">
        <f t="shared" si="2"/>
        <v>645997.7262</v>
      </c>
      <c r="I90" s="42">
        <v>87.0</v>
      </c>
      <c r="J90" s="43"/>
      <c r="K90" s="7"/>
      <c r="L90" s="7"/>
      <c r="Q90" s="42">
        <v>87.0</v>
      </c>
      <c r="R90" s="4">
        <v>7325.0</v>
      </c>
      <c r="S90" s="39">
        <f t="shared" si="5"/>
        <v>250.7086614</v>
      </c>
      <c r="T90" s="7">
        <f t="shared" si="6"/>
        <v>62854.83291</v>
      </c>
    </row>
    <row r="91">
      <c r="A91" s="42">
        <v>88.0</v>
      </c>
      <c r="B91" s="43">
        <v>7800.0</v>
      </c>
      <c r="C91" s="39">
        <f t="shared" si="1"/>
        <v>653.7398374</v>
      </c>
      <c r="D91" s="7">
        <f t="shared" si="2"/>
        <v>427375.775</v>
      </c>
      <c r="I91" s="42">
        <v>88.0</v>
      </c>
      <c r="J91" s="43"/>
      <c r="K91" s="7"/>
      <c r="L91" s="7"/>
      <c r="Q91" s="42">
        <v>88.0</v>
      </c>
      <c r="R91" s="4">
        <v>7600.0</v>
      </c>
      <c r="S91" s="39">
        <f t="shared" si="5"/>
        <v>525.7086614</v>
      </c>
      <c r="T91" s="7">
        <f t="shared" si="6"/>
        <v>276369.5967</v>
      </c>
    </row>
    <row r="92">
      <c r="A92" s="42">
        <v>89.0</v>
      </c>
      <c r="B92" s="43">
        <v>7625.0</v>
      </c>
      <c r="C92" s="39">
        <f t="shared" si="1"/>
        <v>478.7398374</v>
      </c>
      <c r="D92" s="7">
        <f t="shared" si="2"/>
        <v>229191.8319</v>
      </c>
      <c r="I92" s="42">
        <v>89.0</v>
      </c>
      <c r="J92" s="43"/>
      <c r="K92" s="7"/>
      <c r="L92" s="7"/>
      <c r="Q92" s="42">
        <v>89.0</v>
      </c>
      <c r="R92" s="4">
        <v>7700.0</v>
      </c>
      <c r="S92" s="39">
        <f t="shared" si="5"/>
        <v>625.7086614</v>
      </c>
      <c r="T92" s="7">
        <f t="shared" si="6"/>
        <v>391511.329</v>
      </c>
    </row>
    <row r="93">
      <c r="A93" s="42">
        <v>90.0</v>
      </c>
      <c r="B93" s="43">
        <v>7725.0</v>
      </c>
      <c r="C93" s="39">
        <f t="shared" si="1"/>
        <v>578.7398374</v>
      </c>
      <c r="D93" s="7">
        <f t="shared" si="2"/>
        <v>334939.7994</v>
      </c>
      <c r="I93" s="42">
        <v>90.0</v>
      </c>
      <c r="J93" s="43"/>
      <c r="K93" s="7"/>
      <c r="L93" s="7"/>
      <c r="Q93" s="42">
        <v>90.0</v>
      </c>
      <c r="R93" s="4">
        <v>7750.0</v>
      </c>
      <c r="S93" s="39">
        <f t="shared" si="5"/>
        <v>675.7086614</v>
      </c>
      <c r="T93" s="7">
        <f t="shared" si="6"/>
        <v>456582.1951</v>
      </c>
    </row>
    <row r="94">
      <c r="A94" s="42">
        <v>91.0</v>
      </c>
      <c r="B94" s="43">
        <v>7825.0</v>
      </c>
      <c r="C94" s="39">
        <f t="shared" si="1"/>
        <v>678.7398374</v>
      </c>
      <c r="D94" s="7">
        <f t="shared" si="2"/>
        <v>460687.7669</v>
      </c>
      <c r="I94" s="42">
        <v>91.0</v>
      </c>
      <c r="J94" s="43"/>
      <c r="K94" s="7"/>
      <c r="L94" s="7"/>
      <c r="Q94" s="42">
        <v>91.0</v>
      </c>
      <c r="R94" s="4">
        <v>7800.0</v>
      </c>
      <c r="S94" s="39">
        <f t="shared" si="5"/>
        <v>725.7086614</v>
      </c>
      <c r="T94" s="7">
        <f t="shared" si="6"/>
        <v>526653.0613</v>
      </c>
    </row>
    <row r="95">
      <c r="A95" s="42">
        <v>92.0</v>
      </c>
      <c r="B95" s="43">
        <v>7875.0</v>
      </c>
      <c r="C95" s="39">
        <f t="shared" si="1"/>
        <v>728.7398374</v>
      </c>
      <c r="D95" s="7">
        <f t="shared" si="2"/>
        <v>531061.7506</v>
      </c>
      <c r="I95" s="42">
        <v>92.0</v>
      </c>
      <c r="J95" s="43"/>
      <c r="K95" s="7"/>
      <c r="L95" s="7"/>
      <c r="Q95" s="42">
        <v>92.0</v>
      </c>
      <c r="R95" s="4">
        <v>7775.0</v>
      </c>
      <c r="S95" s="39">
        <f t="shared" si="5"/>
        <v>700.7086614</v>
      </c>
      <c r="T95" s="7">
        <f t="shared" si="6"/>
        <v>490992.6282</v>
      </c>
    </row>
    <row r="96">
      <c r="A96" s="42">
        <v>93.0</v>
      </c>
      <c r="B96" s="43">
        <v>7925.0</v>
      </c>
      <c r="C96" s="39">
        <f t="shared" si="1"/>
        <v>778.7398374</v>
      </c>
      <c r="D96" s="7">
        <f t="shared" si="2"/>
        <v>606435.7344</v>
      </c>
      <c r="I96" s="42">
        <v>93.0</v>
      </c>
      <c r="J96" s="43"/>
      <c r="K96" s="7"/>
      <c r="L96" s="7"/>
      <c r="Q96" s="42">
        <v>93.0</v>
      </c>
      <c r="R96" s="4">
        <v>7725.0</v>
      </c>
      <c r="S96" s="39">
        <f t="shared" si="5"/>
        <v>650.7086614</v>
      </c>
      <c r="T96" s="7">
        <f t="shared" si="6"/>
        <v>423421.762</v>
      </c>
    </row>
    <row r="97">
      <c r="A97" s="42">
        <v>94.0</v>
      </c>
      <c r="B97" s="43">
        <v>8050.0</v>
      </c>
      <c r="C97" s="39">
        <f t="shared" si="1"/>
        <v>903.7398374</v>
      </c>
      <c r="D97" s="7">
        <f t="shared" si="2"/>
        <v>816745.6937</v>
      </c>
      <c r="I97" s="42">
        <v>94.0</v>
      </c>
      <c r="J97" s="43"/>
      <c r="K97" s="7"/>
      <c r="L97" s="7"/>
      <c r="Q97" s="42">
        <v>94.0</v>
      </c>
      <c r="R97" s="4">
        <v>7975.0</v>
      </c>
      <c r="S97" s="39">
        <f t="shared" si="5"/>
        <v>900.7086614</v>
      </c>
      <c r="T97" s="7">
        <f t="shared" si="6"/>
        <v>811276.0928</v>
      </c>
    </row>
    <row r="98">
      <c r="A98" s="42">
        <v>95.0</v>
      </c>
      <c r="B98" s="43">
        <v>7900.0</v>
      </c>
      <c r="C98" s="39">
        <f t="shared" si="1"/>
        <v>753.7398374</v>
      </c>
      <c r="D98" s="7">
        <f t="shared" si="2"/>
        <v>568123.7425</v>
      </c>
      <c r="I98" s="42">
        <v>95.0</v>
      </c>
      <c r="J98" s="43"/>
      <c r="K98" s="7"/>
      <c r="L98" s="7"/>
      <c r="Q98" s="42">
        <v>95.0</v>
      </c>
      <c r="R98" s="4">
        <v>7900.0</v>
      </c>
      <c r="S98" s="39">
        <f t="shared" si="5"/>
        <v>825.7086614</v>
      </c>
      <c r="T98" s="7">
        <f t="shared" si="6"/>
        <v>681794.7935</v>
      </c>
    </row>
    <row r="99">
      <c r="A99" s="42">
        <v>96.0</v>
      </c>
      <c r="B99" s="43">
        <v>8075.0</v>
      </c>
      <c r="C99" s="39">
        <f t="shared" si="1"/>
        <v>928.7398374</v>
      </c>
      <c r="D99" s="7">
        <f t="shared" si="2"/>
        <v>862557.6856</v>
      </c>
      <c r="I99" s="42">
        <v>96.0</v>
      </c>
      <c r="J99" s="43"/>
      <c r="K99" s="7"/>
      <c r="L99" s="7"/>
      <c r="Q99" s="42">
        <v>96.0</v>
      </c>
      <c r="R99" s="4">
        <v>8000.0</v>
      </c>
      <c r="S99" s="39">
        <f t="shared" si="5"/>
        <v>925.7086614</v>
      </c>
      <c r="T99" s="7">
        <f t="shared" si="6"/>
        <v>856936.5258</v>
      </c>
    </row>
    <row r="100">
      <c r="A100" s="42">
        <v>97.0</v>
      </c>
      <c r="B100" s="43">
        <v>7975.0</v>
      </c>
      <c r="C100" s="39">
        <f t="shared" si="1"/>
        <v>828.7398374</v>
      </c>
      <c r="D100" s="7">
        <f t="shared" si="2"/>
        <v>686809.7181</v>
      </c>
      <c r="I100" s="42">
        <v>97.0</v>
      </c>
      <c r="J100" s="43"/>
      <c r="K100" s="7"/>
      <c r="L100" s="7"/>
      <c r="Q100" s="42">
        <v>97.0</v>
      </c>
      <c r="R100" s="4">
        <v>8050.0</v>
      </c>
      <c r="S100" s="39">
        <f t="shared" si="5"/>
        <v>975.7086614</v>
      </c>
      <c r="T100" s="7">
        <f t="shared" si="6"/>
        <v>952007.392</v>
      </c>
    </row>
    <row r="101">
      <c r="A101" s="42">
        <v>98.0</v>
      </c>
      <c r="B101" s="43">
        <v>8000.0</v>
      </c>
      <c r="C101" s="39">
        <f t="shared" si="1"/>
        <v>853.7398374</v>
      </c>
      <c r="D101" s="7">
        <f t="shared" si="2"/>
        <v>728871.71</v>
      </c>
      <c r="I101" s="42">
        <v>98.0</v>
      </c>
      <c r="J101" s="43"/>
      <c r="K101" s="7"/>
      <c r="L101" s="7"/>
      <c r="Q101" s="42">
        <v>98.0</v>
      </c>
      <c r="R101" s="4">
        <v>7925.0</v>
      </c>
      <c r="S101" s="39">
        <f t="shared" si="5"/>
        <v>850.7086614</v>
      </c>
      <c r="T101" s="7">
        <f t="shared" si="6"/>
        <v>723705.2266</v>
      </c>
    </row>
    <row r="102">
      <c r="A102" s="42">
        <v>99.0</v>
      </c>
      <c r="B102" s="43">
        <v>7600.0</v>
      </c>
      <c r="C102" s="39">
        <f t="shared" si="1"/>
        <v>453.7398374</v>
      </c>
      <c r="D102" s="7">
        <f t="shared" si="2"/>
        <v>205879.84</v>
      </c>
      <c r="I102" s="42">
        <v>99.0</v>
      </c>
      <c r="J102" s="43"/>
      <c r="K102" s="7"/>
      <c r="L102" s="7"/>
      <c r="Q102" s="42">
        <v>99.0</v>
      </c>
      <c r="R102" s="4">
        <v>7950.0</v>
      </c>
      <c r="S102" s="39">
        <f t="shared" si="5"/>
        <v>875.7086614</v>
      </c>
      <c r="T102" s="7">
        <f t="shared" si="6"/>
        <v>766865.6597</v>
      </c>
    </row>
    <row r="103">
      <c r="A103" s="42">
        <v>100.0</v>
      </c>
      <c r="B103" s="43">
        <v>7250.0</v>
      </c>
      <c r="C103" s="39">
        <f t="shared" si="1"/>
        <v>103.7398374</v>
      </c>
      <c r="D103" s="7">
        <f t="shared" si="2"/>
        <v>10761.95386</v>
      </c>
      <c r="I103" s="42">
        <v>100.0</v>
      </c>
      <c r="J103" s="43"/>
      <c r="K103" s="7"/>
      <c r="L103" s="7"/>
      <c r="Q103" s="42">
        <v>100.0</v>
      </c>
      <c r="R103" s="4">
        <v>8150.0</v>
      </c>
      <c r="S103" s="39">
        <f t="shared" si="5"/>
        <v>1075.708661</v>
      </c>
      <c r="T103" s="7">
        <f t="shared" si="6"/>
        <v>1157149.124</v>
      </c>
    </row>
    <row r="104">
      <c r="A104" s="42">
        <v>101.0</v>
      </c>
      <c r="B104" s="43">
        <v>7150.0</v>
      </c>
      <c r="C104" s="39">
        <f t="shared" si="1"/>
        <v>3.739837398</v>
      </c>
      <c r="D104" s="7">
        <f t="shared" si="2"/>
        <v>13.98638377</v>
      </c>
      <c r="I104" s="42">
        <v>101.0</v>
      </c>
      <c r="J104" s="43"/>
      <c r="K104" s="7"/>
      <c r="L104" s="7"/>
      <c r="Q104" s="42">
        <v>101.0</v>
      </c>
      <c r="R104" s="4">
        <v>8200.0</v>
      </c>
      <c r="S104" s="39">
        <f t="shared" si="5"/>
        <v>1125.708661</v>
      </c>
      <c r="T104" s="7">
        <f t="shared" si="6"/>
        <v>1267219.99</v>
      </c>
    </row>
    <row r="105">
      <c r="A105" s="42">
        <v>102.0</v>
      </c>
      <c r="B105" s="43">
        <v>7175.0</v>
      </c>
      <c r="C105" s="39">
        <f t="shared" si="1"/>
        <v>28.7398374</v>
      </c>
      <c r="D105" s="7">
        <f t="shared" si="2"/>
        <v>825.9782537</v>
      </c>
      <c r="I105" s="42">
        <v>102.0</v>
      </c>
      <c r="J105" s="43"/>
      <c r="K105" s="7"/>
      <c r="L105" s="7"/>
      <c r="Q105" s="42">
        <v>102.0</v>
      </c>
      <c r="R105" s="4">
        <v>7625.0</v>
      </c>
      <c r="S105" s="39">
        <f t="shared" si="5"/>
        <v>550.7086614</v>
      </c>
      <c r="T105" s="7">
        <f t="shared" si="6"/>
        <v>303280.0298</v>
      </c>
    </row>
    <row r="106">
      <c r="A106" s="42">
        <v>103.0</v>
      </c>
      <c r="B106" s="43">
        <v>7025.0</v>
      </c>
      <c r="C106" s="39">
        <f t="shared" si="1"/>
        <v>-121.2601626</v>
      </c>
      <c r="D106" s="7">
        <f t="shared" si="2"/>
        <v>14704.02703</v>
      </c>
      <c r="I106" s="42">
        <v>103.0</v>
      </c>
      <c r="J106" s="43"/>
      <c r="K106" s="7"/>
      <c r="L106" s="7"/>
      <c r="Q106" s="42">
        <v>103.0</v>
      </c>
      <c r="R106" s="4">
        <v>7875.0</v>
      </c>
      <c r="S106" s="39">
        <f t="shared" si="5"/>
        <v>800.7086614</v>
      </c>
      <c r="T106" s="7">
        <f t="shared" si="6"/>
        <v>641134.3605</v>
      </c>
    </row>
    <row r="107">
      <c r="A107" s="42">
        <v>104.0</v>
      </c>
      <c r="B107" s="43">
        <v>8150.0</v>
      </c>
      <c r="C107" s="39">
        <f t="shared" si="1"/>
        <v>1003.739837</v>
      </c>
      <c r="D107" s="7">
        <f t="shared" si="2"/>
        <v>1007493.661</v>
      </c>
      <c r="I107" s="42">
        <v>104.0</v>
      </c>
      <c r="J107" s="43"/>
      <c r="K107" s="7"/>
      <c r="L107" s="7"/>
      <c r="Q107" s="42">
        <v>104.0</v>
      </c>
      <c r="R107" s="4">
        <v>8125.0</v>
      </c>
      <c r="S107" s="39">
        <f t="shared" si="5"/>
        <v>1050.708661</v>
      </c>
      <c r="T107" s="7">
        <f t="shared" si="6"/>
        <v>1103988.691</v>
      </c>
    </row>
    <row r="108">
      <c r="A108" s="42">
        <v>105.0</v>
      </c>
      <c r="B108" s="43">
        <v>8225.0</v>
      </c>
      <c r="C108" s="39">
        <f t="shared" si="1"/>
        <v>1078.739837</v>
      </c>
      <c r="D108" s="7">
        <f t="shared" si="2"/>
        <v>1163679.637</v>
      </c>
      <c r="I108" s="42">
        <v>105.0</v>
      </c>
      <c r="J108" s="43"/>
      <c r="K108" s="7"/>
      <c r="L108" s="7"/>
      <c r="Q108" s="42">
        <v>105.0</v>
      </c>
      <c r="R108" s="4">
        <v>7575.0</v>
      </c>
      <c r="S108" s="39">
        <f t="shared" si="5"/>
        <v>500.7086614</v>
      </c>
      <c r="T108" s="7">
        <f t="shared" si="6"/>
        <v>250709.1636</v>
      </c>
    </row>
    <row r="109">
      <c r="A109" s="42">
        <v>106.0</v>
      </c>
      <c r="B109" s="43">
        <v>8375.0</v>
      </c>
      <c r="C109" s="39">
        <f t="shared" si="1"/>
        <v>1228.739837</v>
      </c>
      <c r="D109" s="7">
        <f t="shared" si="2"/>
        <v>1509801.588</v>
      </c>
      <c r="I109" s="42">
        <v>106.0</v>
      </c>
      <c r="J109" s="43"/>
      <c r="K109" s="7"/>
      <c r="L109" s="7"/>
      <c r="Q109" s="42">
        <v>106.0</v>
      </c>
      <c r="R109" s="4">
        <v>7050.0</v>
      </c>
      <c r="S109" s="39">
        <f t="shared" si="5"/>
        <v>-24.29133858</v>
      </c>
      <c r="T109" s="7">
        <f t="shared" si="6"/>
        <v>590.0691301</v>
      </c>
    </row>
    <row r="110">
      <c r="A110" s="42">
        <v>107.0</v>
      </c>
      <c r="B110" s="43">
        <v>8525.0</v>
      </c>
      <c r="C110" s="39">
        <f t="shared" si="1"/>
        <v>1378.739837</v>
      </c>
      <c r="D110" s="7">
        <f t="shared" si="2"/>
        <v>1900923.539</v>
      </c>
      <c r="I110" s="42">
        <v>107.0</v>
      </c>
      <c r="J110" s="43"/>
      <c r="K110" s="7"/>
      <c r="L110" s="7"/>
      <c r="Q110" s="42">
        <v>107.0</v>
      </c>
      <c r="R110" s="4">
        <v>7100.0</v>
      </c>
      <c r="S110" s="39">
        <f t="shared" si="5"/>
        <v>25.70866142</v>
      </c>
      <c r="T110" s="7">
        <f t="shared" si="6"/>
        <v>660.9352719</v>
      </c>
    </row>
    <row r="111">
      <c r="A111" s="42">
        <v>108.0</v>
      </c>
      <c r="B111" s="43">
        <v>8750.0</v>
      </c>
      <c r="C111" s="39">
        <f t="shared" si="1"/>
        <v>1603.739837</v>
      </c>
      <c r="D111" s="7">
        <f t="shared" si="2"/>
        <v>2571981.466</v>
      </c>
      <c r="I111" s="42">
        <v>108.0</v>
      </c>
      <c r="J111" s="43"/>
      <c r="K111" s="7"/>
      <c r="L111" s="7"/>
      <c r="Q111" s="42">
        <v>108.0</v>
      </c>
      <c r="R111" s="4">
        <v>7125.0</v>
      </c>
      <c r="S111" s="39">
        <f t="shared" si="5"/>
        <v>50.70866142</v>
      </c>
      <c r="T111" s="7">
        <f t="shared" si="6"/>
        <v>2571.368343</v>
      </c>
    </row>
    <row r="112">
      <c r="A112" s="42">
        <v>109.0</v>
      </c>
      <c r="B112" s="43">
        <v>8650.0</v>
      </c>
      <c r="C112" s="39">
        <f t="shared" si="1"/>
        <v>1503.739837</v>
      </c>
      <c r="D112" s="7">
        <f t="shared" si="2"/>
        <v>2261233.499</v>
      </c>
      <c r="I112" s="42">
        <v>109.0</v>
      </c>
      <c r="J112" s="43"/>
      <c r="K112" s="7"/>
      <c r="L112" s="7"/>
      <c r="Q112" s="42">
        <v>109.0</v>
      </c>
      <c r="R112" s="4">
        <v>7175.0</v>
      </c>
      <c r="S112" s="39">
        <f t="shared" si="5"/>
        <v>100.7086614</v>
      </c>
      <c r="T112" s="7">
        <f t="shared" si="6"/>
        <v>10142.23448</v>
      </c>
    </row>
    <row r="113">
      <c r="A113" s="42">
        <v>110.0</v>
      </c>
      <c r="B113" s="43">
        <v>8475.0</v>
      </c>
      <c r="C113" s="39">
        <f t="shared" si="1"/>
        <v>1328.739837</v>
      </c>
      <c r="D113" s="7">
        <f t="shared" si="2"/>
        <v>1765549.555</v>
      </c>
      <c r="I113" s="42">
        <v>110.0</v>
      </c>
      <c r="J113" s="43"/>
      <c r="K113" s="7"/>
      <c r="L113" s="7"/>
      <c r="Q113" s="42">
        <v>110.0</v>
      </c>
      <c r="R113" s="4">
        <v>8175.0</v>
      </c>
      <c r="S113" s="39">
        <f t="shared" si="5"/>
        <v>1100.708661</v>
      </c>
      <c r="T113" s="7">
        <f t="shared" si="6"/>
        <v>1211559.557</v>
      </c>
    </row>
    <row r="114">
      <c r="A114" s="42">
        <v>111.0</v>
      </c>
      <c r="B114" s="43">
        <v>8425.0</v>
      </c>
      <c r="C114" s="39">
        <f t="shared" si="1"/>
        <v>1278.739837</v>
      </c>
      <c r="D114" s="7">
        <f t="shared" si="2"/>
        <v>1635175.572</v>
      </c>
      <c r="I114" s="42">
        <v>111.0</v>
      </c>
      <c r="J114" s="43"/>
      <c r="K114" s="7"/>
      <c r="L114" s="7"/>
      <c r="Q114" s="42">
        <v>111.0</v>
      </c>
      <c r="R114" s="4">
        <v>8275.0</v>
      </c>
      <c r="S114" s="39">
        <f t="shared" si="5"/>
        <v>1200.708661</v>
      </c>
      <c r="T114" s="7">
        <f t="shared" si="6"/>
        <v>1441701.29</v>
      </c>
    </row>
    <row r="115">
      <c r="A115" s="42">
        <v>112.0</v>
      </c>
      <c r="B115" s="43">
        <v>8325.0</v>
      </c>
      <c r="C115" s="39">
        <f t="shared" si="1"/>
        <v>1178.739837</v>
      </c>
      <c r="D115" s="7">
        <f t="shared" si="2"/>
        <v>1389427.604</v>
      </c>
      <c r="I115" s="42">
        <v>112.0</v>
      </c>
      <c r="J115" s="43"/>
      <c r="K115" s="7"/>
      <c r="L115" s="7"/>
      <c r="Q115" s="42">
        <v>112.0</v>
      </c>
      <c r="R115" s="4">
        <v>8350.0</v>
      </c>
      <c r="S115" s="39">
        <f t="shared" si="5"/>
        <v>1275.708661</v>
      </c>
      <c r="T115" s="7">
        <f t="shared" si="6"/>
        <v>1627432.589</v>
      </c>
    </row>
    <row r="116">
      <c r="A116" s="42">
        <v>113.0</v>
      </c>
      <c r="B116" s="43">
        <v>8550.0</v>
      </c>
      <c r="C116" s="39">
        <f t="shared" si="1"/>
        <v>1403.739837</v>
      </c>
      <c r="D116" s="7">
        <f t="shared" si="2"/>
        <v>1970485.531</v>
      </c>
      <c r="I116" s="42">
        <v>113.0</v>
      </c>
      <c r="J116" s="43"/>
      <c r="K116" s="7"/>
      <c r="L116" s="7"/>
      <c r="Q116" s="42">
        <v>113.0</v>
      </c>
      <c r="R116" s="4">
        <v>8375.0</v>
      </c>
      <c r="S116" s="39">
        <f t="shared" si="5"/>
        <v>1300.708661</v>
      </c>
      <c r="T116" s="7">
        <f t="shared" si="6"/>
        <v>1691843.022</v>
      </c>
    </row>
    <row r="117">
      <c r="A117" s="42">
        <v>114.0</v>
      </c>
      <c r="B117" s="43">
        <v>8200.0</v>
      </c>
      <c r="C117" s="39">
        <f t="shared" si="1"/>
        <v>1053.739837</v>
      </c>
      <c r="D117" s="7">
        <f t="shared" si="2"/>
        <v>1110367.645</v>
      </c>
      <c r="I117" s="42">
        <v>114.0</v>
      </c>
      <c r="J117" s="43"/>
      <c r="K117" s="7"/>
      <c r="L117" s="7"/>
      <c r="Q117" s="42">
        <v>114.0</v>
      </c>
      <c r="R117" s="4">
        <v>8500.0</v>
      </c>
      <c r="S117" s="39">
        <f t="shared" si="5"/>
        <v>1425.708661</v>
      </c>
      <c r="T117" s="7">
        <f t="shared" si="6"/>
        <v>2032645.187</v>
      </c>
    </row>
    <row r="118">
      <c r="A118" s="42">
        <v>115.0</v>
      </c>
      <c r="B118" s="43">
        <v>8300.0</v>
      </c>
      <c r="C118" s="39">
        <f t="shared" si="1"/>
        <v>1153.739837</v>
      </c>
      <c r="D118" s="7">
        <f t="shared" si="2"/>
        <v>1331115.612</v>
      </c>
      <c r="I118" s="42">
        <v>115.0</v>
      </c>
      <c r="J118" s="43"/>
      <c r="K118" s="7"/>
      <c r="L118" s="7"/>
      <c r="Q118" s="42">
        <v>115.0</v>
      </c>
      <c r="R118" s="4">
        <v>8450.0</v>
      </c>
      <c r="S118" s="39">
        <f t="shared" si="5"/>
        <v>1375.708661</v>
      </c>
      <c r="T118" s="7">
        <f t="shared" si="6"/>
        <v>1892574.321</v>
      </c>
    </row>
    <row r="119">
      <c r="A119" s="42">
        <v>116.0</v>
      </c>
      <c r="B119" s="43">
        <v>8250.0</v>
      </c>
      <c r="C119" s="39">
        <f t="shared" si="1"/>
        <v>1103.739837</v>
      </c>
      <c r="D119" s="7">
        <f t="shared" si="2"/>
        <v>1218241.629</v>
      </c>
      <c r="I119" s="42">
        <v>116.0</v>
      </c>
      <c r="J119" s="43"/>
      <c r="K119" s="7"/>
      <c r="L119" s="7"/>
      <c r="Q119" s="42">
        <v>116.0</v>
      </c>
      <c r="R119" s="4">
        <v>8550.0</v>
      </c>
      <c r="S119" s="39">
        <f t="shared" si="5"/>
        <v>1475.708661</v>
      </c>
      <c r="T119" s="7">
        <f t="shared" si="6"/>
        <v>2177716.053</v>
      </c>
    </row>
    <row r="120">
      <c r="A120" s="42">
        <v>117.0</v>
      </c>
      <c r="B120" s="43">
        <v>8500.0</v>
      </c>
      <c r="C120" s="39">
        <f t="shared" si="1"/>
        <v>1353.739837</v>
      </c>
      <c r="D120" s="7">
        <f t="shared" si="2"/>
        <v>1832611.547</v>
      </c>
      <c r="I120" s="42">
        <v>117.0</v>
      </c>
      <c r="J120" s="43"/>
      <c r="K120" s="7"/>
      <c r="L120" s="7"/>
      <c r="Q120" s="42">
        <v>117.0</v>
      </c>
      <c r="R120" s="4">
        <v>8475.0</v>
      </c>
      <c r="S120" s="39">
        <f t="shared" si="5"/>
        <v>1400.708661</v>
      </c>
      <c r="T120" s="7">
        <f t="shared" si="6"/>
        <v>1961984.754</v>
      </c>
    </row>
    <row r="121">
      <c r="A121" s="42">
        <v>118.0</v>
      </c>
      <c r="B121" s="43">
        <v>8900.0</v>
      </c>
      <c r="C121" s="39">
        <f t="shared" si="1"/>
        <v>1753.739837</v>
      </c>
      <c r="D121" s="7">
        <f t="shared" si="2"/>
        <v>3075603.417</v>
      </c>
      <c r="I121" s="42">
        <v>118.0</v>
      </c>
      <c r="J121" s="43"/>
      <c r="K121" s="7"/>
      <c r="L121" s="7"/>
      <c r="Q121" s="42">
        <v>118.0</v>
      </c>
      <c r="R121" s="4">
        <v>8300.0</v>
      </c>
      <c r="S121" s="39">
        <f t="shared" si="5"/>
        <v>1225.708661</v>
      </c>
      <c r="T121" s="7">
        <f t="shared" si="6"/>
        <v>1502361.723</v>
      </c>
    </row>
    <row r="122">
      <c r="A122" s="42">
        <v>119.0</v>
      </c>
      <c r="B122" s="43">
        <v>8700.0</v>
      </c>
      <c r="C122" s="39">
        <f t="shared" si="1"/>
        <v>1553.739837</v>
      </c>
      <c r="D122" s="7">
        <f t="shared" si="2"/>
        <v>2414107.482</v>
      </c>
      <c r="I122" s="42">
        <v>119.0</v>
      </c>
      <c r="J122" s="43"/>
      <c r="K122" s="7"/>
      <c r="L122" s="7"/>
      <c r="Q122" s="42">
        <v>119.0</v>
      </c>
      <c r="R122" s="4">
        <v>8425.0</v>
      </c>
      <c r="S122" s="39">
        <f t="shared" si="5"/>
        <v>1350.708661</v>
      </c>
      <c r="T122" s="7">
        <f t="shared" si="6"/>
        <v>1824413.888</v>
      </c>
    </row>
    <row r="123">
      <c r="A123" s="42">
        <v>120.0</v>
      </c>
      <c r="B123" s="43">
        <v>8800.0</v>
      </c>
      <c r="C123" s="39">
        <f t="shared" si="1"/>
        <v>1653.739837</v>
      </c>
      <c r="D123" s="7">
        <f t="shared" si="2"/>
        <v>2734855.45</v>
      </c>
      <c r="I123" s="42">
        <v>120.0</v>
      </c>
      <c r="J123" s="43"/>
      <c r="K123" s="7"/>
      <c r="L123" s="7"/>
      <c r="Q123" s="42">
        <v>120.0</v>
      </c>
      <c r="R123" s="4">
        <v>8250.0</v>
      </c>
      <c r="S123" s="39">
        <f t="shared" si="5"/>
        <v>1175.708661</v>
      </c>
      <c r="T123" s="7">
        <f t="shared" si="6"/>
        <v>1382290.857</v>
      </c>
    </row>
    <row r="124">
      <c r="A124" s="42">
        <v>121.0</v>
      </c>
      <c r="B124" s="43">
        <v>8850.0</v>
      </c>
      <c r="C124" s="39">
        <f t="shared" si="1"/>
        <v>1703.739837</v>
      </c>
      <c r="D124" s="7">
        <f t="shared" si="2"/>
        <v>2902729.434</v>
      </c>
      <c r="I124" s="42">
        <v>121.0</v>
      </c>
      <c r="J124" s="43"/>
      <c r="K124" s="7"/>
      <c r="L124" s="7"/>
      <c r="Q124" s="42">
        <v>121.0</v>
      </c>
      <c r="R124" s="4">
        <v>8650.0</v>
      </c>
      <c r="S124" s="39">
        <f t="shared" si="5"/>
        <v>1575.708661</v>
      </c>
      <c r="T124" s="7">
        <f t="shared" si="6"/>
        <v>2482857.786</v>
      </c>
    </row>
    <row r="125">
      <c r="A125" s="42">
        <v>122.0</v>
      </c>
      <c r="B125" s="43">
        <v>8875.0</v>
      </c>
      <c r="C125" s="39">
        <f t="shared" si="1"/>
        <v>1728.739837</v>
      </c>
      <c r="D125" s="7">
        <f t="shared" si="2"/>
        <v>2988541.425</v>
      </c>
      <c r="I125" s="42">
        <v>122.0</v>
      </c>
      <c r="J125" s="43"/>
      <c r="K125" s="7"/>
      <c r="L125" s="7"/>
      <c r="Q125" s="42">
        <v>122.0</v>
      </c>
      <c r="R125" s="4">
        <v>8700.0</v>
      </c>
      <c r="S125" s="39">
        <f t="shared" si="5"/>
        <v>1625.708661</v>
      </c>
      <c r="T125" s="7">
        <f t="shared" si="6"/>
        <v>2642928.652</v>
      </c>
    </row>
    <row r="126">
      <c r="A126" s="42">
        <v>123.0</v>
      </c>
      <c r="B126" s="43">
        <v>8725.0</v>
      </c>
      <c r="C126" s="39">
        <f t="shared" si="1"/>
        <v>1578.739837</v>
      </c>
      <c r="D126" s="7">
        <f t="shared" si="2"/>
        <v>2492419.474</v>
      </c>
      <c r="I126" s="42">
        <v>123.0</v>
      </c>
      <c r="J126" s="43"/>
      <c r="K126" s="7"/>
      <c r="L126" s="7"/>
      <c r="Q126" s="42">
        <v>123.0</v>
      </c>
      <c r="R126" s="4">
        <v>8750.0</v>
      </c>
      <c r="S126" s="39">
        <f t="shared" si="5"/>
        <v>1675.708661</v>
      </c>
      <c r="T126" s="7">
        <f t="shared" si="6"/>
        <v>2807999.518</v>
      </c>
    </row>
    <row r="127">
      <c r="A127" s="42">
        <v>124.0</v>
      </c>
      <c r="B127" s="7"/>
      <c r="C127" s="7"/>
      <c r="D127" s="7"/>
      <c r="I127" s="42">
        <v>124.0</v>
      </c>
      <c r="J127" s="7"/>
      <c r="K127" s="7"/>
      <c r="L127" s="7"/>
      <c r="Q127" s="42">
        <v>124.0</v>
      </c>
      <c r="R127" s="4">
        <v>8800.0</v>
      </c>
      <c r="S127" s="39">
        <f t="shared" si="5"/>
        <v>1725.708661</v>
      </c>
      <c r="T127" s="7">
        <f t="shared" si="6"/>
        <v>2978070.384</v>
      </c>
    </row>
    <row r="128">
      <c r="A128" s="42">
        <v>125.0</v>
      </c>
      <c r="B128" s="7"/>
      <c r="C128" s="7"/>
      <c r="D128" s="7"/>
      <c r="I128" s="42">
        <v>125.0</v>
      </c>
      <c r="J128" s="7"/>
      <c r="K128" s="7"/>
      <c r="L128" s="7"/>
      <c r="Q128" s="42">
        <v>125.0</v>
      </c>
      <c r="R128" s="4">
        <v>8775.0</v>
      </c>
      <c r="S128" s="39">
        <f t="shared" si="5"/>
        <v>1700.708661</v>
      </c>
      <c r="T128" s="7">
        <f t="shared" si="6"/>
        <v>2892409.951</v>
      </c>
    </row>
    <row r="129">
      <c r="A129" s="42">
        <v>126.0</v>
      </c>
      <c r="B129" s="7"/>
      <c r="C129" s="7"/>
      <c r="D129" s="7"/>
      <c r="I129" s="42">
        <v>126.0</v>
      </c>
      <c r="J129" s="7"/>
      <c r="K129" s="7"/>
      <c r="L129" s="7"/>
      <c r="Q129" s="42">
        <v>126.0</v>
      </c>
      <c r="R129" s="4">
        <v>8600.0</v>
      </c>
      <c r="S129" s="39">
        <f t="shared" si="5"/>
        <v>1525.708661</v>
      </c>
      <c r="T129" s="7">
        <f t="shared" si="6"/>
        <v>2327786.92</v>
      </c>
    </row>
    <row r="130">
      <c r="A130" s="42">
        <v>127.0</v>
      </c>
      <c r="B130" s="7"/>
      <c r="C130" s="7"/>
      <c r="D130" s="7"/>
      <c r="I130" s="42">
        <v>127.0</v>
      </c>
      <c r="J130" s="7"/>
      <c r="K130" s="7"/>
      <c r="L130" s="7"/>
      <c r="Q130" s="42">
        <v>127.0</v>
      </c>
      <c r="R130" s="4">
        <v>8825.0</v>
      </c>
      <c r="S130" s="39">
        <f t="shared" si="5"/>
        <v>1750.708661</v>
      </c>
      <c r="T130" s="7">
        <f t="shared" si="6"/>
        <v>3064980.817</v>
      </c>
    </row>
    <row r="131">
      <c r="A131" s="42">
        <v>128.0</v>
      </c>
      <c r="B131" s="7"/>
      <c r="C131" s="7"/>
      <c r="D131" s="7"/>
      <c r="I131" s="42">
        <v>128.0</v>
      </c>
      <c r="J131" s="7"/>
      <c r="K131" s="7"/>
      <c r="L131" s="7"/>
      <c r="Q131" s="42">
        <v>128.0</v>
      </c>
      <c r="R131" s="44"/>
      <c r="S131" s="7"/>
      <c r="T131" s="7"/>
    </row>
    <row r="132">
      <c r="A132" s="42">
        <v>129.0</v>
      </c>
      <c r="B132" s="7"/>
      <c r="C132" s="7"/>
      <c r="D132" s="7"/>
      <c r="I132" s="42">
        <v>129.0</v>
      </c>
      <c r="J132" s="7"/>
      <c r="K132" s="7"/>
      <c r="L132" s="7"/>
      <c r="Q132" s="42">
        <v>129.0</v>
      </c>
      <c r="R132" s="44"/>
      <c r="S132" s="7"/>
      <c r="T132" s="7"/>
    </row>
    <row r="133">
      <c r="A133" s="42">
        <v>130.0</v>
      </c>
      <c r="B133" s="7"/>
      <c r="C133" s="7"/>
      <c r="D133" s="7"/>
      <c r="I133" s="42">
        <v>130.0</v>
      </c>
      <c r="J133" s="7"/>
      <c r="K133" s="7"/>
      <c r="L133" s="7"/>
      <c r="Q133" s="42">
        <v>130.0</v>
      </c>
      <c r="R133" s="44"/>
      <c r="S133" s="7"/>
      <c r="T133" s="7"/>
    </row>
    <row r="134">
      <c r="A134" s="42">
        <v>131.0</v>
      </c>
      <c r="B134" s="7"/>
      <c r="C134" s="7"/>
      <c r="D134" s="7"/>
      <c r="I134" s="42">
        <v>131.0</v>
      </c>
      <c r="J134" s="7"/>
      <c r="K134" s="7"/>
      <c r="L134" s="7"/>
      <c r="Q134" s="42">
        <v>131.0</v>
      </c>
      <c r="R134" s="44"/>
      <c r="S134" s="7"/>
      <c r="T134" s="7"/>
    </row>
    <row r="135">
      <c r="A135" s="42">
        <v>132.0</v>
      </c>
      <c r="B135" s="7"/>
      <c r="C135" s="7"/>
      <c r="D135" s="7"/>
      <c r="I135" s="42">
        <v>132.0</v>
      </c>
      <c r="J135" s="7"/>
      <c r="K135" s="7"/>
      <c r="L135" s="7"/>
      <c r="Q135" s="42">
        <v>132.0</v>
      </c>
      <c r="R135" s="44"/>
      <c r="S135" s="7"/>
      <c r="T135" s="7"/>
    </row>
    <row r="136">
      <c r="A136" s="42">
        <v>133.0</v>
      </c>
      <c r="B136" s="7"/>
      <c r="C136" s="7"/>
      <c r="D136" s="7"/>
      <c r="I136" s="42">
        <v>133.0</v>
      </c>
      <c r="J136" s="7"/>
      <c r="K136" s="7"/>
      <c r="L136" s="7"/>
      <c r="Q136" s="42">
        <v>133.0</v>
      </c>
      <c r="R136" s="44"/>
      <c r="S136" s="7"/>
      <c r="T136" s="7"/>
    </row>
    <row r="137">
      <c r="A137" s="42">
        <v>134.0</v>
      </c>
      <c r="B137" s="7"/>
      <c r="C137" s="7"/>
      <c r="D137" s="7"/>
      <c r="I137" s="42">
        <v>134.0</v>
      </c>
      <c r="J137" s="7"/>
      <c r="K137" s="7"/>
      <c r="L137" s="7"/>
      <c r="Q137" s="42">
        <v>134.0</v>
      </c>
      <c r="R137" s="44"/>
      <c r="S137" s="7"/>
      <c r="T137" s="7"/>
    </row>
    <row r="138">
      <c r="A138" s="42">
        <v>135.0</v>
      </c>
      <c r="B138" s="7"/>
      <c r="C138" s="7"/>
      <c r="D138" s="7"/>
      <c r="I138" s="42">
        <v>135.0</v>
      </c>
      <c r="J138" s="7"/>
      <c r="K138" s="7"/>
      <c r="L138" s="7"/>
      <c r="Q138" s="42">
        <v>135.0</v>
      </c>
      <c r="R138" s="44"/>
      <c r="S138" s="7"/>
      <c r="T138" s="7"/>
    </row>
    <row r="139">
      <c r="A139" s="42">
        <v>136.0</v>
      </c>
      <c r="B139" s="7"/>
      <c r="C139" s="7"/>
      <c r="D139" s="7"/>
      <c r="I139" s="42">
        <v>136.0</v>
      </c>
      <c r="J139" s="7"/>
      <c r="K139" s="7"/>
      <c r="L139" s="7"/>
      <c r="Q139" s="42">
        <v>136.0</v>
      </c>
      <c r="R139" s="44"/>
      <c r="S139" s="7"/>
      <c r="T139" s="7"/>
    </row>
    <row r="140">
      <c r="A140" s="42">
        <v>137.0</v>
      </c>
      <c r="B140" s="7"/>
      <c r="C140" s="7"/>
      <c r="D140" s="7"/>
      <c r="I140" s="42">
        <v>137.0</v>
      </c>
      <c r="J140" s="7"/>
      <c r="K140" s="7"/>
      <c r="L140" s="7"/>
      <c r="Q140" s="42">
        <v>137.0</v>
      </c>
      <c r="R140" s="44"/>
      <c r="S140" s="7"/>
      <c r="T140" s="7"/>
    </row>
    <row r="141">
      <c r="A141" s="42">
        <v>138.0</v>
      </c>
      <c r="B141" s="7"/>
      <c r="C141" s="7"/>
      <c r="D141" s="7"/>
      <c r="I141" s="42">
        <v>138.0</v>
      </c>
      <c r="J141" s="7"/>
      <c r="K141" s="7"/>
      <c r="L141" s="7"/>
      <c r="Q141" s="42">
        <v>138.0</v>
      </c>
      <c r="R141" s="44"/>
      <c r="S141" s="7"/>
      <c r="T141" s="7"/>
    </row>
    <row r="142">
      <c r="A142" s="42">
        <v>139.0</v>
      </c>
      <c r="B142" s="7"/>
      <c r="C142" s="7"/>
      <c r="D142" s="7"/>
      <c r="I142" s="42">
        <v>139.0</v>
      </c>
      <c r="J142" s="7"/>
      <c r="K142" s="7"/>
      <c r="L142" s="7"/>
      <c r="Q142" s="42">
        <v>139.0</v>
      </c>
      <c r="R142" s="44"/>
      <c r="S142" s="7"/>
      <c r="T142" s="7"/>
    </row>
    <row r="143">
      <c r="A143" s="42">
        <v>140.0</v>
      </c>
      <c r="B143" s="7"/>
      <c r="C143" s="7"/>
      <c r="D143" s="7"/>
      <c r="I143" s="42">
        <v>140.0</v>
      </c>
      <c r="J143" s="7"/>
      <c r="K143" s="7"/>
      <c r="L143" s="7"/>
      <c r="Q143" s="42">
        <v>140.0</v>
      </c>
      <c r="R143" s="44"/>
      <c r="S143" s="7"/>
      <c r="T143" s="7"/>
    </row>
    <row r="144">
      <c r="A144" s="42">
        <v>141.0</v>
      </c>
      <c r="B144" s="7"/>
      <c r="C144" s="7"/>
      <c r="D144" s="7"/>
      <c r="I144" s="42">
        <v>141.0</v>
      </c>
      <c r="J144" s="7"/>
      <c r="K144" s="7"/>
      <c r="L144" s="7"/>
      <c r="Q144" s="42">
        <v>141.0</v>
      </c>
      <c r="R144" s="44"/>
      <c r="S144" s="7"/>
      <c r="T144" s="7"/>
    </row>
    <row r="145">
      <c r="A145" s="42">
        <v>142.0</v>
      </c>
      <c r="B145" s="7"/>
      <c r="C145" s="7"/>
      <c r="D145" s="7"/>
      <c r="I145" s="42">
        <v>142.0</v>
      </c>
      <c r="J145" s="7"/>
      <c r="K145" s="7"/>
      <c r="L145" s="7"/>
      <c r="Q145" s="42">
        <v>142.0</v>
      </c>
      <c r="R145" s="44"/>
      <c r="S145" s="7"/>
      <c r="T145" s="7"/>
    </row>
    <row r="146">
      <c r="A146" s="42">
        <v>143.0</v>
      </c>
      <c r="B146" s="7"/>
      <c r="C146" s="7"/>
      <c r="D146" s="7"/>
      <c r="I146" s="42">
        <v>143.0</v>
      </c>
      <c r="J146" s="7"/>
      <c r="K146" s="7"/>
      <c r="L146" s="7"/>
      <c r="Q146" s="42">
        <v>143.0</v>
      </c>
      <c r="R146" s="44"/>
      <c r="S146" s="7"/>
      <c r="T146" s="7"/>
    </row>
    <row r="147">
      <c r="A147" s="42">
        <v>144.0</v>
      </c>
      <c r="B147" s="7"/>
      <c r="C147" s="7"/>
      <c r="D147" s="7"/>
      <c r="I147" s="42">
        <v>144.0</v>
      </c>
      <c r="J147" s="7"/>
      <c r="K147" s="7"/>
      <c r="L147" s="7"/>
      <c r="Q147" s="42">
        <v>144.0</v>
      </c>
      <c r="R147" s="44"/>
      <c r="S147" s="7"/>
      <c r="T147" s="7"/>
    </row>
    <row r="148">
      <c r="A148" s="42">
        <v>145.0</v>
      </c>
      <c r="B148" s="7"/>
      <c r="C148" s="7"/>
      <c r="D148" s="7"/>
      <c r="I148" s="42">
        <v>145.0</v>
      </c>
      <c r="J148" s="7"/>
      <c r="K148" s="7"/>
      <c r="L148" s="7"/>
      <c r="Q148" s="42">
        <v>145.0</v>
      </c>
      <c r="R148" s="44"/>
      <c r="S148" s="7"/>
      <c r="T148" s="7"/>
    </row>
    <row r="149">
      <c r="A149" s="42">
        <v>146.0</v>
      </c>
      <c r="B149" s="7"/>
      <c r="C149" s="7"/>
      <c r="D149" s="7"/>
      <c r="I149" s="42">
        <v>146.0</v>
      </c>
      <c r="J149" s="7"/>
      <c r="K149" s="7"/>
      <c r="L149" s="7"/>
      <c r="Q149" s="42">
        <v>146.0</v>
      </c>
      <c r="R149" s="44"/>
      <c r="S149" s="7"/>
      <c r="T149" s="7"/>
    </row>
    <row r="150">
      <c r="A150" s="42">
        <v>147.0</v>
      </c>
      <c r="B150" s="7"/>
      <c r="C150" s="7"/>
      <c r="D150" s="7"/>
      <c r="I150" s="42">
        <v>147.0</v>
      </c>
      <c r="J150" s="7"/>
      <c r="K150" s="7"/>
      <c r="L150" s="7"/>
      <c r="Q150" s="42">
        <v>147.0</v>
      </c>
      <c r="R150" s="44"/>
      <c r="S150" s="7"/>
      <c r="T150" s="7"/>
    </row>
    <row r="151">
      <c r="A151" s="42">
        <v>148.0</v>
      </c>
      <c r="B151" s="7"/>
      <c r="C151" s="7"/>
      <c r="D151" s="7"/>
      <c r="I151" s="42">
        <v>148.0</v>
      </c>
      <c r="J151" s="7"/>
      <c r="K151" s="7"/>
      <c r="L151" s="7"/>
      <c r="Q151" s="42">
        <v>148.0</v>
      </c>
      <c r="R151" s="44"/>
      <c r="S151" s="7"/>
      <c r="T151" s="7"/>
    </row>
    <row r="152">
      <c r="A152" s="42">
        <v>149.0</v>
      </c>
      <c r="B152" s="7"/>
      <c r="C152" s="7"/>
      <c r="D152" s="7"/>
      <c r="I152" s="42">
        <v>149.0</v>
      </c>
      <c r="J152" s="7"/>
      <c r="K152" s="7"/>
      <c r="L152" s="7"/>
      <c r="Q152" s="42">
        <v>149.0</v>
      </c>
      <c r="R152" s="44"/>
      <c r="S152" s="7"/>
      <c r="T152" s="7"/>
    </row>
    <row r="153">
      <c r="A153" s="42">
        <v>150.0</v>
      </c>
      <c r="B153" s="7"/>
      <c r="C153" s="7"/>
      <c r="D153" s="7"/>
      <c r="I153" s="42">
        <v>150.0</v>
      </c>
      <c r="J153" s="7"/>
      <c r="K153" s="7"/>
      <c r="L153" s="7"/>
      <c r="Q153" s="42">
        <v>150.0</v>
      </c>
      <c r="R153" s="44"/>
      <c r="S153" s="7"/>
      <c r="T153" s="7"/>
    </row>
    <row r="154">
      <c r="A154" s="42">
        <v>151.0</v>
      </c>
      <c r="B154" s="7"/>
      <c r="C154" s="7"/>
      <c r="D154" s="7"/>
      <c r="I154" s="42">
        <v>151.0</v>
      </c>
      <c r="J154" s="7"/>
      <c r="K154" s="7"/>
      <c r="L154" s="7"/>
      <c r="Q154" s="42">
        <v>151.0</v>
      </c>
      <c r="R154" s="44"/>
      <c r="S154" s="7"/>
      <c r="T154" s="7"/>
    </row>
    <row r="155">
      <c r="A155" s="42">
        <v>152.0</v>
      </c>
      <c r="B155" s="7"/>
      <c r="C155" s="7"/>
      <c r="D155" s="7"/>
      <c r="I155" s="42">
        <v>152.0</v>
      </c>
      <c r="J155" s="7"/>
      <c r="K155" s="7"/>
      <c r="L155" s="7"/>
      <c r="Q155" s="42">
        <v>152.0</v>
      </c>
      <c r="R155" s="44"/>
      <c r="S155" s="7"/>
      <c r="T155" s="7"/>
    </row>
    <row r="156">
      <c r="A156" s="42">
        <v>153.0</v>
      </c>
      <c r="B156" s="7"/>
      <c r="C156" s="7"/>
      <c r="D156" s="7"/>
      <c r="I156" s="42">
        <v>153.0</v>
      </c>
      <c r="J156" s="7"/>
      <c r="K156" s="7"/>
      <c r="L156" s="7"/>
      <c r="Q156" s="42">
        <v>153.0</v>
      </c>
      <c r="R156" s="44"/>
      <c r="S156" s="7"/>
      <c r="T156" s="7"/>
    </row>
    <row r="157">
      <c r="A157" s="42">
        <v>154.0</v>
      </c>
      <c r="B157" s="7"/>
      <c r="C157" s="7"/>
      <c r="D157" s="7"/>
      <c r="I157" s="42">
        <v>154.0</v>
      </c>
      <c r="J157" s="7"/>
      <c r="K157" s="7"/>
      <c r="L157" s="7"/>
      <c r="Q157" s="42">
        <v>154.0</v>
      </c>
      <c r="R157" s="44"/>
      <c r="S157" s="7"/>
      <c r="T157" s="7"/>
    </row>
    <row r="158">
      <c r="A158" s="42">
        <v>155.0</v>
      </c>
      <c r="B158" s="7"/>
      <c r="C158" s="7"/>
      <c r="D158" s="7"/>
      <c r="I158" s="42">
        <v>155.0</v>
      </c>
      <c r="J158" s="7"/>
      <c r="K158" s="7"/>
      <c r="L158" s="7"/>
      <c r="Q158" s="42">
        <v>155.0</v>
      </c>
      <c r="R158" s="44"/>
      <c r="S158" s="7"/>
      <c r="T158" s="7"/>
    </row>
    <row r="159">
      <c r="A159" s="42">
        <v>156.0</v>
      </c>
      <c r="B159" s="7"/>
      <c r="C159" s="7"/>
      <c r="D159" s="7"/>
      <c r="I159" s="42">
        <v>156.0</v>
      </c>
      <c r="J159" s="7"/>
      <c r="K159" s="7"/>
      <c r="L159" s="7"/>
      <c r="Q159" s="42">
        <v>156.0</v>
      </c>
      <c r="R159" s="44"/>
      <c r="S159" s="7"/>
      <c r="T159" s="7"/>
    </row>
    <row r="160">
      <c r="A160" s="42">
        <v>157.0</v>
      </c>
      <c r="B160" s="7"/>
      <c r="C160" s="7"/>
      <c r="D160" s="7"/>
      <c r="I160" s="42">
        <v>157.0</v>
      </c>
      <c r="J160" s="7"/>
      <c r="K160" s="7"/>
      <c r="L160" s="7"/>
      <c r="Q160" s="42">
        <v>157.0</v>
      </c>
      <c r="R160" s="44"/>
      <c r="S160" s="7"/>
      <c r="T160" s="7"/>
    </row>
    <row r="161">
      <c r="A161" s="42">
        <v>158.0</v>
      </c>
      <c r="B161" s="7"/>
      <c r="C161" s="7"/>
      <c r="D161" s="7"/>
      <c r="I161" s="42">
        <v>158.0</v>
      </c>
      <c r="J161" s="7"/>
      <c r="K161" s="7"/>
      <c r="L161" s="7"/>
      <c r="Q161" s="42">
        <v>158.0</v>
      </c>
      <c r="R161" s="44"/>
      <c r="S161" s="7"/>
      <c r="T161" s="7"/>
    </row>
    <row r="162">
      <c r="A162" s="42">
        <v>159.0</v>
      </c>
      <c r="B162" s="7"/>
      <c r="C162" s="7"/>
      <c r="D162" s="7"/>
      <c r="I162" s="42">
        <v>159.0</v>
      </c>
      <c r="J162" s="7"/>
      <c r="K162" s="7"/>
      <c r="L162" s="7"/>
      <c r="Q162" s="42">
        <v>159.0</v>
      </c>
      <c r="R162" s="44"/>
      <c r="S162" s="7"/>
      <c r="T162" s="7"/>
    </row>
    <row r="163">
      <c r="A163" s="42">
        <v>160.0</v>
      </c>
      <c r="B163" s="7"/>
      <c r="C163" s="7"/>
      <c r="D163" s="7"/>
      <c r="I163" s="42">
        <v>160.0</v>
      </c>
      <c r="J163" s="7"/>
      <c r="K163" s="7"/>
      <c r="L163" s="7"/>
      <c r="Q163" s="42">
        <v>160.0</v>
      </c>
      <c r="R163" s="44"/>
      <c r="S163" s="7"/>
      <c r="T163" s="7"/>
    </row>
    <row r="164">
      <c r="A164" s="42">
        <v>161.0</v>
      </c>
      <c r="B164" s="7"/>
      <c r="C164" s="7"/>
      <c r="D164" s="7"/>
      <c r="I164" s="42">
        <v>161.0</v>
      </c>
      <c r="J164" s="7"/>
      <c r="K164" s="7"/>
      <c r="L164" s="7"/>
      <c r="Q164" s="42">
        <v>161.0</v>
      </c>
      <c r="R164" s="44"/>
      <c r="S164" s="7"/>
      <c r="T164" s="7"/>
    </row>
    <row r="165">
      <c r="A165" s="42">
        <v>162.0</v>
      </c>
      <c r="B165" s="7"/>
      <c r="C165" s="7"/>
      <c r="D165" s="7"/>
      <c r="I165" s="42">
        <v>162.0</v>
      </c>
      <c r="J165" s="7"/>
      <c r="K165" s="7"/>
      <c r="L165" s="7"/>
      <c r="Q165" s="42">
        <v>162.0</v>
      </c>
      <c r="R165" s="44"/>
      <c r="S165" s="7"/>
      <c r="T165" s="7"/>
    </row>
    <row r="166">
      <c r="A166" s="42">
        <v>163.0</v>
      </c>
      <c r="B166" s="7"/>
      <c r="C166" s="7"/>
      <c r="D166" s="7"/>
      <c r="I166" s="42">
        <v>163.0</v>
      </c>
      <c r="J166" s="7"/>
      <c r="K166" s="7"/>
      <c r="L166" s="7"/>
      <c r="Q166" s="42">
        <v>163.0</v>
      </c>
      <c r="R166" s="44"/>
      <c r="S166" s="7"/>
      <c r="T166" s="7"/>
    </row>
    <row r="167">
      <c r="A167" s="42">
        <v>164.0</v>
      </c>
      <c r="B167" s="7"/>
      <c r="C167" s="7"/>
      <c r="D167" s="7"/>
      <c r="I167" s="42">
        <v>164.0</v>
      </c>
      <c r="J167" s="7"/>
      <c r="K167" s="7"/>
      <c r="L167" s="7"/>
      <c r="Q167" s="42">
        <v>164.0</v>
      </c>
      <c r="R167" s="44"/>
      <c r="S167" s="7"/>
      <c r="T167" s="7"/>
    </row>
    <row r="168">
      <c r="A168" s="42">
        <v>165.0</v>
      </c>
      <c r="B168" s="7"/>
      <c r="C168" s="7"/>
      <c r="D168" s="7"/>
      <c r="I168" s="42">
        <v>165.0</v>
      </c>
      <c r="J168" s="7"/>
      <c r="K168" s="7"/>
      <c r="L168" s="7"/>
      <c r="Q168" s="42">
        <v>165.0</v>
      </c>
      <c r="R168" s="44"/>
      <c r="S168" s="7"/>
      <c r="T168" s="7"/>
    </row>
    <row r="169">
      <c r="A169" s="42">
        <v>166.0</v>
      </c>
      <c r="B169" s="7"/>
      <c r="C169" s="7"/>
      <c r="D169" s="7"/>
      <c r="I169" s="42">
        <v>166.0</v>
      </c>
      <c r="J169" s="7"/>
      <c r="K169" s="7"/>
      <c r="L169" s="7"/>
      <c r="Q169" s="42">
        <v>166.0</v>
      </c>
      <c r="R169" s="44"/>
      <c r="S169" s="7"/>
      <c r="T169" s="7"/>
    </row>
    <row r="170">
      <c r="A170" s="42">
        <v>167.0</v>
      </c>
      <c r="B170" s="7"/>
      <c r="C170" s="7"/>
      <c r="D170" s="7"/>
      <c r="I170" s="42">
        <v>167.0</v>
      </c>
      <c r="J170" s="7"/>
      <c r="K170" s="7"/>
      <c r="L170" s="7"/>
      <c r="Q170" s="42">
        <v>167.0</v>
      </c>
      <c r="R170" s="44"/>
      <c r="S170" s="7"/>
      <c r="T170" s="7"/>
    </row>
    <row r="171">
      <c r="A171" s="42">
        <v>168.0</v>
      </c>
      <c r="B171" s="7"/>
      <c r="C171" s="7"/>
      <c r="D171" s="7"/>
      <c r="I171" s="42">
        <v>168.0</v>
      </c>
      <c r="J171" s="7"/>
      <c r="K171" s="7"/>
      <c r="L171" s="7"/>
      <c r="Q171" s="42">
        <v>168.0</v>
      </c>
      <c r="R171" s="44"/>
      <c r="S171" s="7"/>
      <c r="T171" s="7"/>
    </row>
    <row r="172">
      <c r="A172" s="42">
        <v>169.0</v>
      </c>
      <c r="B172" s="7"/>
      <c r="C172" s="7"/>
      <c r="D172" s="7"/>
      <c r="I172" s="42">
        <v>169.0</v>
      </c>
      <c r="J172" s="7"/>
      <c r="K172" s="7"/>
      <c r="L172" s="7"/>
      <c r="Q172" s="42">
        <v>169.0</v>
      </c>
      <c r="R172" s="44"/>
      <c r="S172" s="7"/>
      <c r="T172" s="7"/>
    </row>
    <row r="173">
      <c r="A173" s="42">
        <v>170.0</v>
      </c>
      <c r="B173" s="7"/>
      <c r="C173" s="7"/>
      <c r="D173" s="7"/>
      <c r="I173" s="42">
        <v>170.0</v>
      </c>
      <c r="J173" s="7"/>
      <c r="K173" s="7"/>
      <c r="L173" s="7"/>
      <c r="Q173" s="42">
        <v>170.0</v>
      </c>
      <c r="R173" s="44"/>
      <c r="S173" s="7"/>
      <c r="T173" s="7"/>
    </row>
    <row r="174">
      <c r="A174" s="42">
        <v>171.0</v>
      </c>
      <c r="B174" s="7"/>
      <c r="C174" s="7"/>
      <c r="D174" s="7"/>
      <c r="I174" s="42">
        <v>171.0</v>
      </c>
      <c r="J174" s="7"/>
      <c r="K174" s="7"/>
      <c r="L174" s="7"/>
      <c r="Q174" s="42">
        <v>171.0</v>
      </c>
      <c r="R174" s="44"/>
      <c r="S174" s="7"/>
      <c r="T174" s="7"/>
    </row>
    <row r="175">
      <c r="A175" s="42">
        <v>172.0</v>
      </c>
      <c r="B175" s="7"/>
      <c r="C175" s="7"/>
      <c r="D175" s="7"/>
      <c r="I175" s="42">
        <v>172.0</v>
      </c>
      <c r="J175" s="7"/>
      <c r="K175" s="7"/>
      <c r="L175" s="7"/>
      <c r="Q175" s="42">
        <v>172.0</v>
      </c>
      <c r="R175" s="44"/>
      <c r="S175" s="7"/>
      <c r="T175" s="7"/>
    </row>
    <row r="176">
      <c r="A176" s="42">
        <v>173.0</v>
      </c>
      <c r="B176" s="7"/>
      <c r="C176" s="7"/>
      <c r="D176" s="7"/>
      <c r="I176" s="42">
        <v>173.0</v>
      </c>
      <c r="J176" s="7"/>
      <c r="K176" s="7"/>
      <c r="L176" s="7"/>
      <c r="Q176" s="42">
        <v>173.0</v>
      </c>
      <c r="R176" s="44"/>
      <c r="S176" s="7"/>
      <c r="T176" s="7"/>
    </row>
    <row r="177">
      <c r="A177" s="42">
        <v>174.0</v>
      </c>
      <c r="B177" s="7"/>
      <c r="C177" s="7"/>
      <c r="D177" s="7"/>
      <c r="I177" s="42">
        <v>174.0</v>
      </c>
      <c r="J177" s="7"/>
      <c r="K177" s="7"/>
      <c r="L177" s="7"/>
      <c r="Q177" s="42">
        <v>174.0</v>
      </c>
      <c r="R177" s="44"/>
      <c r="S177" s="7"/>
      <c r="T177" s="7"/>
    </row>
    <row r="178">
      <c r="A178" s="42">
        <v>175.0</v>
      </c>
      <c r="B178" s="7"/>
      <c r="C178" s="7"/>
      <c r="D178" s="7"/>
      <c r="I178" s="42">
        <v>175.0</v>
      </c>
      <c r="J178" s="7"/>
      <c r="K178" s="7"/>
      <c r="L178" s="7"/>
      <c r="Q178" s="42">
        <v>175.0</v>
      </c>
      <c r="R178" s="44"/>
      <c r="S178" s="7"/>
      <c r="T178" s="7"/>
    </row>
    <row r="179">
      <c r="A179" s="42">
        <v>176.0</v>
      </c>
      <c r="B179" s="7"/>
      <c r="C179" s="7"/>
      <c r="D179" s="7"/>
      <c r="I179" s="42">
        <v>176.0</v>
      </c>
      <c r="J179" s="7"/>
      <c r="K179" s="7"/>
      <c r="L179" s="7"/>
      <c r="Q179" s="42">
        <v>176.0</v>
      </c>
      <c r="R179" s="44"/>
      <c r="S179" s="7"/>
      <c r="T179" s="7"/>
    </row>
    <row r="180">
      <c r="A180" s="42">
        <v>177.0</v>
      </c>
      <c r="B180" s="7"/>
      <c r="C180" s="7"/>
      <c r="D180" s="7"/>
      <c r="I180" s="42">
        <v>177.0</v>
      </c>
      <c r="J180" s="7"/>
      <c r="K180" s="7"/>
      <c r="L180" s="7"/>
      <c r="Q180" s="42">
        <v>177.0</v>
      </c>
      <c r="R180" s="44"/>
      <c r="S180" s="7"/>
      <c r="T180" s="7"/>
    </row>
    <row r="181">
      <c r="A181" s="42">
        <v>178.0</v>
      </c>
      <c r="B181" s="7"/>
      <c r="C181" s="7"/>
      <c r="D181" s="7"/>
      <c r="I181" s="42">
        <v>178.0</v>
      </c>
      <c r="J181" s="7"/>
      <c r="K181" s="7"/>
      <c r="L181" s="7"/>
      <c r="Q181" s="42">
        <v>178.0</v>
      </c>
      <c r="R181" s="44"/>
      <c r="S181" s="7"/>
      <c r="T181" s="7"/>
    </row>
    <row r="182">
      <c r="A182" s="42">
        <v>179.0</v>
      </c>
      <c r="B182" s="7"/>
      <c r="C182" s="7"/>
      <c r="D182" s="7"/>
      <c r="I182" s="42">
        <v>179.0</v>
      </c>
      <c r="J182" s="7"/>
      <c r="K182" s="7"/>
      <c r="L182" s="7"/>
      <c r="Q182" s="42">
        <v>179.0</v>
      </c>
      <c r="R182" s="44"/>
      <c r="S182" s="7"/>
      <c r="T182" s="7"/>
    </row>
    <row r="183">
      <c r="A183" s="42">
        <v>180.0</v>
      </c>
      <c r="B183" s="7"/>
      <c r="C183" s="7"/>
      <c r="D183" s="7"/>
      <c r="I183" s="42">
        <v>180.0</v>
      </c>
      <c r="J183" s="7"/>
      <c r="K183" s="7"/>
      <c r="L183" s="7"/>
      <c r="Q183" s="42">
        <v>180.0</v>
      </c>
      <c r="R183" s="44"/>
      <c r="S183" s="7"/>
      <c r="T183" s="7"/>
    </row>
    <row r="184">
      <c r="A184" s="42">
        <v>181.0</v>
      </c>
      <c r="B184" s="7"/>
      <c r="C184" s="7"/>
      <c r="D184" s="7"/>
      <c r="I184" s="42">
        <v>181.0</v>
      </c>
      <c r="J184" s="7"/>
      <c r="K184" s="7"/>
      <c r="L184" s="7"/>
      <c r="Q184" s="42">
        <v>181.0</v>
      </c>
      <c r="R184" s="44"/>
      <c r="S184" s="7"/>
      <c r="T184" s="7"/>
    </row>
    <row r="185">
      <c r="A185" s="42">
        <v>182.0</v>
      </c>
      <c r="B185" s="7"/>
      <c r="C185" s="7"/>
      <c r="D185" s="7"/>
      <c r="I185" s="42">
        <v>182.0</v>
      </c>
      <c r="J185" s="7"/>
      <c r="K185" s="7"/>
      <c r="L185" s="7"/>
      <c r="Q185" s="42">
        <v>182.0</v>
      </c>
      <c r="R185" s="44"/>
      <c r="S185" s="7"/>
      <c r="T185" s="7"/>
    </row>
    <row r="186">
      <c r="A186" s="42">
        <v>183.0</v>
      </c>
      <c r="B186" s="7"/>
      <c r="C186" s="7"/>
      <c r="D186" s="7"/>
      <c r="I186" s="42">
        <v>183.0</v>
      </c>
      <c r="J186" s="7"/>
      <c r="K186" s="7"/>
      <c r="L186" s="7"/>
      <c r="Q186" s="42">
        <v>183.0</v>
      </c>
      <c r="R186" s="44"/>
      <c r="S186" s="7"/>
      <c r="T186" s="7"/>
    </row>
    <row r="187">
      <c r="A187" s="42">
        <v>184.0</v>
      </c>
      <c r="B187" s="7"/>
      <c r="C187" s="7"/>
      <c r="D187" s="7"/>
      <c r="I187" s="42">
        <v>184.0</v>
      </c>
      <c r="J187" s="7"/>
      <c r="K187" s="7"/>
      <c r="L187" s="7"/>
      <c r="Q187" s="42">
        <v>184.0</v>
      </c>
      <c r="R187" s="44"/>
      <c r="S187" s="7"/>
      <c r="T187" s="7"/>
    </row>
    <row r="188">
      <c r="A188" s="42">
        <v>185.0</v>
      </c>
      <c r="B188" s="7"/>
      <c r="C188" s="7"/>
      <c r="D188" s="7"/>
      <c r="I188" s="42">
        <v>185.0</v>
      </c>
      <c r="J188" s="7"/>
      <c r="K188" s="7"/>
      <c r="L188" s="7"/>
      <c r="Q188" s="42">
        <v>185.0</v>
      </c>
      <c r="R188" s="44"/>
      <c r="S188" s="7"/>
      <c r="T188" s="7"/>
    </row>
    <row r="189">
      <c r="A189" s="42">
        <v>186.0</v>
      </c>
      <c r="B189" s="7"/>
      <c r="C189" s="7"/>
      <c r="D189" s="7"/>
      <c r="I189" s="42">
        <v>186.0</v>
      </c>
      <c r="J189" s="7"/>
      <c r="K189" s="7"/>
      <c r="L189" s="7"/>
      <c r="Q189" s="42">
        <v>186.0</v>
      </c>
      <c r="R189" s="44"/>
      <c r="S189" s="7"/>
      <c r="T189" s="7"/>
    </row>
    <row r="190">
      <c r="A190" s="42">
        <v>187.0</v>
      </c>
      <c r="B190" s="7"/>
      <c r="C190" s="7"/>
      <c r="D190" s="7"/>
      <c r="I190" s="42">
        <v>187.0</v>
      </c>
      <c r="J190" s="7"/>
      <c r="K190" s="7"/>
      <c r="L190" s="7"/>
      <c r="Q190" s="42">
        <v>187.0</v>
      </c>
      <c r="R190" s="44"/>
      <c r="S190" s="7"/>
      <c r="T190" s="7"/>
    </row>
    <row r="191">
      <c r="A191" s="42">
        <v>188.0</v>
      </c>
      <c r="B191" s="7"/>
      <c r="C191" s="7"/>
      <c r="D191" s="7"/>
      <c r="I191" s="42">
        <v>188.0</v>
      </c>
      <c r="J191" s="7"/>
      <c r="K191" s="7"/>
      <c r="L191" s="7"/>
      <c r="Q191" s="42">
        <v>188.0</v>
      </c>
      <c r="R191" s="44"/>
      <c r="S191" s="7"/>
      <c r="T191" s="7"/>
    </row>
    <row r="192">
      <c r="A192" s="42">
        <v>189.0</v>
      </c>
      <c r="B192" s="7"/>
      <c r="C192" s="7"/>
      <c r="D192" s="7"/>
      <c r="I192" s="42">
        <v>189.0</v>
      </c>
      <c r="J192" s="7"/>
      <c r="K192" s="7"/>
      <c r="L192" s="7"/>
      <c r="Q192" s="42">
        <v>189.0</v>
      </c>
      <c r="R192" s="44"/>
      <c r="S192" s="7"/>
      <c r="T192" s="7"/>
    </row>
    <row r="193">
      <c r="A193" s="42">
        <v>190.0</v>
      </c>
      <c r="B193" s="7"/>
      <c r="C193" s="7"/>
      <c r="D193" s="7"/>
      <c r="I193" s="42">
        <v>190.0</v>
      </c>
      <c r="J193" s="7"/>
      <c r="K193" s="7"/>
      <c r="L193" s="7"/>
      <c r="Q193" s="42">
        <v>190.0</v>
      </c>
      <c r="R193" s="44"/>
      <c r="S193" s="7"/>
      <c r="T193" s="7"/>
    </row>
    <row r="194">
      <c r="A194" s="42">
        <v>191.0</v>
      </c>
      <c r="B194" s="7"/>
      <c r="C194" s="7"/>
      <c r="D194" s="7"/>
      <c r="I194" s="42">
        <v>191.0</v>
      </c>
      <c r="J194" s="7"/>
      <c r="K194" s="7"/>
      <c r="L194" s="7"/>
      <c r="Q194" s="42">
        <v>191.0</v>
      </c>
      <c r="R194" s="44"/>
      <c r="S194" s="7"/>
      <c r="T194" s="7"/>
    </row>
    <row r="195">
      <c r="A195" s="42">
        <v>192.0</v>
      </c>
      <c r="B195" s="7"/>
      <c r="C195" s="7"/>
      <c r="D195" s="7"/>
      <c r="I195" s="42">
        <v>192.0</v>
      </c>
      <c r="J195" s="7"/>
      <c r="K195" s="7"/>
      <c r="L195" s="7"/>
      <c r="Q195" s="42">
        <v>192.0</v>
      </c>
      <c r="R195" s="44"/>
      <c r="S195" s="7"/>
      <c r="T195" s="7"/>
    </row>
    <row r="196">
      <c r="A196" s="42">
        <v>193.0</v>
      </c>
      <c r="B196" s="7"/>
      <c r="C196" s="7"/>
      <c r="D196" s="7"/>
      <c r="I196" s="42">
        <v>193.0</v>
      </c>
      <c r="J196" s="7"/>
      <c r="K196" s="7"/>
      <c r="L196" s="7"/>
      <c r="Q196" s="42">
        <v>193.0</v>
      </c>
      <c r="R196" s="44"/>
      <c r="S196" s="7"/>
      <c r="T196" s="7"/>
    </row>
    <row r="197">
      <c r="A197" s="42">
        <v>194.0</v>
      </c>
      <c r="B197" s="7"/>
      <c r="C197" s="7"/>
      <c r="D197" s="7"/>
      <c r="I197" s="42">
        <v>194.0</v>
      </c>
      <c r="J197" s="7"/>
      <c r="K197" s="7"/>
      <c r="L197" s="7"/>
      <c r="Q197" s="42">
        <v>194.0</v>
      </c>
      <c r="R197" s="44"/>
      <c r="S197" s="7"/>
      <c r="T197" s="7"/>
    </row>
    <row r="198">
      <c r="A198" s="42">
        <v>195.0</v>
      </c>
      <c r="B198" s="7"/>
      <c r="C198" s="7"/>
      <c r="D198" s="7"/>
      <c r="I198" s="42">
        <v>195.0</v>
      </c>
      <c r="J198" s="7"/>
      <c r="K198" s="7"/>
      <c r="L198" s="7"/>
      <c r="Q198" s="42">
        <v>195.0</v>
      </c>
      <c r="R198" s="44"/>
      <c r="S198" s="7"/>
      <c r="T198" s="7"/>
    </row>
    <row r="199">
      <c r="A199" s="42">
        <v>196.0</v>
      </c>
      <c r="B199" s="7"/>
      <c r="C199" s="7"/>
      <c r="D199" s="7"/>
      <c r="I199" s="42">
        <v>196.0</v>
      </c>
      <c r="J199" s="7"/>
      <c r="K199" s="7"/>
      <c r="L199" s="7"/>
      <c r="Q199" s="42">
        <v>196.0</v>
      </c>
      <c r="R199" s="44"/>
      <c r="S199" s="7"/>
      <c r="T199" s="7"/>
    </row>
    <row r="200">
      <c r="A200" s="42">
        <v>197.0</v>
      </c>
      <c r="B200" s="7"/>
      <c r="C200" s="7"/>
      <c r="D200" s="7"/>
      <c r="I200" s="42">
        <v>197.0</v>
      </c>
      <c r="J200" s="7"/>
      <c r="K200" s="7"/>
      <c r="L200" s="7"/>
      <c r="Q200" s="42">
        <v>197.0</v>
      </c>
      <c r="R200" s="44"/>
      <c r="S200" s="7"/>
      <c r="T200" s="7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</sheetData>
  <mergeCells count="3">
    <mergeCell ref="A2:D2"/>
    <mergeCell ref="I2:L2"/>
    <mergeCell ref="Q2:T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43"/>
    <col customWidth="1" min="3" max="3" width="23.43"/>
    <col customWidth="1" min="4" max="4" width="30.57"/>
    <col customWidth="1" min="6" max="6" width="18.29"/>
    <col customWidth="1" min="10" max="10" width="17.43"/>
    <col customWidth="1" min="11" max="11" width="26.57"/>
    <col customWidth="1" min="12" max="12" width="27.43"/>
    <col customWidth="1" min="14" max="14" width="18.29"/>
    <col customWidth="1" min="18" max="18" width="18.86"/>
    <col customWidth="1" min="19" max="19" width="26.57"/>
    <col customWidth="1" min="20" max="20" width="27.43"/>
    <col customWidth="1" min="22" max="22" width="18.29"/>
  </cols>
  <sheetData>
    <row r="2">
      <c r="A2" s="36" t="s">
        <v>703</v>
      </c>
      <c r="B2" s="37"/>
      <c r="C2" s="37"/>
      <c r="D2" s="14"/>
      <c r="F2" s="38" t="s">
        <v>720</v>
      </c>
      <c r="G2" s="39">
        <f>G5/COUNTA(B4:B200)</f>
        <v>7081.875</v>
      </c>
      <c r="I2" s="36" t="s">
        <v>11</v>
      </c>
      <c r="J2" s="37"/>
      <c r="K2" s="37"/>
      <c r="L2" s="14"/>
      <c r="N2" s="38" t="s">
        <v>720</v>
      </c>
      <c r="O2" s="39">
        <f>O5/COUNTA(J4:J200)</f>
        <v>7448.125</v>
      </c>
      <c r="Q2" s="36" t="s">
        <v>704</v>
      </c>
      <c r="R2" s="37"/>
      <c r="S2" s="37"/>
      <c r="T2" s="14"/>
      <c r="V2" s="38" t="s">
        <v>720</v>
      </c>
      <c r="W2" s="39">
        <f>W5/COUNTA(R4:R200)</f>
        <v>7231.209677</v>
      </c>
    </row>
    <row r="3">
      <c r="A3" s="40" t="s">
        <v>721</v>
      </c>
      <c r="B3" s="41" t="s">
        <v>728</v>
      </c>
      <c r="C3" s="41" t="s">
        <v>729</v>
      </c>
      <c r="D3" s="41" t="s">
        <v>730</v>
      </c>
      <c r="F3" s="38" t="s">
        <v>725</v>
      </c>
      <c r="G3" s="39">
        <f>STDEV(B4:B200)</f>
        <v>808.929696</v>
      </c>
      <c r="I3" s="40" t="s">
        <v>721</v>
      </c>
      <c r="J3" s="41" t="s">
        <v>728</v>
      </c>
      <c r="K3" s="41" t="s">
        <v>729</v>
      </c>
      <c r="L3" s="41" t="s">
        <v>730</v>
      </c>
      <c r="N3" s="38" t="s">
        <v>725</v>
      </c>
      <c r="O3" s="39">
        <f>STDEV(J4:J200)</f>
        <v>672.2570813</v>
      </c>
      <c r="Q3" s="40" t="s">
        <v>721</v>
      </c>
      <c r="R3" s="41" t="s">
        <v>728</v>
      </c>
      <c r="S3" s="41" t="s">
        <v>729</v>
      </c>
      <c r="T3" s="41" t="s">
        <v>730</v>
      </c>
      <c r="V3" s="38" t="s">
        <v>725</v>
      </c>
      <c r="W3" s="39">
        <f>STDEV(R4:R200)</f>
        <v>845.6347428</v>
      </c>
    </row>
    <row r="4">
      <c r="A4" s="42">
        <v>1.0</v>
      </c>
      <c r="B4" s="4">
        <v>7075.0</v>
      </c>
      <c r="C4" s="39">
        <f t="shared" ref="C4:C123" si="1">B4-$G$2</f>
        <v>-6.875</v>
      </c>
      <c r="D4" s="7">
        <f t="shared" ref="D4:D123" si="2">POWER(C4,2)</f>
        <v>47.265625</v>
      </c>
      <c r="F4" s="38" t="s">
        <v>726</v>
      </c>
      <c r="G4" s="39">
        <f>SUM(D4:D200)</f>
        <v>77869703.13</v>
      </c>
      <c r="I4" s="42">
        <v>1.0</v>
      </c>
      <c r="J4" s="4">
        <v>7165.0</v>
      </c>
      <c r="K4" s="39">
        <f t="shared" ref="K4:K19" si="3">J4-$O$2</f>
        <v>-283.125</v>
      </c>
      <c r="L4" s="7">
        <f t="shared" ref="L4:L19" si="4">POWER(K4,2)</f>
        <v>80159.76563</v>
      </c>
      <c r="N4" s="38" t="s">
        <v>726</v>
      </c>
      <c r="O4" s="39">
        <f>SUM(L4:L200)</f>
        <v>6778943.75</v>
      </c>
      <c r="Q4" s="42">
        <v>1.0</v>
      </c>
      <c r="R4" s="4">
        <v>7280.0</v>
      </c>
      <c r="S4" s="39">
        <f t="shared" ref="S4:S127" si="5">R4-$W$2</f>
        <v>48.79032258</v>
      </c>
      <c r="T4" s="7">
        <f t="shared" ref="T4:T127" si="6">POWER(S4,2)</f>
        <v>2380.495578</v>
      </c>
      <c r="V4" s="38" t="s">
        <v>726</v>
      </c>
      <c r="W4" s="39">
        <f>SUM(T4:T200)</f>
        <v>87957068.55</v>
      </c>
    </row>
    <row r="5">
      <c r="A5" s="42">
        <v>2.0</v>
      </c>
      <c r="B5" s="4">
        <v>6955.0</v>
      </c>
      <c r="C5" s="39">
        <f t="shared" si="1"/>
        <v>-126.875</v>
      </c>
      <c r="D5" s="7">
        <f t="shared" si="2"/>
        <v>16097.26563</v>
      </c>
      <c r="F5" s="38" t="s">
        <v>727</v>
      </c>
      <c r="G5" s="39">
        <f>SUM(B4:B200)</f>
        <v>849825</v>
      </c>
      <c r="I5" s="42">
        <v>2.0</v>
      </c>
      <c r="J5" s="4">
        <v>6275.0</v>
      </c>
      <c r="K5" s="39">
        <f t="shared" si="3"/>
        <v>-1173.125</v>
      </c>
      <c r="L5" s="7">
        <f t="shared" si="4"/>
        <v>1376222.266</v>
      </c>
      <c r="N5" s="38" t="s">
        <v>727</v>
      </c>
      <c r="O5" s="39">
        <f>SUM(J4:J200)</f>
        <v>119170</v>
      </c>
      <c r="Q5" s="42">
        <v>2.0</v>
      </c>
      <c r="R5" s="4">
        <v>7200.0</v>
      </c>
      <c r="S5" s="39">
        <f t="shared" si="5"/>
        <v>-31.20967742</v>
      </c>
      <c r="T5" s="7">
        <f t="shared" si="6"/>
        <v>974.0439646</v>
      </c>
      <c r="V5" s="38" t="s">
        <v>727</v>
      </c>
      <c r="W5" s="39">
        <f>SUM(R4:R200)</f>
        <v>896670</v>
      </c>
    </row>
    <row r="6">
      <c r="A6" s="42">
        <v>3.0</v>
      </c>
      <c r="B6" s="4">
        <v>6790.0</v>
      </c>
      <c r="C6" s="39">
        <f t="shared" si="1"/>
        <v>-291.875</v>
      </c>
      <c r="D6" s="7">
        <f t="shared" si="2"/>
        <v>85191.01563</v>
      </c>
      <c r="I6" s="42">
        <v>3.0</v>
      </c>
      <c r="J6" s="4">
        <v>6230.0</v>
      </c>
      <c r="K6" s="39">
        <f t="shared" si="3"/>
        <v>-1218.125</v>
      </c>
      <c r="L6" s="7">
        <f t="shared" si="4"/>
        <v>1483828.516</v>
      </c>
      <c r="Q6" s="42">
        <v>3.0</v>
      </c>
      <c r="R6" s="4">
        <v>6820.0</v>
      </c>
      <c r="S6" s="39">
        <f t="shared" si="5"/>
        <v>-411.2096774</v>
      </c>
      <c r="T6" s="7">
        <f t="shared" si="6"/>
        <v>169093.3988</v>
      </c>
    </row>
    <row r="7">
      <c r="A7" s="42">
        <v>4.0</v>
      </c>
      <c r="B7" s="4">
        <v>6760.0</v>
      </c>
      <c r="C7" s="39">
        <f t="shared" si="1"/>
        <v>-321.875</v>
      </c>
      <c r="D7" s="7">
        <f t="shared" si="2"/>
        <v>103603.5156</v>
      </c>
      <c r="I7" s="42">
        <v>4.0</v>
      </c>
      <c r="J7" s="4">
        <v>6600.0</v>
      </c>
      <c r="K7" s="39">
        <f t="shared" si="3"/>
        <v>-848.125</v>
      </c>
      <c r="L7" s="7">
        <f t="shared" si="4"/>
        <v>719316.0156</v>
      </c>
      <c r="Q7" s="42">
        <v>4.0</v>
      </c>
      <c r="R7" s="4">
        <v>6900.0</v>
      </c>
      <c r="S7" s="39">
        <f t="shared" si="5"/>
        <v>-331.2096774</v>
      </c>
      <c r="T7" s="7">
        <f t="shared" si="6"/>
        <v>109699.8504</v>
      </c>
    </row>
    <row r="8">
      <c r="A8" s="42">
        <v>5.0</v>
      </c>
      <c r="B8" s="4">
        <v>7000.0</v>
      </c>
      <c r="C8" s="39">
        <f t="shared" si="1"/>
        <v>-81.875</v>
      </c>
      <c r="D8" s="7">
        <f t="shared" si="2"/>
        <v>6703.515625</v>
      </c>
      <c r="I8" s="42">
        <v>5.0</v>
      </c>
      <c r="J8" s="4">
        <v>7600.0</v>
      </c>
      <c r="K8" s="39">
        <f t="shared" si="3"/>
        <v>151.875</v>
      </c>
      <c r="L8" s="7">
        <f t="shared" si="4"/>
        <v>23066.01563</v>
      </c>
      <c r="Q8" s="42">
        <v>5.0</v>
      </c>
      <c r="R8" s="4">
        <v>6965.0</v>
      </c>
      <c r="S8" s="39">
        <f t="shared" si="5"/>
        <v>-266.2096774</v>
      </c>
      <c r="T8" s="7">
        <f t="shared" si="6"/>
        <v>70867.59235</v>
      </c>
    </row>
    <row r="9">
      <c r="A9" s="42">
        <v>6.0</v>
      </c>
      <c r="B9" s="4">
        <v>6920.0</v>
      </c>
      <c r="C9" s="39">
        <f t="shared" si="1"/>
        <v>-161.875</v>
      </c>
      <c r="D9" s="7">
        <f t="shared" si="2"/>
        <v>26203.51563</v>
      </c>
      <c r="I9" s="42">
        <v>6.0</v>
      </c>
      <c r="J9" s="4">
        <v>7400.0</v>
      </c>
      <c r="K9" s="39">
        <f t="shared" si="3"/>
        <v>-48.125</v>
      </c>
      <c r="L9" s="7">
        <f t="shared" si="4"/>
        <v>2316.015625</v>
      </c>
      <c r="Q9" s="42">
        <v>6.0</v>
      </c>
      <c r="R9" s="4">
        <v>7050.0</v>
      </c>
      <c r="S9" s="39">
        <f t="shared" si="5"/>
        <v>-181.2096774</v>
      </c>
      <c r="T9" s="7">
        <f t="shared" si="6"/>
        <v>32836.94719</v>
      </c>
    </row>
    <row r="10">
      <c r="A10" s="42">
        <v>7.0</v>
      </c>
      <c r="B10" s="4">
        <v>6870.0</v>
      </c>
      <c r="C10" s="39">
        <f t="shared" si="1"/>
        <v>-211.875</v>
      </c>
      <c r="D10" s="7">
        <f t="shared" si="2"/>
        <v>44891.01563</v>
      </c>
      <c r="I10" s="42">
        <v>7.0</v>
      </c>
      <c r="J10" s="4">
        <v>7575.0</v>
      </c>
      <c r="K10" s="39">
        <f t="shared" si="3"/>
        <v>126.875</v>
      </c>
      <c r="L10" s="7">
        <f t="shared" si="4"/>
        <v>16097.26563</v>
      </c>
      <c r="Q10" s="42">
        <v>7.0</v>
      </c>
      <c r="R10" s="4">
        <v>6985.0</v>
      </c>
      <c r="S10" s="39">
        <f t="shared" si="5"/>
        <v>-246.2096774</v>
      </c>
      <c r="T10" s="7">
        <f t="shared" si="6"/>
        <v>60619.20525</v>
      </c>
    </row>
    <row r="11">
      <c r="A11" s="42">
        <v>8.0</v>
      </c>
      <c r="B11" s="4">
        <v>6830.0</v>
      </c>
      <c r="C11" s="39">
        <f t="shared" si="1"/>
        <v>-251.875</v>
      </c>
      <c r="D11" s="7">
        <f t="shared" si="2"/>
        <v>63441.01563</v>
      </c>
      <c r="I11" s="42">
        <v>8.0</v>
      </c>
      <c r="J11" s="4">
        <v>7300.0</v>
      </c>
      <c r="K11" s="39">
        <f t="shared" si="3"/>
        <v>-148.125</v>
      </c>
      <c r="L11" s="7">
        <f t="shared" si="4"/>
        <v>21941.01563</v>
      </c>
      <c r="Q11" s="42">
        <v>8.0</v>
      </c>
      <c r="R11" s="4">
        <v>6890.0</v>
      </c>
      <c r="S11" s="39">
        <f t="shared" si="5"/>
        <v>-341.2096774</v>
      </c>
      <c r="T11" s="7">
        <f t="shared" si="6"/>
        <v>116424.044</v>
      </c>
    </row>
    <row r="12">
      <c r="A12" s="42">
        <v>9.0</v>
      </c>
      <c r="B12" s="4">
        <v>6880.0</v>
      </c>
      <c r="C12" s="39">
        <f t="shared" si="1"/>
        <v>-201.875</v>
      </c>
      <c r="D12" s="7">
        <f t="shared" si="2"/>
        <v>40753.51563</v>
      </c>
      <c r="I12" s="42">
        <v>9.0</v>
      </c>
      <c r="J12" s="4">
        <v>7700.0</v>
      </c>
      <c r="K12" s="39">
        <f t="shared" si="3"/>
        <v>251.875</v>
      </c>
      <c r="L12" s="7">
        <f t="shared" si="4"/>
        <v>63441.01563</v>
      </c>
      <c r="Q12" s="42">
        <v>9.0</v>
      </c>
      <c r="R12" s="4">
        <v>6825.0</v>
      </c>
      <c r="S12" s="39">
        <f t="shared" si="5"/>
        <v>-406.2096774</v>
      </c>
      <c r="T12" s="7">
        <f t="shared" si="6"/>
        <v>165006.302</v>
      </c>
    </row>
    <row r="13">
      <c r="A13" s="42">
        <v>10.0</v>
      </c>
      <c r="B13" s="4">
        <v>6850.0</v>
      </c>
      <c r="C13" s="39">
        <f t="shared" si="1"/>
        <v>-231.875</v>
      </c>
      <c r="D13" s="7">
        <f t="shared" si="2"/>
        <v>53766.01563</v>
      </c>
      <c r="I13" s="42">
        <v>10.0</v>
      </c>
      <c r="J13" s="4">
        <v>7925.0</v>
      </c>
      <c r="K13" s="39">
        <f t="shared" si="3"/>
        <v>476.875</v>
      </c>
      <c r="L13" s="7">
        <f t="shared" si="4"/>
        <v>227409.7656</v>
      </c>
      <c r="Q13" s="42">
        <v>10.0</v>
      </c>
      <c r="R13" s="4">
        <v>6740.0</v>
      </c>
      <c r="S13" s="39">
        <f t="shared" si="5"/>
        <v>-491.2096774</v>
      </c>
      <c r="T13" s="7">
        <f t="shared" si="6"/>
        <v>241286.9472</v>
      </c>
    </row>
    <row r="14">
      <c r="A14" s="42">
        <v>11.0</v>
      </c>
      <c r="B14" s="4">
        <v>6780.0</v>
      </c>
      <c r="C14" s="39">
        <f t="shared" si="1"/>
        <v>-301.875</v>
      </c>
      <c r="D14" s="7">
        <f t="shared" si="2"/>
        <v>91128.51563</v>
      </c>
      <c r="I14" s="42">
        <v>11.0</v>
      </c>
      <c r="J14" s="4">
        <v>7900.0</v>
      </c>
      <c r="K14" s="39">
        <f t="shared" si="3"/>
        <v>451.875</v>
      </c>
      <c r="L14" s="7">
        <f t="shared" si="4"/>
        <v>204191.0156</v>
      </c>
      <c r="Q14" s="42">
        <v>11.0</v>
      </c>
      <c r="R14" s="4">
        <v>7120.0</v>
      </c>
      <c r="S14" s="39">
        <f t="shared" si="5"/>
        <v>-111.2096774</v>
      </c>
      <c r="T14" s="7">
        <f t="shared" si="6"/>
        <v>12367.59235</v>
      </c>
    </row>
    <row r="15">
      <c r="A15" s="42">
        <v>12.0</v>
      </c>
      <c r="B15" s="4">
        <v>6820.0</v>
      </c>
      <c r="C15" s="39">
        <f t="shared" si="1"/>
        <v>-261.875</v>
      </c>
      <c r="D15" s="7">
        <f t="shared" si="2"/>
        <v>68578.51563</v>
      </c>
      <c r="I15" s="42">
        <v>12.0</v>
      </c>
      <c r="J15" s="4">
        <v>7875.0</v>
      </c>
      <c r="K15" s="39">
        <f t="shared" si="3"/>
        <v>426.875</v>
      </c>
      <c r="L15" s="7">
        <f t="shared" si="4"/>
        <v>182222.2656</v>
      </c>
      <c r="Q15" s="42">
        <v>12.0</v>
      </c>
      <c r="R15" s="4">
        <v>7065.0</v>
      </c>
      <c r="S15" s="39">
        <f t="shared" si="5"/>
        <v>-166.2096774</v>
      </c>
      <c r="T15" s="7">
        <f t="shared" si="6"/>
        <v>27625.65687</v>
      </c>
    </row>
    <row r="16">
      <c r="A16" s="42">
        <v>13.0</v>
      </c>
      <c r="B16" s="4">
        <v>6705.0</v>
      </c>
      <c r="C16" s="39">
        <f t="shared" si="1"/>
        <v>-376.875</v>
      </c>
      <c r="D16" s="7">
        <f t="shared" si="2"/>
        <v>142034.7656</v>
      </c>
      <c r="I16" s="42">
        <v>13.0</v>
      </c>
      <c r="J16" s="4">
        <v>7325.0</v>
      </c>
      <c r="K16" s="39">
        <f t="shared" si="3"/>
        <v>-123.125</v>
      </c>
      <c r="L16" s="7">
        <f t="shared" si="4"/>
        <v>15159.76563</v>
      </c>
      <c r="Q16" s="42">
        <v>13.0</v>
      </c>
      <c r="R16" s="4">
        <v>6950.0</v>
      </c>
      <c r="S16" s="39">
        <f t="shared" si="5"/>
        <v>-281.2096774</v>
      </c>
      <c r="T16" s="7">
        <f t="shared" si="6"/>
        <v>79078.88267</v>
      </c>
    </row>
    <row r="17">
      <c r="A17" s="42">
        <v>14.0</v>
      </c>
      <c r="B17" s="4">
        <v>6905.0</v>
      </c>
      <c r="C17" s="39">
        <f t="shared" si="1"/>
        <v>-176.875</v>
      </c>
      <c r="D17" s="7">
        <f t="shared" si="2"/>
        <v>31284.76563</v>
      </c>
      <c r="I17" s="42">
        <v>14.0</v>
      </c>
      <c r="J17" s="4">
        <v>7375.0</v>
      </c>
      <c r="K17" s="39">
        <f t="shared" si="3"/>
        <v>-73.125</v>
      </c>
      <c r="L17" s="7">
        <f t="shared" si="4"/>
        <v>5347.265625</v>
      </c>
      <c r="Q17" s="42">
        <v>14.0</v>
      </c>
      <c r="R17" s="4">
        <v>6875.0</v>
      </c>
      <c r="S17" s="39">
        <f t="shared" si="5"/>
        <v>-356.2096774</v>
      </c>
      <c r="T17" s="7">
        <f t="shared" si="6"/>
        <v>126885.3343</v>
      </c>
    </row>
    <row r="18">
      <c r="A18" s="42">
        <v>15.0</v>
      </c>
      <c r="B18" s="4">
        <v>6720.0</v>
      </c>
      <c r="C18" s="39">
        <f t="shared" si="1"/>
        <v>-361.875</v>
      </c>
      <c r="D18" s="7">
        <f t="shared" si="2"/>
        <v>130953.5156</v>
      </c>
      <c r="I18" s="42">
        <v>15.0</v>
      </c>
      <c r="J18" s="4">
        <v>8075.0</v>
      </c>
      <c r="K18" s="39">
        <f t="shared" si="3"/>
        <v>626.875</v>
      </c>
      <c r="L18" s="7">
        <f t="shared" si="4"/>
        <v>392972.2656</v>
      </c>
      <c r="Q18" s="42">
        <v>15.0</v>
      </c>
      <c r="R18" s="4">
        <v>6815.0</v>
      </c>
      <c r="S18" s="39">
        <f t="shared" si="5"/>
        <v>-416.2096774</v>
      </c>
      <c r="T18" s="7">
        <f t="shared" si="6"/>
        <v>173230.4956</v>
      </c>
    </row>
    <row r="19">
      <c r="A19" s="42">
        <v>16.0</v>
      </c>
      <c r="B19" s="4">
        <v>6700.0</v>
      </c>
      <c r="C19" s="39">
        <f t="shared" si="1"/>
        <v>-381.875</v>
      </c>
      <c r="D19" s="7">
        <f t="shared" si="2"/>
        <v>145828.5156</v>
      </c>
      <c r="I19" s="42">
        <v>16.0</v>
      </c>
      <c r="J19" s="4">
        <v>8850.0</v>
      </c>
      <c r="K19" s="39">
        <f t="shared" si="3"/>
        <v>1401.875</v>
      </c>
      <c r="L19" s="7">
        <f t="shared" si="4"/>
        <v>1965253.516</v>
      </c>
      <c r="Q19" s="42">
        <v>16.0</v>
      </c>
      <c r="R19" s="4">
        <v>6710.0</v>
      </c>
      <c r="S19" s="39">
        <f t="shared" si="5"/>
        <v>-521.2096774</v>
      </c>
      <c r="T19" s="7">
        <f t="shared" si="6"/>
        <v>271659.5278</v>
      </c>
    </row>
    <row r="20">
      <c r="A20" s="42">
        <v>17.0</v>
      </c>
      <c r="B20" s="4">
        <v>6620.0</v>
      </c>
      <c r="C20" s="39">
        <f t="shared" si="1"/>
        <v>-461.875</v>
      </c>
      <c r="D20" s="7">
        <f t="shared" si="2"/>
        <v>213328.5156</v>
      </c>
      <c r="I20" s="42">
        <v>17.0</v>
      </c>
      <c r="K20" s="7"/>
      <c r="L20" s="7"/>
      <c r="Q20" s="42">
        <v>17.0</v>
      </c>
      <c r="R20" s="4">
        <v>6650.0</v>
      </c>
      <c r="S20" s="39">
        <f t="shared" si="5"/>
        <v>-581.2096774</v>
      </c>
      <c r="T20" s="7">
        <f t="shared" si="6"/>
        <v>337804.6891</v>
      </c>
    </row>
    <row r="21">
      <c r="A21" s="42">
        <v>18.0</v>
      </c>
      <c r="B21" s="4">
        <v>6515.0</v>
      </c>
      <c r="C21" s="39">
        <f t="shared" si="1"/>
        <v>-566.875</v>
      </c>
      <c r="D21" s="7">
        <f t="shared" si="2"/>
        <v>321347.2656</v>
      </c>
      <c r="I21" s="42">
        <v>18.0</v>
      </c>
      <c r="K21" s="7"/>
      <c r="L21" s="7"/>
      <c r="Q21" s="42">
        <v>18.0</v>
      </c>
      <c r="R21" s="4">
        <v>6770.0</v>
      </c>
      <c r="S21" s="39">
        <f t="shared" si="5"/>
        <v>-461.2096774</v>
      </c>
      <c r="T21" s="7">
        <f t="shared" si="6"/>
        <v>212714.3665</v>
      </c>
    </row>
    <row r="22">
      <c r="A22" s="42">
        <v>19.0</v>
      </c>
      <c r="B22" s="4">
        <v>6370.0</v>
      </c>
      <c r="C22" s="39">
        <f t="shared" si="1"/>
        <v>-711.875</v>
      </c>
      <c r="D22" s="7">
        <f t="shared" si="2"/>
        <v>506766.0156</v>
      </c>
      <c r="I22" s="42">
        <v>19.0</v>
      </c>
      <c r="J22" s="43"/>
      <c r="K22" s="7"/>
      <c r="L22" s="7"/>
      <c r="Q22" s="42">
        <v>19.0</v>
      </c>
      <c r="R22" s="4">
        <v>6640.0</v>
      </c>
      <c r="S22" s="39">
        <f t="shared" si="5"/>
        <v>-591.2096774</v>
      </c>
      <c r="T22" s="7">
        <f t="shared" si="6"/>
        <v>349528.8827</v>
      </c>
    </row>
    <row r="23">
      <c r="A23" s="42">
        <v>20.0</v>
      </c>
      <c r="B23" s="4">
        <v>6215.0</v>
      </c>
      <c r="C23" s="39">
        <f t="shared" si="1"/>
        <v>-866.875</v>
      </c>
      <c r="D23" s="7">
        <f t="shared" si="2"/>
        <v>751472.2656</v>
      </c>
      <c r="I23" s="42">
        <v>20.0</v>
      </c>
      <c r="J23" s="43"/>
      <c r="K23" s="7"/>
      <c r="L23" s="7"/>
      <c r="Q23" s="42">
        <v>20.0</v>
      </c>
      <c r="R23" s="4">
        <v>6720.0</v>
      </c>
      <c r="S23" s="39">
        <f t="shared" si="5"/>
        <v>-511.2096774</v>
      </c>
      <c r="T23" s="7">
        <f t="shared" si="6"/>
        <v>261335.3343</v>
      </c>
    </row>
    <row r="24">
      <c r="A24" s="42">
        <v>21.0</v>
      </c>
      <c r="B24" s="4">
        <v>6135.0</v>
      </c>
      <c r="C24" s="39">
        <f t="shared" si="1"/>
        <v>-946.875</v>
      </c>
      <c r="D24" s="7">
        <f t="shared" si="2"/>
        <v>896572.2656</v>
      </c>
      <c r="I24" s="42">
        <v>21.0</v>
      </c>
      <c r="J24" s="43"/>
      <c r="K24" s="7"/>
      <c r="L24" s="7"/>
      <c r="Q24" s="42">
        <v>21.0</v>
      </c>
      <c r="R24" s="4">
        <v>6400.0</v>
      </c>
      <c r="S24" s="39">
        <f t="shared" si="5"/>
        <v>-831.2096774</v>
      </c>
      <c r="T24" s="7">
        <f t="shared" si="6"/>
        <v>690909.5278</v>
      </c>
    </row>
    <row r="25">
      <c r="A25" s="42">
        <v>22.0</v>
      </c>
      <c r="B25" s="4">
        <v>6155.0</v>
      </c>
      <c r="C25" s="39">
        <f t="shared" si="1"/>
        <v>-926.875</v>
      </c>
      <c r="D25" s="7">
        <f t="shared" si="2"/>
        <v>859097.2656</v>
      </c>
      <c r="I25" s="42">
        <v>22.0</v>
      </c>
      <c r="J25" s="43"/>
      <c r="K25" s="7"/>
      <c r="L25" s="7"/>
      <c r="Q25" s="42">
        <v>22.0</v>
      </c>
      <c r="R25" s="4">
        <v>6410.0</v>
      </c>
      <c r="S25" s="39">
        <f t="shared" si="5"/>
        <v>-821.2096774</v>
      </c>
      <c r="T25" s="7">
        <f t="shared" si="6"/>
        <v>674385.3343</v>
      </c>
    </row>
    <row r="26">
      <c r="A26" s="42">
        <v>23.0</v>
      </c>
      <c r="B26" s="4">
        <v>6315.0</v>
      </c>
      <c r="C26" s="39">
        <f t="shared" si="1"/>
        <v>-766.875</v>
      </c>
      <c r="D26" s="7">
        <f t="shared" si="2"/>
        <v>588097.2656</v>
      </c>
      <c r="I26" s="42">
        <v>23.0</v>
      </c>
      <c r="J26" s="43"/>
      <c r="K26" s="7"/>
      <c r="L26" s="7"/>
      <c r="Q26" s="42">
        <v>23.0</v>
      </c>
      <c r="R26" s="4">
        <v>6390.0</v>
      </c>
      <c r="S26" s="39">
        <f t="shared" si="5"/>
        <v>-841.2096774</v>
      </c>
      <c r="T26" s="7">
        <f t="shared" si="6"/>
        <v>707633.7214</v>
      </c>
    </row>
    <row r="27">
      <c r="A27" s="42">
        <v>24.0</v>
      </c>
      <c r="B27" s="4">
        <v>6105.0</v>
      </c>
      <c r="C27" s="39">
        <f t="shared" si="1"/>
        <v>-976.875</v>
      </c>
      <c r="D27" s="7">
        <f t="shared" si="2"/>
        <v>954284.7656</v>
      </c>
      <c r="I27" s="42">
        <v>24.0</v>
      </c>
      <c r="J27" s="43"/>
      <c r="K27" s="7"/>
      <c r="L27" s="7"/>
      <c r="Q27" s="42">
        <v>24.0</v>
      </c>
      <c r="R27" s="4">
        <v>6250.0</v>
      </c>
      <c r="S27" s="39">
        <f t="shared" si="5"/>
        <v>-981.2096774</v>
      </c>
      <c r="T27" s="7">
        <f t="shared" si="6"/>
        <v>962772.4311</v>
      </c>
    </row>
    <row r="28">
      <c r="A28" s="42">
        <v>25.0</v>
      </c>
      <c r="B28" s="4">
        <v>6200.0</v>
      </c>
      <c r="C28" s="39">
        <f t="shared" si="1"/>
        <v>-881.875</v>
      </c>
      <c r="D28" s="7">
        <f t="shared" si="2"/>
        <v>777703.5156</v>
      </c>
      <c r="I28" s="42">
        <v>25.0</v>
      </c>
      <c r="J28" s="43"/>
      <c r="K28" s="7"/>
      <c r="L28" s="7"/>
      <c r="Q28" s="42">
        <v>25.0</v>
      </c>
      <c r="R28" s="4">
        <v>6200.0</v>
      </c>
      <c r="S28" s="39">
        <f t="shared" si="5"/>
        <v>-1031.209677</v>
      </c>
      <c r="T28" s="7">
        <f t="shared" si="6"/>
        <v>1063393.399</v>
      </c>
    </row>
    <row r="29">
      <c r="A29" s="42">
        <v>26.0</v>
      </c>
      <c r="B29" s="4">
        <v>6280.0</v>
      </c>
      <c r="C29" s="39">
        <f t="shared" si="1"/>
        <v>-801.875</v>
      </c>
      <c r="D29" s="7">
        <f t="shared" si="2"/>
        <v>643003.5156</v>
      </c>
      <c r="I29" s="42">
        <v>26.0</v>
      </c>
      <c r="J29" s="43"/>
      <c r="K29" s="7"/>
      <c r="L29" s="7"/>
      <c r="Q29" s="42">
        <v>26.0</v>
      </c>
      <c r="R29" s="4">
        <v>6295.0</v>
      </c>
      <c r="S29" s="39">
        <f t="shared" si="5"/>
        <v>-936.2096774</v>
      </c>
      <c r="T29" s="7">
        <f t="shared" si="6"/>
        <v>876488.5601</v>
      </c>
    </row>
    <row r="30">
      <c r="A30" s="42">
        <v>27.0</v>
      </c>
      <c r="B30" s="4">
        <v>6460.0</v>
      </c>
      <c r="C30" s="39">
        <f t="shared" si="1"/>
        <v>-621.875</v>
      </c>
      <c r="D30" s="7">
        <f t="shared" si="2"/>
        <v>386728.5156</v>
      </c>
      <c r="I30" s="42">
        <v>27.0</v>
      </c>
      <c r="J30" s="43"/>
      <c r="K30" s="7"/>
      <c r="L30" s="7"/>
      <c r="Q30" s="42">
        <v>27.0</v>
      </c>
      <c r="R30" s="4">
        <v>6050.0</v>
      </c>
      <c r="S30" s="39">
        <f t="shared" si="5"/>
        <v>-1181.209677</v>
      </c>
      <c r="T30" s="7">
        <f t="shared" si="6"/>
        <v>1395256.302</v>
      </c>
    </row>
    <row r="31">
      <c r="A31" s="42">
        <v>28.0</v>
      </c>
      <c r="B31" s="4">
        <v>6480.0</v>
      </c>
      <c r="C31" s="39">
        <f t="shared" si="1"/>
        <v>-601.875</v>
      </c>
      <c r="D31" s="7">
        <f t="shared" si="2"/>
        <v>362253.5156</v>
      </c>
      <c r="I31" s="42">
        <v>28.0</v>
      </c>
      <c r="J31" s="43"/>
      <c r="K31" s="7"/>
      <c r="L31" s="7"/>
      <c r="Q31" s="42">
        <v>28.0</v>
      </c>
      <c r="R31" s="4">
        <v>6305.0</v>
      </c>
      <c r="S31" s="39">
        <f t="shared" si="5"/>
        <v>-926.2096774</v>
      </c>
      <c r="T31" s="7">
        <f t="shared" si="6"/>
        <v>857864.3665</v>
      </c>
    </row>
    <row r="32">
      <c r="A32" s="42">
        <v>29.0</v>
      </c>
      <c r="B32" s="4">
        <v>6350.0</v>
      </c>
      <c r="C32" s="39">
        <f t="shared" si="1"/>
        <v>-731.875</v>
      </c>
      <c r="D32" s="7">
        <f t="shared" si="2"/>
        <v>535641.0156</v>
      </c>
      <c r="I32" s="42">
        <v>29.0</v>
      </c>
      <c r="J32" s="43"/>
      <c r="K32" s="7"/>
      <c r="L32" s="7"/>
      <c r="Q32" s="42">
        <v>29.0</v>
      </c>
      <c r="R32" s="4">
        <v>6370.0</v>
      </c>
      <c r="S32" s="39">
        <f t="shared" si="5"/>
        <v>-861.2096774</v>
      </c>
      <c r="T32" s="7">
        <f t="shared" si="6"/>
        <v>741682.1085</v>
      </c>
    </row>
    <row r="33">
      <c r="A33" s="42">
        <v>30.0</v>
      </c>
      <c r="B33" s="4">
        <v>6420.0</v>
      </c>
      <c r="C33" s="39">
        <f t="shared" si="1"/>
        <v>-661.875</v>
      </c>
      <c r="D33" s="7">
        <f t="shared" si="2"/>
        <v>438078.5156</v>
      </c>
      <c r="I33" s="42">
        <v>30.0</v>
      </c>
      <c r="J33" s="43"/>
      <c r="K33" s="7"/>
      <c r="L33" s="7"/>
      <c r="Q33" s="42">
        <v>30.0</v>
      </c>
      <c r="R33" s="4">
        <v>6395.0</v>
      </c>
      <c r="S33" s="39">
        <f t="shared" si="5"/>
        <v>-836.2096774</v>
      </c>
      <c r="T33" s="7">
        <f t="shared" si="6"/>
        <v>699246.6246</v>
      </c>
    </row>
    <row r="34">
      <c r="A34" s="42">
        <v>31.0</v>
      </c>
      <c r="B34" s="4">
        <v>6400.0</v>
      </c>
      <c r="C34" s="39">
        <f t="shared" si="1"/>
        <v>-681.875</v>
      </c>
      <c r="D34" s="7">
        <f t="shared" si="2"/>
        <v>464953.5156</v>
      </c>
      <c r="I34" s="42">
        <v>31.0</v>
      </c>
      <c r="J34" s="43"/>
      <c r="K34" s="7"/>
      <c r="L34" s="7"/>
      <c r="Q34" s="42">
        <v>31.0</v>
      </c>
      <c r="R34" s="4">
        <v>6450.0</v>
      </c>
      <c r="S34" s="39">
        <f t="shared" si="5"/>
        <v>-781.2096774</v>
      </c>
      <c r="T34" s="7">
        <f t="shared" si="6"/>
        <v>610288.5601</v>
      </c>
    </row>
    <row r="35">
      <c r="A35" s="42">
        <v>32.0</v>
      </c>
      <c r="B35" s="4">
        <v>6390.0</v>
      </c>
      <c r="C35" s="39">
        <f t="shared" si="1"/>
        <v>-691.875</v>
      </c>
      <c r="D35" s="7">
        <f t="shared" si="2"/>
        <v>478691.0156</v>
      </c>
      <c r="I35" s="42">
        <v>32.0</v>
      </c>
      <c r="J35" s="43"/>
      <c r="K35" s="7"/>
      <c r="L35" s="7"/>
      <c r="Q35" s="42">
        <v>32.0</v>
      </c>
      <c r="R35" s="4">
        <v>6460.0</v>
      </c>
      <c r="S35" s="39">
        <f t="shared" si="5"/>
        <v>-771.2096774</v>
      </c>
      <c r="T35" s="7">
        <f t="shared" si="6"/>
        <v>594764.3665</v>
      </c>
    </row>
    <row r="36">
      <c r="A36" s="42">
        <v>33.0</v>
      </c>
      <c r="B36" s="4">
        <v>6355.0</v>
      </c>
      <c r="C36" s="39">
        <f t="shared" si="1"/>
        <v>-726.875</v>
      </c>
      <c r="D36" s="7">
        <f t="shared" si="2"/>
        <v>528347.2656</v>
      </c>
      <c r="I36" s="42">
        <v>33.0</v>
      </c>
      <c r="J36" s="43"/>
      <c r="K36" s="7"/>
      <c r="L36" s="7"/>
      <c r="Q36" s="42">
        <v>33.0</v>
      </c>
      <c r="R36" s="4">
        <v>6500.0</v>
      </c>
      <c r="S36" s="39">
        <f t="shared" si="5"/>
        <v>-731.2096774</v>
      </c>
      <c r="T36" s="7">
        <f t="shared" si="6"/>
        <v>534667.5924</v>
      </c>
    </row>
    <row r="37">
      <c r="A37" s="42">
        <v>34.0</v>
      </c>
      <c r="B37" s="4">
        <v>6300.0</v>
      </c>
      <c r="C37" s="39">
        <f t="shared" si="1"/>
        <v>-781.875</v>
      </c>
      <c r="D37" s="7">
        <f t="shared" si="2"/>
        <v>611328.5156</v>
      </c>
      <c r="I37" s="42">
        <v>34.0</v>
      </c>
      <c r="J37" s="43"/>
      <c r="K37" s="7"/>
      <c r="L37" s="7"/>
      <c r="Q37" s="42">
        <v>34.0</v>
      </c>
      <c r="R37" s="4">
        <v>6380.0</v>
      </c>
      <c r="S37" s="39">
        <f t="shared" si="5"/>
        <v>-851.2096774</v>
      </c>
      <c r="T37" s="7">
        <f t="shared" si="6"/>
        <v>724557.9149</v>
      </c>
    </row>
    <row r="38">
      <c r="A38" s="42">
        <v>35.0</v>
      </c>
      <c r="B38" s="4">
        <v>6330.0</v>
      </c>
      <c r="C38" s="39">
        <f t="shared" si="1"/>
        <v>-751.875</v>
      </c>
      <c r="D38" s="7">
        <f t="shared" si="2"/>
        <v>565316.0156</v>
      </c>
      <c r="I38" s="42">
        <v>35.0</v>
      </c>
      <c r="J38" s="43"/>
      <c r="K38" s="7"/>
      <c r="L38" s="7"/>
      <c r="Q38" s="42">
        <v>35.0</v>
      </c>
      <c r="R38" s="4">
        <v>6440.0</v>
      </c>
      <c r="S38" s="39">
        <f t="shared" si="5"/>
        <v>-791.2096774</v>
      </c>
      <c r="T38" s="7">
        <f t="shared" si="6"/>
        <v>626012.7536</v>
      </c>
    </row>
    <row r="39">
      <c r="A39" s="42">
        <v>36.0</v>
      </c>
      <c r="B39" s="4">
        <v>6500.0</v>
      </c>
      <c r="C39" s="39">
        <f t="shared" si="1"/>
        <v>-581.875</v>
      </c>
      <c r="D39" s="7">
        <f t="shared" si="2"/>
        <v>338578.5156</v>
      </c>
      <c r="I39" s="42">
        <v>36.0</v>
      </c>
      <c r="J39" s="43"/>
      <c r="K39" s="7"/>
      <c r="L39" s="7"/>
      <c r="Q39" s="42">
        <v>36.0</v>
      </c>
      <c r="R39" s="4">
        <v>6360.0</v>
      </c>
      <c r="S39" s="39">
        <f t="shared" si="5"/>
        <v>-871.2096774</v>
      </c>
      <c r="T39" s="7">
        <f t="shared" si="6"/>
        <v>759006.302</v>
      </c>
    </row>
    <row r="40">
      <c r="A40" s="42">
        <v>37.0</v>
      </c>
      <c r="B40" s="4">
        <v>6495.0</v>
      </c>
      <c r="C40" s="39">
        <f t="shared" si="1"/>
        <v>-586.875</v>
      </c>
      <c r="D40" s="7">
        <f t="shared" si="2"/>
        <v>344422.2656</v>
      </c>
      <c r="I40" s="42">
        <v>37.0</v>
      </c>
      <c r="J40" s="43"/>
      <c r="K40" s="7"/>
      <c r="L40" s="7"/>
      <c r="Q40" s="42">
        <v>37.0</v>
      </c>
      <c r="R40" s="4">
        <v>6620.0</v>
      </c>
      <c r="S40" s="39">
        <f t="shared" si="5"/>
        <v>-611.2096774</v>
      </c>
      <c r="T40" s="7">
        <f t="shared" si="6"/>
        <v>373577.2698</v>
      </c>
    </row>
    <row r="41">
      <c r="A41" s="42">
        <v>38.0</v>
      </c>
      <c r="B41" s="4">
        <v>6560.0</v>
      </c>
      <c r="C41" s="39">
        <f t="shared" si="1"/>
        <v>-521.875</v>
      </c>
      <c r="D41" s="7">
        <f t="shared" si="2"/>
        <v>272353.5156</v>
      </c>
      <c r="I41" s="42">
        <v>38.0</v>
      </c>
      <c r="J41" s="43"/>
      <c r="K41" s="7"/>
      <c r="L41" s="7"/>
      <c r="Q41" s="42">
        <v>38.0</v>
      </c>
      <c r="R41" s="4">
        <v>6555.0</v>
      </c>
      <c r="S41" s="39">
        <f t="shared" si="5"/>
        <v>-676.2096774</v>
      </c>
      <c r="T41" s="7">
        <f t="shared" si="6"/>
        <v>457259.5278</v>
      </c>
    </row>
    <row r="42">
      <c r="A42" s="42">
        <v>39.0</v>
      </c>
      <c r="B42" s="4">
        <v>6575.0</v>
      </c>
      <c r="C42" s="39">
        <f t="shared" si="1"/>
        <v>-506.875</v>
      </c>
      <c r="D42" s="7">
        <f t="shared" si="2"/>
        <v>256922.2656</v>
      </c>
      <c r="I42" s="42">
        <v>39.0</v>
      </c>
      <c r="J42" s="43"/>
      <c r="K42" s="7"/>
      <c r="L42" s="7"/>
      <c r="Q42" s="42">
        <v>39.0</v>
      </c>
      <c r="R42" s="4">
        <v>6570.0</v>
      </c>
      <c r="S42" s="39">
        <f t="shared" si="5"/>
        <v>-661.2096774</v>
      </c>
      <c r="T42" s="7">
        <f t="shared" si="6"/>
        <v>437198.2375</v>
      </c>
    </row>
    <row r="43">
      <c r="A43" s="42">
        <v>40.0</v>
      </c>
      <c r="B43" s="4">
        <v>6360.0</v>
      </c>
      <c r="C43" s="39">
        <f t="shared" si="1"/>
        <v>-721.875</v>
      </c>
      <c r="D43" s="7">
        <f t="shared" si="2"/>
        <v>521103.5156</v>
      </c>
      <c r="I43" s="42">
        <v>40.0</v>
      </c>
      <c r="J43" s="43"/>
      <c r="K43" s="7"/>
      <c r="L43" s="7"/>
      <c r="Q43" s="42">
        <v>40.0</v>
      </c>
      <c r="R43" s="4">
        <v>6520.0</v>
      </c>
      <c r="S43" s="39">
        <f t="shared" si="5"/>
        <v>-711.2096774</v>
      </c>
      <c r="T43" s="7">
        <f t="shared" si="6"/>
        <v>505819.2053</v>
      </c>
    </row>
    <row r="44">
      <c r="A44" s="42">
        <v>41.0</v>
      </c>
      <c r="B44" s="4">
        <v>6445.0</v>
      </c>
      <c r="C44" s="39">
        <f t="shared" si="1"/>
        <v>-636.875</v>
      </c>
      <c r="D44" s="7">
        <f t="shared" si="2"/>
        <v>405609.7656</v>
      </c>
      <c r="I44" s="42">
        <v>41.0</v>
      </c>
      <c r="J44" s="43"/>
      <c r="K44" s="7"/>
      <c r="L44" s="7"/>
      <c r="Q44" s="42">
        <v>41.0</v>
      </c>
      <c r="R44" s="4">
        <v>6420.0</v>
      </c>
      <c r="S44" s="39">
        <f t="shared" si="5"/>
        <v>-811.2096774</v>
      </c>
      <c r="T44" s="7">
        <f t="shared" si="6"/>
        <v>658061.1407</v>
      </c>
    </row>
    <row r="45">
      <c r="A45" s="42">
        <v>42.0</v>
      </c>
      <c r="B45" s="4">
        <v>6250.0</v>
      </c>
      <c r="C45" s="39">
        <f t="shared" si="1"/>
        <v>-831.875</v>
      </c>
      <c r="D45" s="7">
        <f t="shared" si="2"/>
        <v>692016.0156</v>
      </c>
      <c r="I45" s="42">
        <v>42.0</v>
      </c>
      <c r="J45" s="43"/>
      <c r="K45" s="7"/>
      <c r="L45" s="7"/>
      <c r="Q45" s="42">
        <v>42.0</v>
      </c>
      <c r="R45" s="4">
        <v>6300.0</v>
      </c>
      <c r="S45" s="39">
        <f t="shared" si="5"/>
        <v>-931.2096774</v>
      </c>
      <c r="T45" s="7">
        <f t="shared" si="6"/>
        <v>867151.4633</v>
      </c>
    </row>
    <row r="46">
      <c r="A46" s="42">
        <v>43.0</v>
      </c>
      <c r="B46" s="4">
        <v>6100.0</v>
      </c>
      <c r="C46" s="39">
        <f t="shared" si="1"/>
        <v>-981.875</v>
      </c>
      <c r="D46" s="7">
        <f t="shared" si="2"/>
        <v>964078.5156</v>
      </c>
      <c r="I46" s="42">
        <v>43.0</v>
      </c>
      <c r="J46" s="43"/>
      <c r="K46" s="7"/>
      <c r="L46" s="7"/>
      <c r="Q46" s="42">
        <v>43.0</v>
      </c>
      <c r="R46" s="4">
        <v>6310.0</v>
      </c>
      <c r="S46" s="39">
        <f t="shared" si="5"/>
        <v>-921.2096774</v>
      </c>
      <c r="T46" s="7">
        <f t="shared" si="6"/>
        <v>848627.2698</v>
      </c>
    </row>
    <row r="47">
      <c r="A47" s="42">
        <v>44.0</v>
      </c>
      <c r="B47" s="4">
        <v>6000.0</v>
      </c>
      <c r="C47" s="39">
        <f t="shared" si="1"/>
        <v>-1081.875</v>
      </c>
      <c r="D47" s="7">
        <f t="shared" si="2"/>
        <v>1170453.516</v>
      </c>
      <c r="I47" s="42">
        <v>44.0</v>
      </c>
      <c r="J47" s="43"/>
      <c r="K47" s="7"/>
      <c r="L47" s="7"/>
      <c r="Q47" s="42">
        <v>44.0</v>
      </c>
      <c r="R47" s="4">
        <v>6100.0</v>
      </c>
      <c r="S47" s="39">
        <f t="shared" si="5"/>
        <v>-1131.209677</v>
      </c>
      <c r="T47" s="7">
        <f t="shared" si="6"/>
        <v>1279635.334</v>
      </c>
    </row>
    <row r="48">
      <c r="A48" s="42">
        <v>45.0</v>
      </c>
      <c r="B48" s="4">
        <v>6060.0</v>
      </c>
      <c r="C48" s="39">
        <f t="shared" si="1"/>
        <v>-1021.875</v>
      </c>
      <c r="D48" s="7">
        <f t="shared" si="2"/>
        <v>1044228.516</v>
      </c>
      <c r="I48" s="42">
        <v>45.0</v>
      </c>
      <c r="J48" s="43"/>
      <c r="K48" s="7"/>
      <c r="L48" s="7"/>
      <c r="Q48" s="42">
        <v>45.0</v>
      </c>
      <c r="R48" s="4">
        <v>6110.0</v>
      </c>
      <c r="S48" s="39">
        <f t="shared" si="5"/>
        <v>-1121.209677</v>
      </c>
      <c r="T48" s="7">
        <f t="shared" si="6"/>
        <v>1257111.141</v>
      </c>
    </row>
    <row r="49">
      <c r="A49" s="42">
        <v>46.0</v>
      </c>
      <c r="B49" s="4">
        <v>6070.0</v>
      </c>
      <c r="C49" s="39">
        <f t="shared" si="1"/>
        <v>-1011.875</v>
      </c>
      <c r="D49" s="7">
        <f t="shared" si="2"/>
        <v>1023891.016</v>
      </c>
      <c r="I49" s="42">
        <v>46.0</v>
      </c>
      <c r="J49" s="43"/>
      <c r="K49" s="7"/>
      <c r="L49" s="7"/>
      <c r="Q49" s="42">
        <v>46.0</v>
      </c>
      <c r="R49" s="4">
        <v>6000.0</v>
      </c>
      <c r="S49" s="39">
        <f t="shared" si="5"/>
        <v>-1231.209677</v>
      </c>
      <c r="T49" s="7">
        <f t="shared" si="6"/>
        <v>1515877.27</v>
      </c>
    </row>
    <row r="50">
      <c r="A50" s="42">
        <v>47.0</v>
      </c>
      <c r="B50" s="4">
        <v>6180.0</v>
      </c>
      <c r="C50" s="39">
        <f t="shared" si="1"/>
        <v>-901.875</v>
      </c>
      <c r="D50" s="7">
        <f t="shared" si="2"/>
        <v>813378.5156</v>
      </c>
      <c r="I50" s="42">
        <v>47.0</v>
      </c>
      <c r="J50" s="43"/>
      <c r="K50" s="7"/>
      <c r="L50" s="7"/>
      <c r="Q50" s="42">
        <v>47.0</v>
      </c>
      <c r="R50" s="4">
        <v>6170.0</v>
      </c>
      <c r="S50" s="39">
        <f t="shared" si="5"/>
        <v>-1061.209677</v>
      </c>
      <c r="T50" s="7">
        <f t="shared" si="6"/>
        <v>1126165.979</v>
      </c>
    </row>
    <row r="51">
      <c r="A51" s="42">
        <v>48.0</v>
      </c>
      <c r="B51" s="4">
        <v>6010.0</v>
      </c>
      <c r="C51" s="39">
        <f t="shared" si="1"/>
        <v>-1071.875</v>
      </c>
      <c r="D51" s="7">
        <f t="shared" si="2"/>
        <v>1148916.016</v>
      </c>
      <c r="I51" s="42">
        <v>48.0</v>
      </c>
      <c r="J51" s="43"/>
      <c r="K51" s="7"/>
      <c r="L51" s="7"/>
      <c r="Q51" s="42">
        <v>48.0</v>
      </c>
      <c r="R51" s="4">
        <v>6020.0</v>
      </c>
      <c r="S51" s="39">
        <f t="shared" si="5"/>
        <v>-1211.209677</v>
      </c>
      <c r="T51" s="7">
        <f t="shared" si="6"/>
        <v>1467028.883</v>
      </c>
    </row>
    <row r="52">
      <c r="A52" s="42">
        <v>49.0</v>
      </c>
      <c r="B52" s="4">
        <v>6110.0</v>
      </c>
      <c r="C52" s="39">
        <f t="shared" si="1"/>
        <v>-971.875</v>
      </c>
      <c r="D52" s="7">
        <f t="shared" si="2"/>
        <v>944541.0156</v>
      </c>
      <c r="I52" s="42">
        <v>49.0</v>
      </c>
      <c r="J52" s="43"/>
      <c r="K52" s="7"/>
      <c r="L52" s="7"/>
      <c r="Q52" s="42">
        <v>49.0</v>
      </c>
      <c r="R52" s="4">
        <v>6180.0</v>
      </c>
      <c r="S52" s="39">
        <f t="shared" si="5"/>
        <v>-1051.209677</v>
      </c>
      <c r="T52" s="7">
        <f t="shared" si="6"/>
        <v>1105041.786</v>
      </c>
    </row>
    <row r="53">
      <c r="A53" s="42">
        <v>50.0</v>
      </c>
      <c r="B53" s="4">
        <v>6050.0</v>
      </c>
      <c r="C53" s="39">
        <f t="shared" si="1"/>
        <v>-1031.875</v>
      </c>
      <c r="D53" s="7">
        <f t="shared" si="2"/>
        <v>1064766.016</v>
      </c>
      <c r="I53" s="42">
        <v>50.0</v>
      </c>
      <c r="J53" s="43"/>
      <c r="K53" s="7"/>
      <c r="L53" s="7"/>
      <c r="Q53" s="42">
        <v>50.0</v>
      </c>
      <c r="R53" s="4">
        <v>6040.0</v>
      </c>
      <c r="S53" s="39">
        <f t="shared" si="5"/>
        <v>-1191.209677</v>
      </c>
      <c r="T53" s="7">
        <f t="shared" si="6"/>
        <v>1418980.496</v>
      </c>
    </row>
    <row r="54">
      <c r="A54" s="42">
        <v>51.0</v>
      </c>
      <c r="B54" s="4">
        <v>6115.0</v>
      </c>
      <c r="C54" s="39">
        <f t="shared" si="1"/>
        <v>-966.875</v>
      </c>
      <c r="D54" s="7">
        <f t="shared" si="2"/>
        <v>934847.2656</v>
      </c>
      <c r="I54" s="42">
        <v>51.0</v>
      </c>
      <c r="J54" s="43"/>
      <c r="K54" s="7"/>
      <c r="L54" s="7"/>
      <c r="Q54" s="42">
        <v>51.0</v>
      </c>
      <c r="R54" s="4">
        <v>6005.0</v>
      </c>
      <c r="S54" s="39">
        <f t="shared" si="5"/>
        <v>-1226.209677</v>
      </c>
      <c r="T54" s="7">
        <f t="shared" si="6"/>
        <v>1503590.173</v>
      </c>
    </row>
    <row r="55">
      <c r="A55" s="42">
        <v>52.0</v>
      </c>
      <c r="B55" s="4">
        <v>6005.0</v>
      </c>
      <c r="C55" s="39">
        <f t="shared" si="1"/>
        <v>-1076.875</v>
      </c>
      <c r="D55" s="7">
        <f t="shared" si="2"/>
        <v>1159659.766</v>
      </c>
      <c r="I55" s="42">
        <v>52.0</v>
      </c>
      <c r="J55" s="43"/>
      <c r="K55" s="7"/>
      <c r="L55" s="7"/>
      <c r="Q55" s="42">
        <v>52.0</v>
      </c>
      <c r="R55" s="4">
        <v>6060.0</v>
      </c>
      <c r="S55" s="39">
        <f t="shared" si="5"/>
        <v>-1171.209677</v>
      </c>
      <c r="T55" s="7">
        <f t="shared" si="6"/>
        <v>1371732.108</v>
      </c>
    </row>
    <row r="56">
      <c r="A56" s="42">
        <v>53.0</v>
      </c>
      <c r="B56" s="4">
        <v>6055.0</v>
      </c>
      <c r="C56" s="39">
        <f t="shared" si="1"/>
        <v>-1026.875</v>
      </c>
      <c r="D56" s="7">
        <f t="shared" si="2"/>
        <v>1054472.266</v>
      </c>
      <c r="I56" s="42">
        <v>53.0</v>
      </c>
      <c r="J56" s="43"/>
      <c r="K56" s="7"/>
      <c r="L56" s="7"/>
      <c r="Q56" s="42">
        <v>53.0</v>
      </c>
      <c r="R56" s="4">
        <v>6145.0</v>
      </c>
      <c r="S56" s="39">
        <f t="shared" si="5"/>
        <v>-1086.209677</v>
      </c>
      <c r="T56" s="7">
        <f t="shared" si="6"/>
        <v>1179851.463</v>
      </c>
    </row>
    <row r="57">
      <c r="A57" s="42">
        <v>54.0</v>
      </c>
      <c r="B57" s="4">
        <v>6025.0</v>
      </c>
      <c r="C57" s="39">
        <f t="shared" si="1"/>
        <v>-1056.875</v>
      </c>
      <c r="D57" s="7">
        <f t="shared" si="2"/>
        <v>1116984.766</v>
      </c>
      <c r="I57" s="42">
        <v>54.0</v>
      </c>
      <c r="J57" s="43"/>
      <c r="K57" s="7"/>
      <c r="L57" s="7"/>
      <c r="Q57" s="42">
        <v>54.0</v>
      </c>
      <c r="R57" s="4">
        <v>6120.0</v>
      </c>
      <c r="S57" s="39">
        <f t="shared" si="5"/>
        <v>-1111.209677</v>
      </c>
      <c r="T57" s="7">
        <f t="shared" si="6"/>
        <v>1234786.947</v>
      </c>
    </row>
    <row r="58">
      <c r="A58" s="42">
        <v>55.0</v>
      </c>
      <c r="B58" s="4">
        <v>6170.0</v>
      </c>
      <c r="C58" s="39">
        <f t="shared" si="1"/>
        <v>-911.875</v>
      </c>
      <c r="D58" s="7">
        <f t="shared" si="2"/>
        <v>831516.0156</v>
      </c>
      <c r="I58" s="42">
        <v>55.0</v>
      </c>
      <c r="J58" s="43"/>
      <c r="K58" s="7"/>
      <c r="L58" s="7"/>
      <c r="Q58" s="42">
        <v>55.0</v>
      </c>
      <c r="R58" s="4">
        <v>6600.0</v>
      </c>
      <c r="S58" s="39">
        <f t="shared" si="5"/>
        <v>-631.2096774</v>
      </c>
      <c r="T58" s="7">
        <f t="shared" si="6"/>
        <v>398425.6569</v>
      </c>
    </row>
    <row r="59">
      <c r="A59" s="42">
        <v>56.0</v>
      </c>
      <c r="B59" s="4">
        <v>6520.0</v>
      </c>
      <c r="C59" s="39">
        <f t="shared" si="1"/>
        <v>-561.875</v>
      </c>
      <c r="D59" s="7">
        <f t="shared" si="2"/>
        <v>315703.5156</v>
      </c>
      <c r="I59" s="42">
        <v>56.0</v>
      </c>
      <c r="J59" s="43"/>
      <c r="K59" s="7"/>
      <c r="L59" s="7"/>
      <c r="Q59" s="42">
        <v>56.0</v>
      </c>
      <c r="R59" s="4">
        <v>6515.0</v>
      </c>
      <c r="S59" s="39">
        <f t="shared" si="5"/>
        <v>-716.2096774</v>
      </c>
      <c r="T59" s="7">
        <f t="shared" si="6"/>
        <v>512956.302</v>
      </c>
    </row>
    <row r="60">
      <c r="A60" s="42">
        <v>57.0</v>
      </c>
      <c r="B60" s="4">
        <v>6570.0</v>
      </c>
      <c r="C60" s="39">
        <f t="shared" si="1"/>
        <v>-511.875</v>
      </c>
      <c r="D60" s="7">
        <f t="shared" si="2"/>
        <v>262016.0156</v>
      </c>
      <c r="I60" s="42">
        <v>57.0</v>
      </c>
      <c r="J60" s="43"/>
      <c r="K60" s="7"/>
      <c r="L60" s="7"/>
      <c r="Q60" s="42">
        <v>57.0</v>
      </c>
      <c r="R60" s="4">
        <v>6560.0</v>
      </c>
      <c r="S60" s="39">
        <f t="shared" si="5"/>
        <v>-671.2096774</v>
      </c>
      <c r="T60" s="7">
        <f t="shared" si="6"/>
        <v>450522.4311</v>
      </c>
    </row>
    <row r="61">
      <c r="A61" s="42">
        <v>58.0</v>
      </c>
      <c r="B61" s="4">
        <v>6490.0</v>
      </c>
      <c r="C61" s="39">
        <f t="shared" si="1"/>
        <v>-591.875</v>
      </c>
      <c r="D61" s="7">
        <f t="shared" si="2"/>
        <v>350316.0156</v>
      </c>
      <c r="I61" s="42">
        <v>58.0</v>
      </c>
      <c r="J61" s="43"/>
      <c r="K61" s="7"/>
      <c r="L61" s="7"/>
      <c r="Q61" s="42">
        <v>58.0</v>
      </c>
      <c r="R61" s="4">
        <v>6525.0</v>
      </c>
      <c r="S61" s="39">
        <f t="shared" si="5"/>
        <v>-706.2096774</v>
      </c>
      <c r="T61" s="7">
        <f t="shared" si="6"/>
        <v>498732.1085</v>
      </c>
    </row>
    <row r="62">
      <c r="A62" s="42">
        <v>59.0</v>
      </c>
      <c r="B62" s="4">
        <v>6530.0</v>
      </c>
      <c r="C62" s="39">
        <f t="shared" si="1"/>
        <v>-551.875</v>
      </c>
      <c r="D62" s="7">
        <f t="shared" si="2"/>
        <v>304566.0156</v>
      </c>
      <c r="I62" s="42">
        <v>59.0</v>
      </c>
      <c r="J62" s="43"/>
      <c r="K62" s="7"/>
      <c r="L62" s="7"/>
      <c r="Q62" s="42">
        <v>59.0</v>
      </c>
      <c r="R62" s="4">
        <v>6595.0</v>
      </c>
      <c r="S62" s="39">
        <f t="shared" si="5"/>
        <v>-636.2096774</v>
      </c>
      <c r="T62" s="7">
        <f t="shared" si="6"/>
        <v>404762.7536</v>
      </c>
    </row>
    <row r="63">
      <c r="A63" s="42">
        <v>60.0</v>
      </c>
      <c r="B63" s="4">
        <v>6550.0</v>
      </c>
      <c r="C63" s="39">
        <f t="shared" si="1"/>
        <v>-531.875</v>
      </c>
      <c r="D63" s="7">
        <f t="shared" si="2"/>
        <v>282891.0156</v>
      </c>
      <c r="I63" s="42">
        <v>60.0</v>
      </c>
      <c r="J63" s="43"/>
      <c r="K63" s="7"/>
      <c r="L63" s="7"/>
      <c r="Q63" s="42">
        <v>60.0</v>
      </c>
      <c r="R63" s="4">
        <v>6495.0</v>
      </c>
      <c r="S63" s="39">
        <f t="shared" si="5"/>
        <v>-736.2096774</v>
      </c>
      <c r="T63" s="7">
        <f t="shared" si="6"/>
        <v>542004.6891</v>
      </c>
    </row>
    <row r="64">
      <c r="A64" s="42">
        <v>61.0</v>
      </c>
      <c r="B64" s="4">
        <v>6410.0</v>
      </c>
      <c r="C64" s="39">
        <f t="shared" si="1"/>
        <v>-671.875</v>
      </c>
      <c r="D64" s="7">
        <f t="shared" si="2"/>
        <v>451416.0156</v>
      </c>
      <c r="I64" s="42">
        <v>61.0</v>
      </c>
      <c r="J64" s="43"/>
      <c r="K64" s="7"/>
      <c r="L64" s="7"/>
      <c r="Q64" s="42">
        <v>61.0</v>
      </c>
      <c r="R64" s="4">
        <v>6590.0</v>
      </c>
      <c r="S64" s="39">
        <f t="shared" si="5"/>
        <v>-641.2096774</v>
      </c>
      <c r="T64" s="7">
        <f t="shared" si="6"/>
        <v>411149.8504</v>
      </c>
    </row>
    <row r="65">
      <c r="A65" s="42">
        <v>62.0</v>
      </c>
      <c r="B65" s="4">
        <v>6545.0</v>
      </c>
      <c r="C65" s="39">
        <f t="shared" si="1"/>
        <v>-536.875</v>
      </c>
      <c r="D65" s="7">
        <f t="shared" si="2"/>
        <v>288234.7656</v>
      </c>
      <c r="I65" s="42">
        <v>62.0</v>
      </c>
      <c r="J65" s="43"/>
      <c r="K65" s="7"/>
      <c r="L65" s="7"/>
      <c r="Q65" s="42">
        <v>62.0</v>
      </c>
      <c r="R65" s="4">
        <v>6510.0</v>
      </c>
      <c r="S65" s="39">
        <f t="shared" si="5"/>
        <v>-721.2096774</v>
      </c>
      <c r="T65" s="7">
        <f t="shared" si="6"/>
        <v>520143.3988</v>
      </c>
    </row>
    <row r="66">
      <c r="A66" s="42">
        <v>63.0</v>
      </c>
      <c r="B66" s="4">
        <v>6580.0</v>
      </c>
      <c r="C66" s="39">
        <f t="shared" si="1"/>
        <v>-501.875</v>
      </c>
      <c r="D66" s="7">
        <f t="shared" si="2"/>
        <v>251878.5156</v>
      </c>
      <c r="I66" s="42">
        <v>63.0</v>
      </c>
      <c r="J66" s="43"/>
      <c r="K66" s="7"/>
      <c r="L66" s="7"/>
      <c r="Q66" s="42">
        <v>63.0</v>
      </c>
      <c r="R66" s="4">
        <v>6585.0</v>
      </c>
      <c r="S66" s="39">
        <f t="shared" si="5"/>
        <v>-646.2096774</v>
      </c>
      <c r="T66" s="7">
        <f t="shared" si="6"/>
        <v>417586.9472</v>
      </c>
    </row>
    <row r="67">
      <c r="A67" s="42">
        <v>64.0</v>
      </c>
      <c r="B67" s="4">
        <v>6540.0</v>
      </c>
      <c r="C67" s="39">
        <f t="shared" si="1"/>
        <v>-541.875</v>
      </c>
      <c r="D67" s="7">
        <f t="shared" si="2"/>
        <v>293628.5156</v>
      </c>
      <c r="I67" s="42">
        <v>64.0</v>
      </c>
      <c r="J67" s="43"/>
      <c r="K67" s="7"/>
      <c r="L67" s="7"/>
      <c r="Q67" s="42">
        <v>64.0</v>
      </c>
      <c r="R67" s="4">
        <v>6910.0</v>
      </c>
      <c r="S67" s="39">
        <f t="shared" si="5"/>
        <v>-321.2096774</v>
      </c>
      <c r="T67" s="7">
        <f t="shared" si="6"/>
        <v>103175.6569</v>
      </c>
    </row>
    <row r="68">
      <c r="A68" s="42">
        <v>65.0</v>
      </c>
      <c r="B68" s="4">
        <v>6600.0</v>
      </c>
      <c r="C68" s="39">
        <f t="shared" si="1"/>
        <v>-481.875</v>
      </c>
      <c r="D68" s="7">
        <f t="shared" si="2"/>
        <v>232203.5156</v>
      </c>
      <c r="I68" s="42">
        <v>65.0</v>
      </c>
      <c r="J68" s="43"/>
      <c r="K68" s="7"/>
      <c r="L68" s="7"/>
      <c r="Q68" s="42">
        <v>65.0</v>
      </c>
      <c r="R68" s="4">
        <v>7175.0</v>
      </c>
      <c r="S68" s="39">
        <f t="shared" si="5"/>
        <v>-56.20967742</v>
      </c>
      <c r="T68" s="7">
        <f t="shared" si="6"/>
        <v>3159.527836</v>
      </c>
    </row>
    <row r="69">
      <c r="A69" s="42">
        <v>66.0</v>
      </c>
      <c r="B69" s="4">
        <v>6740.0</v>
      </c>
      <c r="C69" s="39">
        <f t="shared" si="1"/>
        <v>-341.875</v>
      </c>
      <c r="D69" s="7">
        <f t="shared" si="2"/>
        <v>116878.5156</v>
      </c>
      <c r="I69" s="42">
        <v>66.0</v>
      </c>
      <c r="J69" s="43"/>
      <c r="K69" s="7"/>
      <c r="L69" s="7"/>
      <c r="Q69" s="42">
        <v>66.0</v>
      </c>
      <c r="R69" s="4">
        <v>7240.0</v>
      </c>
      <c r="S69" s="39">
        <f t="shared" si="5"/>
        <v>8.790322581</v>
      </c>
      <c r="T69" s="7">
        <f t="shared" si="6"/>
        <v>77.26977107</v>
      </c>
    </row>
    <row r="70">
      <c r="A70" s="42">
        <v>67.0</v>
      </c>
      <c r="B70" s="4">
        <v>6980.0</v>
      </c>
      <c r="C70" s="39">
        <f t="shared" si="1"/>
        <v>-101.875</v>
      </c>
      <c r="D70" s="7">
        <f t="shared" si="2"/>
        <v>10378.51563</v>
      </c>
      <c r="I70" s="42">
        <v>67.0</v>
      </c>
      <c r="J70" s="43"/>
      <c r="K70" s="7"/>
      <c r="L70" s="7"/>
      <c r="Q70" s="42">
        <v>67.0</v>
      </c>
      <c r="R70" s="4">
        <v>7800.0</v>
      </c>
      <c r="S70" s="39">
        <f t="shared" si="5"/>
        <v>568.7903226</v>
      </c>
      <c r="T70" s="7">
        <f t="shared" si="6"/>
        <v>323522.4311</v>
      </c>
    </row>
    <row r="71">
      <c r="A71" s="42">
        <v>68.0</v>
      </c>
      <c r="B71" s="4">
        <v>7200.0</v>
      </c>
      <c r="C71" s="39">
        <f t="shared" si="1"/>
        <v>118.125</v>
      </c>
      <c r="D71" s="7">
        <f t="shared" si="2"/>
        <v>13953.51563</v>
      </c>
      <c r="I71" s="42">
        <v>68.0</v>
      </c>
      <c r="J71" s="43"/>
      <c r="K71" s="7"/>
      <c r="L71" s="7"/>
      <c r="Q71" s="42">
        <v>68.0</v>
      </c>
      <c r="R71" s="4">
        <v>7475.0</v>
      </c>
      <c r="S71" s="39">
        <f t="shared" si="5"/>
        <v>243.7903226</v>
      </c>
      <c r="T71" s="7">
        <f t="shared" si="6"/>
        <v>59433.72138</v>
      </c>
    </row>
    <row r="72">
      <c r="A72" s="42">
        <v>69.0</v>
      </c>
      <c r="B72" s="4">
        <v>7255.0</v>
      </c>
      <c r="C72" s="39">
        <f t="shared" si="1"/>
        <v>173.125</v>
      </c>
      <c r="D72" s="7">
        <f t="shared" si="2"/>
        <v>29972.26563</v>
      </c>
      <c r="I72" s="42">
        <v>69.0</v>
      </c>
      <c r="J72" s="43"/>
      <c r="K72" s="7"/>
      <c r="L72" s="7"/>
      <c r="Q72" s="42">
        <v>69.0</v>
      </c>
      <c r="R72" s="4">
        <v>7400.0</v>
      </c>
      <c r="S72" s="39">
        <f t="shared" si="5"/>
        <v>168.7903226</v>
      </c>
      <c r="T72" s="7">
        <f t="shared" si="6"/>
        <v>28490.173</v>
      </c>
    </row>
    <row r="73">
      <c r="A73" s="42">
        <v>70.0</v>
      </c>
      <c r="B73" s="4">
        <v>7400.0</v>
      </c>
      <c r="C73" s="39">
        <f t="shared" si="1"/>
        <v>318.125</v>
      </c>
      <c r="D73" s="7">
        <f t="shared" si="2"/>
        <v>101203.5156</v>
      </c>
      <c r="I73" s="42">
        <v>70.0</v>
      </c>
      <c r="J73" s="43"/>
      <c r="K73" s="7"/>
      <c r="L73" s="7"/>
      <c r="Q73" s="42">
        <v>70.0</v>
      </c>
      <c r="R73" s="4">
        <v>7575.0</v>
      </c>
      <c r="S73" s="39">
        <f t="shared" si="5"/>
        <v>343.7903226</v>
      </c>
      <c r="T73" s="7">
        <f t="shared" si="6"/>
        <v>118191.7859</v>
      </c>
    </row>
    <row r="74">
      <c r="A74" s="42">
        <v>71.0</v>
      </c>
      <c r="B74" s="4">
        <v>7600.0</v>
      </c>
      <c r="C74" s="39">
        <f t="shared" si="1"/>
        <v>518.125</v>
      </c>
      <c r="D74" s="7">
        <f t="shared" si="2"/>
        <v>268453.5156</v>
      </c>
      <c r="I74" s="42">
        <v>71.0</v>
      </c>
      <c r="J74" s="43"/>
      <c r="K74" s="7"/>
      <c r="L74" s="7"/>
      <c r="Q74" s="42">
        <v>71.0</v>
      </c>
      <c r="R74" s="4">
        <v>7550.0</v>
      </c>
      <c r="S74" s="39">
        <f t="shared" si="5"/>
        <v>318.7903226</v>
      </c>
      <c r="T74" s="7">
        <f t="shared" si="6"/>
        <v>101627.2698</v>
      </c>
    </row>
    <row r="75">
      <c r="A75" s="42">
        <v>72.0</v>
      </c>
      <c r="B75" s="4">
        <v>7650.0</v>
      </c>
      <c r="C75" s="39">
        <f t="shared" si="1"/>
        <v>568.125</v>
      </c>
      <c r="D75" s="7">
        <f t="shared" si="2"/>
        <v>322766.0156</v>
      </c>
      <c r="I75" s="42">
        <v>72.0</v>
      </c>
      <c r="J75" s="43"/>
      <c r="K75" s="7"/>
      <c r="L75" s="7"/>
      <c r="Q75" s="42">
        <v>72.0</v>
      </c>
      <c r="R75" s="4">
        <v>7425.0</v>
      </c>
      <c r="S75" s="39">
        <f t="shared" si="5"/>
        <v>193.7903226</v>
      </c>
      <c r="T75" s="7">
        <f t="shared" si="6"/>
        <v>37554.68913</v>
      </c>
    </row>
    <row r="76">
      <c r="A76" s="42">
        <v>73.0</v>
      </c>
      <c r="B76" s="4">
        <v>7500.0</v>
      </c>
      <c r="C76" s="39">
        <f t="shared" si="1"/>
        <v>418.125</v>
      </c>
      <c r="D76" s="7">
        <f t="shared" si="2"/>
        <v>174828.5156</v>
      </c>
      <c r="I76" s="42">
        <v>73.0</v>
      </c>
      <c r="J76" s="43"/>
      <c r="K76" s="7"/>
      <c r="L76" s="7"/>
      <c r="Q76" s="42">
        <v>73.0</v>
      </c>
      <c r="R76" s="4">
        <v>7600.0</v>
      </c>
      <c r="S76" s="39">
        <f t="shared" si="5"/>
        <v>368.7903226</v>
      </c>
      <c r="T76" s="7">
        <f t="shared" si="6"/>
        <v>136006.302</v>
      </c>
    </row>
    <row r="77">
      <c r="A77" s="42">
        <v>74.0</v>
      </c>
      <c r="B77" s="4">
        <v>7450.0</v>
      </c>
      <c r="C77" s="39">
        <f t="shared" si="1"/>
        <v>368.125</v>
      </c>
      <c r="D77" s="7">
        <f t="shared" si="2"/>
        <v>135516.0156</v>
      </c>
      <c r="I77" s="42">
        <v>74.0</v>
      </c>
      <c r="J77" s="43"/>
      <c r="K77" s="7"/>
      <c r="L77" s="7"/>
      <c r="Q77" s="42">
        <v>74.0</v>
      </c>
      <c r="R77" s="4">
        <v>7675.0</v>
      </c>
      <c r="S77" s="39">
        <f t="shared" si="5"/>
        <v>443.7903226</v>
      </c>
      <c r="T77" s="7">
        <f t="shared" si="6"/>
        <v>196949.8504</v>
      </c>
    </row>
    <row r="78">
      <c r="A78" s="42">
        <v>75.0</v>
      </c>
      <c r="B78" s="4">
        <v>7350.0</v>
      </c>
      <c r="C78" s="39">
        <f t="shared" si="1"/>
        <v>268.125</v>
      </c>
      <c r="D78" s="7">
        <f t="shared" si="2"/>
        <v>71891.01563</v>
      </c>
      <c r="I78" s="42">
        <v>75.0</v>
      </c>
      <c r="J78" s="43"/>
      <c r="K78" s="7"/>
      <c r="L78" s="7"/>
      <c r="Q78" s="42">
        <v>75.0</v>
      </c>
      <c r="R78" s="4">
        <v>7750.0</v>
      </c>
      <c r="S78" s="39">
        <f t="shared" si="5"/>
        <v>518.7903226</v>
      </c>
      <c r="T78" s="7">
        <f t="shared" si="6"/>
        <v>269143.3988</v>
      </c>
    </row>
    <row r="79">
      <c r="A79" s="42">
        <v>76.0</v>
      </c>
      <c r="B79" s="4">
        <v>7375.0</v>
      </c>
      <c r="C79" s="39">
        <f t="shared" si="1"/>
        <v>293.125</v>
      </c>
      <c r="D79" s="7">
        <f t="shared" si="2"/>
        <v>85922.26563</v>
      </c>
      <c r="I79" s="42">
        <v>76.0</v>
      </c>
      <c r="J79" s="43"/>
      <c r="K79" s="7"/>
      <c r="L79" s="7"/>
      <c r="Q79" s="42">
        <v>76.0</v>
      </c>
      <c r="R79" s="4">
        <v>7625.0</v>
      </c>
      <c r="S79" s="39">
        <f t="shared" si="5"/>
        <v>393.7903226</v>
      </c>
      <c r="T79" s="7">
        <f t="shared" si="6"/>
        <v>155070.8182</v>
      </c>
    </row>
    <row r="80">
      <c r="A80" s="42">
        <v>77.0</v>
      </c>
      <c r="B80" s="4">
        <v>7300.0</v>
      </c>
      <c r="C80" s="39">
        <f t="shared" si="1"/>
        <v>218.125</v>
      </c>
      <c r="D80" s="7">
        <f t="shared" si="2"/>
        <v>47578.51563</v>
      </c>
      <c r="I80" s="42">
        <v>77.0</v>
      </c>
      <c r="J80" s="43"/>
      <c r="K80" s="7"/>
      <c r="L80" s="7"/>
      <c r="Q80" s="42">
        <v>77.0</v>
      </c>
      <c r="R80" s="4">
        <v>7450.0</v>
      </c>
      <c r="S80" s="39">
        <f t="shared" si="5"/>
        <v>218.7903226</v>
      </c>
      <c r="T80" s="7">
        <f t="shared" si="6"/>
        <v>47869.20525</v>
      </c>
    </row>
    <row r="81">
      <c r="A81" s="42">
        <v>78.0</v>
      </c>
      <c r="B81" s="4">
        <v>7475.0</v>
      </c>
      <c r="C81" s="39">
        <f t="shared" si="1"/>
        <v>393.125</v>
      </c>
      <c r="D81" s="7">
        <f t="shared" si="2"/>
        <v>154547.2656</v>
      </c>
      <c r="I81" s="42">
        <v>78.0</v>
      </c>
      <c r="J81" s="43"/>
      <c r="K81" s="7"/>
      <c r="L81" s="7"/>
      <c r="Q81" s="42">
        <v>78.0</v>
      </c>
      <c r="R81" s="4">
        <v>7325.0</v>
      </c>
      <c r="S81" s="39">
        <f t="shared" si="5"/>
        <v>93.79032258</v>
      </c>
      <c r="T81" s="7">
        <f t="shared" si="6"/>
        <v>8796.62461</v>
      </c>
    </row>
    <row r="82">
      <c r="A82" s="42">
        <v>79.0</v>
      </c>
      <c r="B82" s="4">
        <v>7700.0</v>
      </c>
      <c r="C82" s="39">
        <f t="shared" si="1"/>
        <v>618.125</v>
      </c>
      <c r="D82" s="7">
        <f t="shared" si="2"/>
        <v>382078.5156</v>
      </c>
      <c r="I82" s="42">
        <v>79.0</v>
      </c>
      <c r="J82" s="43"/>
      <c r="K82" s="7"/>
      <c r="L82" s="7"/>
      <c r="Q82" s="42">
        <v>79.0</v>
      </c>
      <c r="R82" s="4">
        <v>7525.0</v>
      </c>
      <c r="S82" s="39">
        <f t="shared" si="5"/>
        <v>293.7903226</v>
      </c>
      <c r="T82" s="7">
        <f t="shared" si="6"/>
        <v>86312.75364</v>
      </c>
    </row>
    <row r="83">
      <c r="A83" s="42">
        <v>80.0</v>
      </c>
      <c r="B83" s="4">
        <v>7425.0</v>
      </c>
      <c r="C83" s="39">
        <f t="shared" si="1"/>
        <v>343.125</v>
      </c>
      <c r="D83" s="7">
        <f t="shared" si="2"/>
        <v>117734.7656</v>
      </c>
      <c r="I83" s="42">
        <v>80.0</v>
      </c>
      <c r="J83" s="43"/>
      <c r="K83" s="7"/>
      <c r="L83" s="7"/>
      <c r="Q83" s="42">
        <v>80.0</v>
      </c>
      <c r="R83" s="4">
        <v>7375.0</v>
      </c>
      <c r="S83" s="39">
        <f t="shared" si="5"/>
        <v>143.7903226</v>
      </c>
      <c r="T83" s="7">
        <f t="shared" si="6"/>
        <v>20675.65687</v>
      </c>
    </row>
    <row r="84">
      <c r="A84" s="42">
        <v>81.0</v>
      </c>
      <c r="B84" s="4">
        <v>7275.0</v>
      </c>
      <c r="C84" s="39">
        <f t="shared" si="1"/>
        <v>193.125</v>
      </c>
      <c r="D84" s="7">
        <f t="shared" si="2"/>
        <v>37297.26563</v>
      </c>
      <c r="I84" s="42">
        <v>81.0</v>
      </c>
      <c r="J84" s="43"/>
      <c r="K84" s="7"/>
      <c r="L84" s="7"/>
      <c r="Q84" s="42">
        <v>81.0</v>
      </c>
      <c r="R84" s="4">
        <v>7350.0</v>
      </c>
      <c r="S84" s="39">
        <f t="shared" si="5"/>
        <v>118.7903226</v>
      </c>
      <c r="T84" s="7">
        <f t="shared" si="6"/>
        <v>14111.14074</v>
      </c>
    </row>
    <row r="85">
      <c r="A85" s="42">
        <v>82.0</v>
      </c>
      <c r="B85" s="4">
        <v>7325.0</v>
      </c>
      <c r="C85" s="39">
        <f t="shared" si="1"/>
        <v>243.125</v>
      </c>
      <c r="D85" s="7">
        <f t="shared" si="2"/>
        <v>59109.76563</v>
      </c>
      <c r="I85" s="42">
        <v>82.0</v>
      </c>
      <c r="J85" s="43"/>
      <c r="K85" s="7"/>
      <c r="L85" s="7"/>
      <c r="Q85" s="42">
        <v>82.0</v>
      </c>
      <c r="R85" s="4">
        <v>7500.0</v>
      </c>
      <c r="S85" s="39">
        <f t="shared" si="5"/>
        <v>268.7903226</v>
      </c>
      <c r="T85" s="7">
        <f t="shared" si="6"/>
        <v>72248.23751</v>
      </c>
    </row>
    <row r="86">
      <c r="A86" s="42">
        <v>83.0</v>
      </c>
      <c r="B86" s="4">
        <v>7550.0</v>
      </c>
      <c r="C86" s="39">
        <f t="shared" si="1"/>
        <v>468.125</v>
      </c>
      <c r="D86" s="7">
        <f t="shared" si="2"/>
        <v>219141.0156</v>
      </c>
      <c r="I86" s="42">
        <v>83.0</v>
      </c>
      <c r="J86" s="43"/>
      <c r="K86" s="7"/>
      <c r="L86" s="7"/>
      <c r="Q86" s="42">
        <v>83.0</v>
      </c>
      <c r="R86" s="4">
        <v>7700.0</v>
      </c>
      <c r="S86" s="39">
        <f t="shared" si="5"/>
        <v>468.7903226</v>
      </c>
      <c r="T86" s="7">
        <f t="shared" si="6"/>
        <v>219764.3665</v>
      </c>
    </row>
    <row r="87">
      <c r="A87" s="42">
        <v>84.0</v>
      </c>
      <c r="B87" s="4">
        <v>7725.0</v>
      </c>
      <c r="C87" s="39">
        <f t="shared" si="1"/>
        <v>643.125</v>
      </c>
      <c r="D87" s="7">
        <f t="shared" si="2"/>
        <v>413609.7656</v>
      </c>
      <c r="I87" s="42">
        <v>84.0</v>
      </c>
      <c r="J87" s="43"/>
      <c r="K87" s="7"/>
      <c r="L87" s="7"/>
      <c r="Q87" s="42">
        <v>84.0</v>
      </c>
      <c r="R87" s="4">
        <v>7900.0</v>
      </c>
      <c r="S87" s="39">
        <f t="shared" si="5"/>
        <v>668.7903226</v>
      </c>
      <c r="T87" s="7">
        <f t="shared" si="6"/>
        <v>447280.4956</v>
      </c>
    </row>
    <row r="88">
      <c r="A88" s="42">
        <v>85.0</v>
      </c>
      <c r="B88" s="4">
        <v>7775.0</v>
      </c>
      <c r="C88" s="39">
        <f t="shared" si="1"/>
        <v>693.125</v>
      </c>
      <c r="D88" s="7">
        <f t="shared" si="2"/>
        <v>480422.2656</v>
      </c>
      <c r="I88" s="42">
        <v>85.0</v>
      </c>
      <c r="J88" s="43"/>
      <c r="K88" s="7"/>
      <c r="L88" s="7"/>
      <c r="Q88" s="42">
        <v>85.0</v>
      </c>
      <c r="R88" s="4">
        <v>7775.0</v>
      </c>
      <c r="S88" s="39">
        <f t="shared" si="5"/>
        <v>543.7903226</v>
      </c>
      <c r="T88" s="7">
        <f t="shared" si="6"/>
        <v>295707.9149</v>
      </c>
    </row>
    <row r="89">
      <c r="A89" s="42">
        <v>86.0</v>
      </c>
      <c r="B89" s="4">
        <v>7625.0</v>
      </c>
      <c r="C89" s="39">
        <f t="shared" si="1"/>
        <v>543.125</v>
      </c>
      <c r="D89" s="7">
        <f t="shared" si="2"/>
        <v>294984.7656</v>
      </c>
      <c r="I89" s="42">
        <v>86.0</v>
      </c>
      <c r="J89" s="43"/>
      <c r="K89" s="7"/>
      <c r="L89" s="7"/>
      <c r="Q89" s="42">
        <v>86.0</v>
      </c>
      <c r="R89" s="4">
        <v>7825.0</v>
      </c>
      <c r="S89" s="39">
        <f t="shared" si="5"/>
        <v>593.7903226</v>
      </c>
      <c r="T89" s="7">
        <f t="shared" si="6"/>
        <v>352586.9472</v>
      </c>
    </row>
    <row r="90">
      <c r="A90" s="42">
        <v>87.0</v>
      </c>
      <c r="B90" s="4">
        <v>7750.0</v>
      </c>
      <c r="C90" s="39">
        <f t="shared" si="1"/>
        <v>668.125</v>
      </c>
      <c r="D90" s="7">
        <f t="shared" si="2"/>
        <v>446391.0156</v>
      </c>
      <c r="I90" s="42">
        <v>87.0</v>
      </c>
      <c r="J90" s="43"/>
      <c r="K90" s="7"/>
      <c r="L90" s="7"/>
      <c r="Q90" s="42">
        <v>87.0</v>
      </c>
      <c r="R90" s="4">
        <v>7950.0</v>
      </c>
      <c r="S90" s="39">
        <f t="shared" si="5"/>
        <v>718.7903226</v>
      </c>
      <c r="T90" s="7">
        <f t="shared" si="6"/>
        <v>516659.5278</v>
      </c>
    </row>
    <row r="91">
      <c r="A91" s="42">
        <v>88.0</v>
      </c>
      <c r="B91" s="4">
        <v>7850.0</v>
      </c>
      <c r="C91" s="39">
        <f t="shared" si="1"/>
        <v>768.125</v>
      </c>
      <c r="D91" s="7">
        <f t="shared" si="2"/>
        <v>590016.0156</v>
      </c>
      <c r="I91" s="42">
        <v>88.0</v>
      </c>
      <c r="J91" s="43"/>
      <c r="K91" s="7"/>
      <c r="L91" s="7"/>
      <c r="Q91" s="42">
        <v>88.0</v>
      </c>
      <c r="R91" s="4">
        <v>7850.0</v>
      </c>
      <c r="S91" s="39">
        <f t="shared" si="5"/>
        <v>618.7903226</v>
      </c>
      <c r="T91" s="7">
        <f t="shared" si="6"/>
        <v>382901.4633</v>
      </c>
    </row>
    <row r="92">
      <c r="A92" s="42">
        <v>89.0</v>
      </c>
      <c r="B92" s="4">
        <v>7675.0</v>
      </c>
      <c r="C92" s="39">
        <f t="shared" si="1"/>
        <v>593.125</v>
      </c>
      <c r="D92" s="7">
        <f t="shared" si="2"/>
        <v>351797.2656</v>
      </c>
      <c r="I92" s="42">
        <v>89.0</v>
      </c>
      <c r="J92" s="43"/>
      <c r="K92" s="7"/>
      <c r="L92" s="7"/>
      <c r="Q92" s="42">
        <v>89.0</v>
      </c>
      <c r="R92" s="4">
        <v>8125.0</v>
      </c>
      <c r="S92" s="39">
        <f t="shared" si="5"/>
        <v>893.7903226</v>
      </c>
      <c r="T92" s="7">
        <f t="shared" si="6"/>
        <v>798861.1407</v>
      </c>
    </row>
    <row r="93">
      <c r="A93" s="42">
        <v>90.0</v>
      </c>
      <c r="B93" s="4">
        <v>7950.0</v>
      </c>
      <c r="C93" s="39">
        <f t="shared" si="1"/>
        <v>868.125</v>
      </c>
      <c r="D93" s="7">
        <f t="shared" si="2"/>
        <v>753641.0156</v>
      </c>
      <c r="I93" s="42">
        <v>90.0</v>
      </c>
      <c r="J93" s="43"/>
      <c r="K93" s="7"/>
      <c r="L93" s="7"/>
      <c r="Q93" s="42">
        <v>90.0</v>
      </c>
      <c r="R93" s="4">
        <v>8000.0</v>
      </c>
      <c r="S93" s="39">
        <f t="shared" si="5"/>
        <v>768.7903226</v>
      </c>
      <c r="T93" s="7">
        <f t="shared" si="6"/>
        <v>591038.5601</v>
      </c>
    </row>
    <row r="94">
      <c r="A94" s="42">
        <v>91.0</v>
      </c>
      <c r="B94" s="4">
        <v>7900.0</v>
      </c>
      <c r="C94" s="39">
        <f t="shared" si="1"/>
        <v>818.125</v>
      </c>
      <c r="D94" s="7">
        <f t="shared" si="2"/>
        <v>669328.5156</v>
      </c>
      <c r="I94" s="42">
        <v>91.0</v>
      </c>
      <c r="J94" s="43"/>
      <c r="K94" s="7"/>
      <c r="L94" s="7"/>
      <c r="Q94" s="42">
        <v>91.0</v>
      </c>
      <c r="R94" s="4">
        <v>8225.0</v>
      </c>
      <c r="S94" s="39">
        <f t="shared" si="5"/>
        <v>993.7903226</v>
      </c>
      <c r="T94" s="7">
        <f t="shared" si="6"/>
        <v>987619.2053</v>
      </c>
    </row>
    <row r="95">
      <c r="A95" s="42">
        <v>92.0</v>
      </c>
      <c r="B95" s="4">
        <v>7975.0</v>
      </c>
      <c r="C95" s="39">
        <f t="shared" si="1"/>
        <v>893.125</v>
      </c>
      <c r="D95" s="7">
        <f t="shared" si="2"/>
        <v>797672.2656</v>
      </c>
      <c r="I95" s="42">
        <v>92.0</v>
      </c>
      <c r="J95" s="43"/>
      <c r="K95" s="7"/>
      <c r="L95" s="7"/>
      <c r="Q95" s="42">
        <v>92.0</v>
      </c>
      <c r="R95" s="4">
        <v>7925.0</v>
      </c>
      <c r="S95" s="39">
        <f t="shared" si="5"/>
        <v>693.7903226</v>
      </c>
      <c r="T95" s="7">
        <f t="shared" si="6"/>
        <v>481345.0117</v>
      </c>
    </row>
    <row r="96">
      <c r="A96" s="42">
        <v>93.0</v>
      </c>
      <c r="B96" s="4">
        <v>7800.0</v>
      </c>
      <c r="C96" s="39">
        <f t="shared" si="1"/>
        <v>718.125</v>
      </c>
      <c r="D96" s="7">
        <f t="shared" si="2"/>
        <v>515703.5156</v>
      </c>
      <c r="I96" s="42">
        <v>93.0</v>
      </c>
      <c r="J96" s="43"/>
      <c r="K96" s="7"/>
      <c r="L96" s="7"/>
      <c r="Q96" s="42">
        <v>93.0</v>
      </c>
      <c r="R96" s="4">
        <v>7725.0</v>
      </c>
      <c r="S96" s="39">
        <f t="shared" si="5"/>
        <v>493.7903226</v>
      </c>
      <c r="T96" s="7">
        <f t="shared" si="6"/>
        <v>243828.8827</v>
      </c>
    </row>
    <row r="97">
      <c r="A97" s="42">
        <v>94.0</v>
      </c>
      <c r="B97" s="4">
        <v>8050.0</v>
      </c>
      <c r="C97" s="39">
        <f t="shared" si="1"/>
        <v>968.125</v>
      </c>
      <c r="D97" s="7">
        <f t="shared" si="2"/>
        <v>937266.0156</v>
      </c>
      <c r="I97" s="42">
        <v>94.0</v>
      </c>
      <c r="J97" s="43"/>
      <c r="K97" s="7"/>
      <c r="L97" s="7"/>
      <c r="Q97" s="42">
        <v>94.0</v>
      </c>
      <c r="R97" s="4">
        <v>8150.0</v>
      </c>
      <c r="S97" s="39">
        <f t="shared" si="5"/>
        <v>918.7903226</v>
      </c>
      <c r="T97" s="7">
        <f t="shared" si="6"/>
        <v>844175.6569</v>
      </c>
    </row>
    <row r="98">
      <c r="A98" s="42">
        <v>95.0</v>
      </c>
      <c r="B98" s="4">
        <v>7925.0</v>
      </c>
      <c r="C98" s="39">
        <f t="shared" si="1"/>
        <v>843.125</v>
      </c>
      <c r="D98" s="7">
        <f t="shared" si="2"/>
        <v>710859.7656</v>
      </c>
      <c r="I98" s="42">
        <v>95.0</v>
      </c>
      <c r="J98" s="43"/>
      <c r="K98" s="7"/>
      <c r="L98" s="7"/>
      <c r="Q98" s="42">
        <v>95.0</v>
      </c>
      <c r="R98" s="4">
        <v>8275.0</v>
      </c>
      <c r="S98" s="39">
        <f t="shared" si="5"/>
        <v>1043.790323</v>
      </c>
      <c r="T98" s="7">
        <f t="shared" si="6"/>
        <v>1089498.238</v>
      </c>
    </row>
    <row r="99">
      <c r="A99" s="42">
        <v>96.0</v>
      </c>
      <c r="B99" s="4">
        <v>7875.0</v>
      </c>
      <c r="C99" s="39">
        <f t="shared" si="1"/>
        <v>793.125</v>
      </c>
      <c r="D99" s="7">
        <f t="shared" si="2"/>
        <v>629047.2656</v>
      </c>
      <c r="I99" s="42">
        <v>96.0</v>
      </c>
      <c r="J99" s="43"/>
      <c r="K99" s="7"/>
      <c r="L99" s="7"/>
      <c r="Q99" s="42">
        <v>96.0</v>
      </c>
      <c r="R99" s="4">
        <v>8300.0</v>
      </c>
      <c r="S99" s="39">
        <f t="shared" si="5"/>
        <v>1068.790323</v>
      </c>
      <c r="T99" s="7">
        <f t="shared" si="6"/>
        <v>1142312.754</v>
      </c>
    </row>
    <row r="100">
      <c r="A100" s="42">
        <v>97.0</v>
      </c>
      <c r="B100" s="4">
        <v>7525.0</v>
      </c>
      <c r="C100" s="39">
        <f t="shared" si="1"/>
        <v>443.125</v>
      </c>
      <c r="D100" s="7">
        <f t="shared" si="2"/>
        <v>196359.7656</v>
      </c>
      <c r="I100" s="42">
        <v>97.0</v>
      </c>
      <c r="J100" s="43"/>
      <c r="K100" s="7"/>
      <c r="L100" s="7"/>
      <c r="Q100" s="42">
        <v>97.0</v>
      </c>
      <c r="R100" s="4">
        <v>8075.0</v>
      </c>
      <c r="S100" s="39">
        <f t="shared" si="5"/>
        <v>843.7903226</v>
      </c>
      <c r="T100" s="7">
        <f t="shared" si="6"/>
        <v>711982.1085</v>
      </c>
    </row>
    <row r="101">
      <c r="A101" s="42">
        <v>98.0</v>
      </c>
      <c r="B101" s="4">
        <v>7250.0</v>
      </c>
      <c r="C101" s="39">
        <f t="shared" si="1"/>
        <v>168.125</v>
      </c>
      <c r="D101" s="7">
        <f t="shared" si="2"/>
        <v>28266.01563</v>
      </c>
      <c r="I101" s="42">
        <v>98.0</v>
      </c>
      <c r="J101" s="43"/>
      <c r="K101" s="7"/>
      <c r="L101" s="7"/>
      <c r="Q101" s="42">
        <v>98.0</v>
      </c>
      <c r="R101" s="4">
        <v>8250.0</v>
      </c>
      <c r="S101" s="39">
        <f t="shared" si="5"/>
        <v>1018.790323</v>
      </c>
      <c r="T101" s="7">
        <f t="shared" si="6"/>
        <v>1037933.721</v>
      </c>
    </row>
    <row r="102">
      <c r="A102" s="42">
        <v>99.0</v>
      </c>
      <c r="B102" s="4">
        <v>7100.0</v>
      </c>
      <c r="C102" s="39">
        <f t="shared" si="1"/>
        <v>18.125</v>
      </c>
      <c r="D102" s="7">
        <f t="shared" si="2"/>
        <v>328.515625</v>
      </c>
      <c r="I102" s="42">
        <v>99.0</v>
      </c>
      <c r="J102" s="43"/>
      <c r="K102" s="7"/>
      <c r="L102" s="7"/>
      <c r="Q102" s="42">
        <v>99.0</v>
      </c>
      <c r="R102" s="4">
        <v>7250.0</v>
      </c>
      <c r="S102" s="39">
        <f t="shared" si="5"/>
        <v>18.79032258</v>
      </c>
      <c r="T102" s="7">
        <f t="shared" si="6"/>
        <v>353.0762227</v>
      </c>
    </row>
    <row r="103">
      <c r="A103" s="42">
        <v>100.0</v>
      </c>
      <c r="B103" s="4">
        <v>7125.0</v>
      </c>
      <c r="C103" s="39">
        <f t="shared" si="1"/>
        <v>43.125</v>
      </c>
      <c r="D103" s="7">
        <f t="shared" si="2"/>
        <v>1859.765625</v>
      </c>
      <c r="I103" s="42">
        <v>100.0</v>
      </c>
      <c r="J103" s="43"/>
      <c r="K103" s="7"/>
      <c r="L103" s="7"/>
      <c r="Q103" s="42">
        <v>100.0</v>
      </c>
      <c r="R103" s="4">
        <v>7300.0</v>
      </c>
      <c r="S103" s="39">
        <f t="shared" si="5"/>
        <v>68.79032258</v>
      </c>
      <c r="T103" s="7">
        <f t="shared" si="6"/>
        <v>4732.108481</v>
      </c>
    </row>
    <row r="104">
      <c r="A104" s="42">
        <v>101.0</v>
      </c>
      <c r="B104" s="4">
        <v>7175.0</v>
      </c>
      <c r="C104" s="39">
        <f t="shared" si="1"/>
        <v>93.125</v>
      </c>
      <c r="D104" s="7">
        <f t="shared" si="2"/>
        <v>8672.265625</v>
      </c>
      <c r="I104" s="42">
        <v>101.0</v>
      </c>
      <c r="J104" s="43"/>
      <c r="K104" s="7"/>
      <c r="L104" s="7"/>
      <c r="Q104" s="42">
        <v>101.0</v>
      </c>
      <c r="R104" s="4">
        <v>7225.0</v>
      </c>
      <c r="S104" s="39">
        <f t="shared" si="5"/>
        <v>-6.209677419</v>
      </c>
      <c r="T104" s="7">
        <f t="shared" si="6"/>
        <v>38.56009365</v>
      </c>
    </row>
    <row r="105">
      <c r="A105" s="42">
        <v>102.0</v>
      </c>
      <c r="B105" s="4">
        <v>7025.0</v>
      </c>
      <c r="C105" s="39">
        <f t="shared" si="1"/>
        <v>-56.875</v>
      </c>
      <c r="D105" s="7">
        <f t="shared" si="2"/>
        <v>3234.765625</v>
      </c>
      <c r="I105" s="42">
        <v>102.0</v>
      </c>
      <c r="J105" s="43"/>
      <c r="K105" s="7"/>
      <c r="L105" s="7"/>
      <c r="Q105" s="42">
        <v>102.0</v>
      </c>
      <c r="R105" s="4">
        <v>7100.0</v>
      </c>
      <c r="S105" s="39">
        <f t="shared" si="5"/>
        <v>-131.2096774</v>
      </c>
      <c r="T105" s="7">
        <f t="shared" si="6"/>
        <v>17215.97945</v>
      </c>
    </row>
    <row r="106">
      <c r="A106" s="42">
        <v>103.0</v>
      </c>
      <c r="B106" s="4">
        <v>8000.0</v>
      </c>
      <c r="C106" s="39">
        <f t="shared" si="1"/>
        <v>918.125</v>
      </c>
      <c r="D106" s="7">
        <f t="shared" si="2"/>
        <v>842953.5156</v>
      </c>
      <c r="I106" s="42">
        <v>103.0</v>
      </c>
      <c r="J106" s="43"/>
      <c r="K106" s="7"/>
      <c r="L106" s="7"/>
      <c r="Q106" s="42">
        <v>103.0</v>
      </c>
      <c r="R106" s="4">
        <v>7875.0</v>
      </c>
      <c r="S106" s="39">
        <f t="shared" si="5"/>
        <v>643.7903226</v>
      </c>
      <c r="T106" s="7">
        <f t="shared" si="6"/>
        <v>414465.9794</v>
      </c>
    </row>
    <row r="107">
      <c r="A107" s="42">
        <v>104.0</v>
      </c>
      <c r="B107" s="4">
        <v>8150.0</v>
      </c>
      <c r="C107" s="39">
        <f t="shared" si="1"/>
        <v>1068.125</v>
      </c>
      <c r="D107" s="7">
        <f t="shared" si="2"/>
        <v>1140891.016</v>
      </c>
      <c r="I107" s="42">
        <v>104.0</v>
      </c>
      <c r="J107" s="43"/>
      <c r="K107" s="7"/>
      <c r="L107" s="7"/>
      <c r="Q107" s="42">
        <v>104.0</v>
      </c>
      <c r="R107" s="4">
        <v>8050.0</v>
      </c>
      <c r="S107" s="39">
        <f t="shared" si="5"/>
        <v>818.7903226</v>
      </c>
      <c r="T107" s="7">
        <f t="shared" si="6"/>
        <v>670417.5924</v>
      </c>
    </row>
    <row r="108">
      <c r="A108" s="42">
        <v>105.0</v>
      </c>
      <c r="B108" s="4">
        <v>8250.0</v>
      </c>
      <c r="C108" s="39">
        <f t="shared" si="1"/>
        <v>1168.125</v>
      </c>
      <c r="D108" s="7">
        <f t="shared" si="2"/>
        <v>1364516.016</v>
      </c>
      <c r="I108" s="42">
        <v>105.0</v>
      </c>
      <c r="J108" s="43"/>
      <c r="K108" s="7"/>
      <c r="L108" s="7"/>
      <c r="Q108" s="42">
        <v>105.0</v>
      </c>
      <c r="R108" s="4">
        <v>8025.0</v>
      </c>
      <c r="S108" s="39">
        <f t="shared" si="5"/>
        <v>793.7903226</v>
      </c>
      <c r="T108" s="7">
        <f t="shared" si="6"/>
        <v>630103.0762</v>
      </c>
    </row>
    <row r="109">
      <c r="A109" s="42">
        <v>106.0</v>
      </c>
      <c r="B109" s="4">
        <v>8500.0</v>
      </c>
      <c r="C109" s="39">
        <f t="shared" si="1"/>
        <v>1418.125</v>
      </c>
      <c r="D109" s="7">
        <f t="shared" si="2"/>
        <v>2011078.516</v>
      </c>
      <c r="I109" s="42">
        <v>106.0</v>
      </c>
      <c r="J109" s="43"/>
      <c r="K109" s="7"/>
      <c r="L109" s="7"/>
      <c r="Q109" s="42">
        <v>106.0</v>
      </c>
      <c r="R109" s="4">
        <v>8100.0</v>
      </c>
      <c r="S109" s="39">
        <f t="shared" si="5"/>
        <v>868.7903226</v>
      </c>
      <c r="T109" s="7">
        <f t="shared" si="6"/>
        <v>754796.6246</v>
      </c>
    </row>
    <row r="110">
      <c r="A110" s="42">
        <v>107.0</v>
      </c>
      <c r="B110" s="4">
        <v>8375.0</v>
      </c>
      <c r="C110" s="39">
        <f t="shared" si="1"/>
        <v>1293.125</v>
      </c>
      <c r="D110" s="7">
        <f t="shared" si="2"/>
        <v>1672172.266</v>
      </c>
      <c r="I110" s="42">
        <v>107.0</v>
      </c>
      <c r="J110" s="43"/>
      <c r="K110" s="7"/>
      <c r="L110" s="7"/>
      <c r="Q110" s="42">
        <v>107.0</v>
      </c>
      <c r="R110" s="4">
        <v>8400.0</v>
      </c>
      <c r="S110" s="39">
        <f t="shared" si="5"/>
        <v>1168.790323</v>
      </c>
      <c r="T110" s="7">
        <f t="shared" si="6"/>
        <v>1366070.818</v>
      </c>
    </row>
    <row r="111">
      <c r="A111" s="42">
        <v>108.0</v>
      </c>
      <c r="B111" s="4">
        <v>8475.0</v>
      </c>
      <c r="C111" s="39">
        <f t="shared" si="1"/>
        <v>1393.125</v>
      </c>
      <c r="D111" s="7">
        <f t="shared" si="2"/>
        <v>1940797.266</v>
      </c>
      <c r="I111" s="42">
        <v>108.0</v>
      </c>
      <c r="J111" s="43"/>
      <c r="K111" s="7"/>
      <c r="L111" s="7"/>
      <c r="Q111" s="42">
        <v>108.0</v>
      </c>
      <c r="R111" s="4">
        <v>8325.0</v>
      </c>
      <c r="S111" s="39">
        <f t="shared" si="5"/>
        <v>1093.790323</v>
      </c>
      <c r="T111" s="7">
        <f t="shared" si="6"/>
        <v>1196377.27</v>
      </c>
    </row>
    <row r="112">
      <c r="A112" s="42">
        <v>109.0</v>
      </c>
      <c r="B112" s="4">
        <v>8200.0</v>
      </c>
      <c r="C112" s="39">
        <f t="shared" si="1"/>
        <v>1118.125</v>
      </c>
      <c r="D112" s="7">
        <f t="shared" si="2"/>
        <v>1250203.516</v>
      </c>
      <c r="I112" s="42">
        <v>109.0</v>
      </c>
      <c r="J112" s="43"/>
      <c r="K112" s="7"/>
      <c r="L112" s="7"/>
      <c r="Q112" s="42">
        <v>109.0</v>
      </c>
      <c r="R112" s="4">
        <v>8375.0</v>
      </c>
      <c r="S112" s="39">
        <f t="shared" si="5"/>
        <v>1143.790323</v>
      </c>
      <c r="T112" s="7">
        <f t="shared" si="6"/>
        <v>1308256.302</v>
      </c>
    </row>
    <row r="113">
      <c r="A113" s="42">
        <v>110.0</v>
      </c>
      <c r="B113" s="4">
        <v>8325.0</v>
      </c>
      <c r="C113" s="39">
        <f t="shared" si="1"/>
        <v>1243.125</v>
      </c>
      <c r="D113" s="7">
        <f t="shared" si="2"/>
        <v>1545359.766</v>
      </c>
      <c r="I113" s="42">
        <v>110.0</v>
      </c>
      <c r="J113" s="43"/>
      <c r="K113" s="7"/>
      <c r="L113" s="7"/>
      <c r="Q113" s="42">
        <v>110.0</v>
      </c>
      <c r="R113" s="4">
        <v>8700.0</v>
      </c>
      <c r="S113" s="39">
        <f t="shared" si="5"/>
        <v>1468.790323</v>
      </c>
      <c r="T113" s="7">
        <f t="shared" si="6"/>
        <v>2157345.012</v>
      </c>
    </row>
    <row r="114">
      <c r="A114" s="42">
        <v>111.0</v>
      </c>
      <c r="B114" s="4">
        <v>8525.0</v>
      </c>
      <c r="C114" s="39">
        <f t="shared" si="1"/>
        <v>1443.125</v>
      </c>
      <c r="D114" s="7">
        <f t="shared" si="2"/>
        <v>2082609.766</v>
      </c>
      <c r="I114" s="42">
        <v>111.0</v>
      </c>
      <c r="J114" s="43"/>
      <c r="K114" s="7"/>
      <c r="L114" s="7"/>
      <c r="Q114" s="42">
        <v>111.0</v>
      </c>
      <c r="R114" s="4">
        <v>8550.0</v>
      </c>
      <c r="S114" s="39">
        <f t="shared" si="5"/>
        <v>1318.790323</v>
      </c>
      <c r="T114" s="7">
        <f t="shared" si="6"/>
        <v>1739207.915</v>
      </c>
    </row>
    <row r="115">
      <c r="A115" s="42">
        <v>112.0</v>
      </c>
      <c r="B115" s="4">
        <v>8275.0</v>
      </c>
      <c r="C115" s="39">
        <f t="shared" si="1"/>
        <v>1193.125</v>
      </c>
      <c r="D115" s="7">
        <f t="shared" si="2"/>
        <v>1423547.266</v>
      </c>
      <c r="I115" s="42">
        <v>112.0</v>
      </c>
      <c r="J115" s="43"/>
      <c r="K115" s="7"/>
      <c r="L115" s="7"/>
      <c r="Q115" s="42">
        <v>112.0</v>
      </c>
      <c r="R115" s="4">
        <v>8525.0</v>
      </c>
      <c r="S115" s="39">
        <f t="shared" si="5"/>
        <v>1293.790323</v>
      </c>
      <c r="T115" s="7">
        <f t="shared" si="6"/>
        <v>1673893.399</v>
      </c>
    </row>
    <row r="116">
      <c r="A116" s="42">
        <v>113.0</v>
      </c>
      <c r="B116" s="4">
        <v>8750.0</v>
      </c>
      <c r="C116" s="39">
        <f t="shared" si="1"/>
        <v>1668.125</v>
      </c>
      <c r="D116" s="7">
        <f t="shared" si="2"/>
        <v>2782641.016</v>
      </c>
      <c r="I116" s="42">
        <v>113.0</v>
      </c>
      <c r="J116" s="43"/>
      <c r="K116" s="7"/>
      <c r="L116" s="7"/>
      <c r="Q116" s="42">
        <v>113.0</v>
      </c>
      <c r="R116" s="4">
        <v>8450.0</v>
      </c>
      <c r="S116" s="39">
        <f t="shared" si="5"/>
        <v>1218.790323</v>
      </c>
      <c r="T116" s="7">
        <f t="shared" si="6"/>
        <v>1485449.85</v>
      </c>
    </row>
    <row r="117">
      <c r="A117" s="42">
        <v>114.0</v>
      </c>
      <c r="B117" s="4">
        <v>8550.0</v>
      </c>
      <c r="C117" s="39">
        <f t="shared" si="1"/>
        <v>1468.125</v>
      </c>
      <c r="D117" s="7">
        <f t="shared" si="2"/>
        <v>2155391.016</v>
      </c>
      <c r="I117" s="42">
        <v>114.0</v>
      </c>
      <c r="J117" s="43"/>
      <c r="K117" s="7"/>
      <c r="L117" s="7"/>
      <c r="Q117" s="42">
        <v>114.0</v>
      </c>
      <c r="R117" s="4">
        <v>8475.0</v>
      </c>
      <c r="S117" s="39">
        <f t="shared" si="5"/>
        <v>1243.790323</v>
      </c>
      <c r="T117" s="7">
        <f t="shared" si="6"/>
        <v>1547014.367</v>
      </c>
    </row>
    <row r="118">
      <c r="A118" s="42">
        <v>115.0</v>
      </c>
      <c r="B118" s="4">
        <v>8700.0</v>
      </c>
      <c r="C118" s="39">
        <f t="shared" si="1"/>
        <v>1618.125</v>
      </c>
      <c r="D118" s="7">
        <f t="shared" si="2"/>
        <v>2618328.516</v>
      </c>
      <c r="I118" s="42">
        <v>115.0</v>
      </c>
      <c r="J118" s="43"/>
      <c r="K118" s="7"/>
      <c r="L118" s="7"/>
      <c r="Q118" s="42">
        <v>115.0</v>
      </c>
      <c r="R118" s="4">
        <v>8200.0</v>
      </c>
      <c r="S118" s="39">
        <f t="shared" si="5"/>
        <v>968.7903226</v>
      </c>
      <c r="T118" s="7">
        <f t="shared" si="6"/>
        <v>938554.6891</v>
      </c>
    </row>
    <row r="119">
      <c r="A119" s="42">
        <v>116.0</v>
      </c>
      <c r="B119" s="4">
        <v>8725.0</v>
      </c>
      <c r="C119" s="39">
        <f t="shared" si="1"/>
        <v>1643.125</v>
      </c>
      <c r="D119" s="7">
        <f t="shared" si="2"/>
        <v>2699859.766</v>
      </c>
      <c r="I119" s="42">
        <v>116.0</v>
      </c>
      <c r="J119" s="43"/>
      <c r="K119" s="7"/>
      <c r="L119" s="7"/>
      <c r="Q119" s="42">
        <v>116.0</v>
      </c>
      <c r="R119" s="4">
        <v>8825.0</v>
      </c>
      <c r="S119" s="39">
        <f t="shared" si="5"/>
        <v>1593.790323</v>
      </c>
      <c r="T119" s="7">
        <f t="shared" si="6"/>
        <v>2540167.592</v>
      </c>
    </row>
    <row r="120">
      <c r="A120" s="42">
        <v>117.0</v>
      </c>
      <c r="B120" s="4">
        <v>8675.0</v>
      </c>
      <c r="C120" s="39">
        <f t="shared" si="1"/>
        <v>1593.125</v>
      </c>
      <c r="D120" s="7">
        <f t="shared" si="2"/>
        <v>2538047.266</v>
      </c>
      <c r="I120" s="42">
        <v>117.0</v>
      </c>
      <c r="J120" s="43"/>
      <c r="K120" s="7"/>
      <c r="L120" s="7"/>
      <c r="Q120" s="42">
        <v>117.0</v>
      </c>
      <c r="R120" s="4">
        <v>8625.0</v>
      </c>
      <c r="S120" s="39">
        <f t="shared" si="5"/>
        <v>1393.790323</v>
      </c>
      <c r="T120" s="7">
        <f t="shared" si="6"/>
        <v>1942651.463</v>
      </c>
    </row>
    <row r="121">
      <c r="A121" s="42">
        <v>118.0</v>
      </c>
      <c r="B121" s="4">
        <v>8900.0</v>
      </c>
      <c r="C121" s="39">
        <f t="shared" si="1"/>
        <v>1818.125</v>
      </c>
      <c r="D121" s="7">
        <f t="shared" si="2"/>
        <v>3305578.516</v>
      </c>
      <c r="I121" s="42">
        <v>118.0</v>
      </c>
      <c r="J121" s="43"/>
      <c r="K121" s="7"/>
      <c r="L121" s="7"/>
      <c r="Q121" s="42">
        <v>118.0</v>
      </c>
      <c r="R121" s="4">
        <v>8650.0</v>
      </c>
      <c r="S121" s="39">
        <f t="shared" si="5"/>
        <v>1418.790323</v>
      </c>
      <c r="T121" s="7">
        <f t="shared" si="6"/>
        <v>2012965.979</v>
      </c>
    </row>
    <row r="122">
      <c r="A122" s="42">
        <v>119.0</v>
      </c>
      <c r="B122" s="4">
        <v>8775.0</v>
      </c>
      <c r="C122" s="39">
        <f t="shared" si="1"/>
        <v>1693.125</v>
      </c>
      <c r="D122" s="7">
        <f t="shared" si="2"/>
        <v>2866672.266</v>
      </c>
      <c r="I122" s="42">
        <v>119.0</v>
      </c>
      <c r="J122" s="43"/>
      <c r="K122" s="7"/>
      <c r="L122" s="7"/>
      <c r="Q122" s="42">
        <v>119.0</v>
      </c>
      <c r="R122" s="4">
        <v>9000.0</v>
      </c>
      <c r="S122" s="39">
        <f t="shared" si="5"/>
        <v>1768.790323</v>
      </c>
      <c r="T122" s="7">
        <f t="shared" si="6"/>
        <v>3128619.205</v>
      </c>
    </row>
    <row r="123">
      <c r="A123" s="42">
        <v>120.0</v>
      </c>
      <c r="B123" s="4">
        <v>8625.0</v>
      </c>
      <c r="C123" s="39">
        <f t="shared" si="1"/>
        <v>1543.125</v>
      </c>
      <c r="D123" s="7">
        <f t="shared" si="2"/>
        <v>2381234.766</v>
      </c>
      <c r="I123" s="42">
        <v>120.0</v>
      </c>
      <c r="J123" s="43"/>
      <c r="K123" s="7"/>
      <c r="L123" s="7"/>
      <c r="Q123" s="42">
        <v>120.0</v>
      </c>
      <c r="R123" s="4">
        <v>8800.0</v>
      </c>
      <c r="S123" s="39">
        <f t="shared" si="5"/>
        <v>1568.790323</v>
      </c>
      <c r="T123" s="7">
        <f t="shared" si="6"/>
        <v>2461103.076</v>
      </c>
    </row>
    <row r="124">
      <c r="A124" s="42">
        <v>121.0</v>
      </c>
      <c r="B124" s="44"/>
      <c r="C124" s="7"/>
      <c r="D124" s="7"/>
      <c r="I124" s="42">
        <v>121.0</v>
      </c>
      <c r="J124" s="43"/>
      <c r="K124" s="7"/>
      <c r="L124" s="7"/>
      <c r="Q124" s="42">
        <v>121.0</v>
      </c>
      <c r="R124" s="4">
        <v>8775.0</v>
      </c>
      <c r="S124" s="39">
        <f t="shared" si="5"/>
        <v>1543.790323</v>
      </c>
      <c r="T124" s="7">
        <f t="shared" si="6"/>
        <v>2383288.56</v>
      </c>
    </row>
    <row r="125">
      <c r="A125" s="42">
        <v>122.0</v>
      </c>
      <c r="B125" s="44"/>
      <c r="C125" s="7"/>
      <c r="D125" s="7"/>
      <c r="I125" s="42">
        <v>122.0</v>
      </c>
      <c r="J125" s="43"/>
      <c r="K125" s="7"/>
      <c r="L125" s="7"/>
      <c r="Q125" s="42">
        <v>122.0</v>
      </c>
      <c r="R125" s="4">
        <v>8850.0</v>
      </c>
      <c r="S125" s="39">
        <f t="shared" si="5"/>
        <v>1618.790323</v>
      </c>
      <c r="T125" s="7">
        <f t="shared" si="6"/>
        <v>2620482.108</v>
      </c>
    </row>
    <row r="126">
      <c r="A126" s="42">
        <v>123.0</v>
      </c>
      <c r="B126" s="44"/>
      <c r="C126" s="7"/>
      <c r="D126" s="7"/>
      <c r="I126" s="42">
        <v>123.0</v>
      </c>
      <c r="J126" s="43"/>
      <c r="K126" s="7"/>
      <c r="L126" s="7"/>
      <c r="Q126" s="42">
        <v>123.0</v>
      </c>
      <c r="R126" s="4">
        <v>8725.0</v>
      </c>
      <c r="S126" s="39">
        <f t="shared" si="5"/>
        <v>1493.790323</v>
      </c>
      <c r="T126" s="7">
        <f t="shared" si="6"/>
        <v>2231409.528</v>
      </c>
    </row>
    <row r="127">
      <c r="A127" s="42">
        <v>124.0</v>
      </c>
      <c r="B127" s="44"/>
      <c r="C127" s="7"/>
      <c r="D127" s="7"/>
      <c r="I127" s="42">
        <v>124.0</v>
      </c>
      <c r="J127" s="7"/>
      <c r="K127" s="7"/>
      <c r="L127" s="7"/>
      <c r="Q127" s="42">
        <v>124.0</v>
      </c>
      <c r="R127" s="4">
        <v>8875.0</v>
      </c>
      <c r="S127" s="39">
        <f t="shared" si="5"/>
        <v>1643.790323</v>
      </c>
      <c r="T127" s="7">
        <f t="shared" si="6"/>
        <v>2702046.625</v>
      </c>
    </row>
    <row r="128">
      <c r="A128" s="42">
        <v>125.0</v>
      </c>
      <c r="B128" s="44"/>
      <c r="C128" s="7"/>
      <c r="D128" s="7"/>
      <c r="I128" s="42">
        <v>125.0</v>
      </c>
      <c r="J128" s="7"/>
      <c r="K128" s="7"/>
      <c r="L128" s="7"/>
      <c r="Q128" s="42">
        <v>125.0</v>
      </c>
      <c r="R128" s="4"/>
      <c r="S128" s="7"/>
      <c r="T128" s="7"/>
    </row>
    <row r="129">
      <c r="A129" s="42">
        <v>126.0</v>
      </c>
      <c r="B129" s="44"/>
      <c r="C129" s="7"/>
      <c r="D129" s="7"/>
      <c r="I129" s="42">
        <v>126.0</v>
      </c>
      <c r="J129" s="7"/>
      <c r="K129" s="7"/>
      <c r="L129" s="7"/>
      <c r="Q129" s="42">
        <v>126.0</v>
      </c>
      <c r="R129" s="4"/>
      <c r="S129" s="7"/>
      <c r="T129" s="7"/>
    </row>
    <row r="130">
      <c r="A130" s="42">
        <v>127.0</v>
      </c>
      <c r="B130" s="44"/>
      <c r="C130" s="7"/>
      <c r="D130" s="7"/>
      <c r="I130" s="42">
        <v>127.0</v>
      </c>
      <c r="J130" s="7"/>
      <c r="K130" s="7"/>
      <c r="L130" s="7"/>
      <c r="Q130" s="42">
        <v>127.0</v>
      </c>
      <c r="R130" s="4"/>
      <c r="S130" s="7"/>
      <c r="T130" s="7"/>
    </row>
    <row r="131">
      <c r="A131" s="42">
        <v>128.0</v>
      </c>
      <c r="B131" s="44"/>
      <c r="C131" s="7"/>
      <c r="D131" s="7"/>
      <c r="I131" s="42">
        <v>128.0</v>
      </c>
      <c r="J131" s="7"/>
      <c r="K131" s="7"/>
      <c r="L131" s="7"/>
      <c r="Q131" s="42">
        <v>128.0</v>
      </c>
      <c r="R131" s="44"/>
      <c r="S131" s="7"/>
      <c r="T131" s="7"/>
    </row>
    <row r="132">
      <c r="A132" s="42">
        <v>129.0</v>
      </c>
      <c r="B132" s="44"/>
      <c r="C132" s="7"/>
      <c r="D132" s="7"/>
      <c r="I132" s="42">
        <v>129.0</v>
      </c>
      <c r="J132" s="7"/>
      <c r="K132" s="7"/>
      <c r="L132" s="7"/>
      <c r="Q132" s="42">
        <v>129.0</v>
      </c>
      <c r="R132" s="44"/>
      <c r="S132" s="7"/>
      <c r="T132" s="7"/>
    </row>
    <row r="133">
      <c r="A133" s="42">
        <v>130.0</v>
      </c>
      <c r="B133" s="44"/>
      <c r="C133" s="7"/>
      <c r="D133" s="7"/>
      <c r="I133" s="42">
        <v>130.0</v>
      </c>
      <c r="J133" s="7"/>
      <c r="K133" s="7"/>
      <c r="L133" s="7"/>
      <c r="Q133" s="42">
        <v>130.0</v>
      </c>
      <c r="R133" s="44"/>
      <c r="S133" s="7"/>
      <c r="T133" s="7"/>
    </row>
    <row r="134">
      <c r="A134" s="42">
        <v>131.0</v>
      </c>
      <c r="B134" s="44"/>
      <c r="C134" s="7"/>
      <c r="D134" s="7"/>
      <c r="I134" s="42">
        <v>131.0</v>
      </c>
      <c r="J134" s="7"/>
      <c r="K134" s="7"/>
      <c r="L134" s="7"/>
      <c r="Q134" s="42">
        <v>131.0</v>
      </c>
      <c r="R134" s="44"/>
      <c r="S134" s="7"/>
      <c r="T134" s="7"/>
    </row>
    <row r="135">
      <c r="A135" s="42">
        <v>132.0</v>
      </c>
      <c r="B135" s="44"/>
      <c r="C135" s="7"/>
      <c r="D135" s="7"/>
      <c r="I135" s="42">
        <v>132.0</v>
      </c>
      <c r="J135" s="7"/>
      <c r="K135" s="7"/>
      <c r="L135" s="7"/>
      <c r="Q135" s="42">
        <v>132.0</v>
      </c>
      <c r="R135" s="44"/>
      <c r="S135" s="7"/>
      <c r="T135" s="7"/>
    </row>
    <row r="136">
      <c r="A136" s="42">
        <v>133.0</v>
      </c>
      <c r="B136" s="44"/>
      <c r="C136" s="7"/>
      <c r="D136" s="7"/>
      <c r="I136" s="42">
        <v>133.0</v>
      </c>
      <c r="J136" s="7"/>
      <c r="K136" s="7"/>
      <c r="L136" s="7"/>
      <c r="Q136" s="42">
        <v>133.0</v>
      </c>
      <c r="R136" s="44"/>
      <c r="S136" s="7"/>
      <c r="T136" s="7"/>
    </row>
    <row r="137">
      <c r="A137" s="42">
        <v>134.0</v>
      </c>
      <c r="B137" s="44"/>
      <c r="C137" s="7"/>
      <c r="D137" s="7"/>
      <c r="I137" s="42">
        <v>134.0</v>
      </c>
      <c r="J137" s="7"/>
      <c r="K137" s="7"/>
      <c r="L137" s="7"/>
      <c r="Q137" s="42">
        <v>134.0</v>
      </c>
      <c r="R137" s="44"/>
      <c r="S137" s="7"/>
      <c r="T137" s="7"/>
    </row>
    <row r="138">
      <c r="A138" s="42">
        <v>135.0</v>
      </c>
      <c r="B138" s="44"/>
      <c r="C138" s="7"/>
      <c r="D138" s="7"/>
      <c r="I138" s="42">
        <v>135.0</v>
      </c>
      <c r="J138" s="7"/>
      <c r="K138" s="7"/>
      <c r="L138" s="7"/>
      <c r="Q138" s="42">
        <v>135.0</v>
      </c>
      <c r="R138" s="44"/>
      <c r="S138" s="7"/>
      <c r="T138" s="7"/>
    </row>
    <row r="139">
      <c r="A139" s="42">
        <v>136.0</v>
      </c>
      <c r="B139" s="44"/>
      <c r="C139" s="7"/>
      <c r="D139" s="7"/>
      <c r="I139" s="42">
        <v>136.0</v>
      </c>
      <c r="J139" s="7"/>
      <c r="K139" s="7"/>
      <c r="L139" s="7"/>
      <c r="Q139" s="42">
        <v>136.0</v>
      </c>
      <c r="R139" s="44"/>
      <c r="S139" s="7"/>
      <c r="T139" s="7"/>
    </row>
    <row r="140">
      <c r="A140" s="42">
        <v>137.0</v>
      </c>
      <c r="B140" s="44"/>
      <c r="C140" s="7"/>
      <c r="D140" s="7"/>
      <c r="I140" s="42">
        <v>137.0</v>
      </c>
      <c r="J140" s="7"/>
      <c r="K140" s="7"/>
      <c r="L140" s="7"/>
      <c r="Q140" s="42">
        <v>137.0</v>
      </c>
      <c r="R140" s="44"/>
      <c r="S140" s="7"/>
      <c r="T140" s="7"/>
    </row>
    <row r="141">
      <c r="A141" s="42">
        <v>138.0</v>
      </c>
      <c r="B141" s="44"/>
      <c r="C141" s="7"/>
      <c r="D141" s="7"/>
      <c r="I141" s="42">
        <v>138.0</v>
      </c>
      <c r="J141" s="7"/>
      <c r="K141" s="7"/>
      <c r="L141" s="7"/>
      <c r="Q141" s="42">
        <v>138.0</v>
      </c>
      <c r="R141" s="44"/>
      <c r="S141" s="7"/>
      <c r="T141" s="7"/>
    </row>
    <row r="142">
      <c r="A142" s="42">
        <v>139.0</v>
      </c>
      <c r="B142" s="44"/>
      <c r="C142" s="7"/>
      <c r="D142" s="7"/>
      <c r="I142" s="42">
        <v>139.0</v>
      </c>
      <c r="J142" s="7"/>
      <c r="K142" s="7"/>
      <c r="L142" s="7"/>
      <c r="Q142" s="42">
        <v>139.0</v>
      </c>
      <c r="R142" s="44"/>
      <c r="S142" s="7"/>
      <c r="T142" s="7"/>
    </row>
    <row r="143">
      <c r="A143" s="42">
        <v>140.0</v>
      </c>
      <c r="B143" s="44"/>
      <c r="C143" s="7"/>
      <c r="D143" s="7"/>
      <c r="I143" s="42">
        <v>140.0</v>
      </c>
      <c r="J143" s="7"/>
      <c r="K143" s="7"/>
      <c r="L143" s="7"/>
      <c r="Q143" s="42">
        <v>140.0</v>
      </c>
      <c r="R143" s="44"/>
      <c r="S143" s="7"/>
      <c r="T143" s="7"/>
    </row>
    <row r="144">
      <c r="A144" s="42">
        <v>141.0</v>
      </c>
      <c r="B144" s="44"/>
      <c r="C144" s="7"/>
      <c r="D144" s="7"/>
      <c r="I144" s="42">
        <v>141.0</v>
      </c>
      <c r="J144" s="7"/>
      <c r="K144" s="7"/>
      <c r="L144" s="7"/>
      <c r="Q144" s="42">
        <v>141.0</v>
      </c>
      <c r="R144" s="44"/>
      <c r="S144" s="7"/>
      <c r="T144" s="7"/>
    </row>
    <row r="145">
      <c r="A145" s="42">
        <v>142.0</v>
      </c>
      <c r="B145" s="44"/>
      <c r="C145" s="7"/>
      <c r="D145" s="7"/>
      <c r="I145" s="42">
        <v>142.0</v>
      </c>
      <c r="J145" s="7"/>
      <c r="K145" s="7"/>
      <c r="L145" s="7"/>
      <c r="Q145" s="42">
        <v>142.0</v>
      </c>
      <c r="R145" s="44"/>
      <c r="S145" s="7"/>
      <c r="T145" s="7"/>
    </row>
    <row r="146">
      <c r="A146" s="42">
        <v>143.0</v>
      </c>
      <c r="B146" s="44"/>
      <c r="C146" s="7"/>
      <c r="D146" s="7"/>
      <c r="I146" s="42">
        <v>143.0</v>
      </c>
      <c r="J146" s="7"/>
      <c r="K146" s="7"/>
      <c r="L146" s="7"/>
      <c r="Q146" s="42">
        <v>143.0</v>
      </c>
      <c r="R146" s="44"/>
      <c r="S146" s="7"/>
      <c r="T146" s="7"/>
    </row>
    <row r="147">
      <c r="A147" s="42">
        <v>144.0</v>
      </c>
      <c r="B147" s="44"/>
      <c r="C147" s="7"/>
      <c r="D147" s="7"/>
      <c r="I147" s="42">
        <v>144.0</v>
      </c>
      <c r="J147" s="7"/>
      <c r="K147" s="7"/>
      <c r="L147" s="7"/>
      <c r="Q147" s="42">
        <v>144.0</v>
      </c>
      <c r="R147" s="44"/>
      <c r="S147" s="7"/>
      <c r="T147" s="7"/>
    </row>
    <row r="148">
      <c r="A148" s="42">
        <v>145.0</v>
      </c>
      <c r="B148" s="44"/>
      <c r="C148" s="7"/>
      <c r="D148" s="7"/>
      <c r="I148" s="42">
        <v>145.0</v>
      </c>
      <c r="J148" s="7"/>
      <c r="K148" s="7"/>
      <c r="L148" s="7"/>
      <c r="Q148" s="42">
        <v>145.0</v>
      </c>
      <c r="R148" s="44"/>
      <c r="S148" s="7"/>
      <c r="T148" s="7"/>
    </row>
    <row r="149">
      <c r="A149" s="42">
        <v>146.0</v>
      </c>
      <c r="B149" s="44"/>
      <c r="C149" s="7"/>
      <c r="D149" s="7"/>
      <c r="I149" s="42">
        <v>146.0</v>
      </c>
      <c r="J149" s="7"/>
      <c r="K149" s="7"/>
      <c r="L149" s="7"/>
      <c r="Q149" s="42">
        <v>146.0</v>
      </c>
      <c r="R149" s="44"/>
      <c r="S149" s="7"/>
      <c r="T149" s="7"/>
    </row>
    <row r="150">
      <c r="A150" s="42">
        <v>147.0</v>
      </c>
      <c r="B150" s="44"/>
      <c r="C150" s="7"/>
      <c r="D150" s="7"/>
      <c r="I150" s="42">
        <v>147.0</v>
      </c>
      <c r="J150" s="7"/>
      <c r="K150" s="7"/>
      <c r="L150" s="7"/>
      <c r="Q150" s="42">
        <v>147.0</v>
      </c>
      <c r="R150" s="44"/>
      <c r="S150" s="7"/>
      <c r="T150" s="7"/>
    </row>
    <row r="151">
      <c r="A151" s="42">
        <v>148.0</v>
      </c>
      <c r="B151" s="44"/>
      <c r="C151" s="7"/>
      <c r="D151" s="7"/>
      <c r="I151" s="42">
        <v>148.0</v>
      </c>
      <c r="J151" s="7"/>
      <c r="K151" s="7"/>
      <c r="L151" s="7"/>
      <c r="Q151" s="42">
        <v>148.0</v>
      </c>
      <c r="R151" s="44"/>
      <c r="S151" s="7"/>
      <c r="T151" s="7"/>
    </row>
    <row r="152">
      <c r="A152" s="42">
        <v>149.0</v>
      </c>
      <c r="B152" s="44"/>
      <c r="C152" s="7"/>
      <c r="D152" s="7"/>
      <c r="I152" s="42">
        <v>149.0</v>
      </c>
      <c r="J152" s="7"/>
      <c r="K152" s="7"/>
      <c r="L152" s="7"/>
      <c r="Q152" s="42">
        <v>149.0</v>
      </c>
      <c r="R152" s="44"/>
      <c r="S152" s="7"/>
      <c r="T152" s="7"/>
    </row>
    <row r="153">
      <c r="A153" s="42">
        <v>150.0</v>
      </c>
      <c r="B153" s="44"/>
      <c r="C153" s="7"/>
      <c r="D153" s="7"/>
      <c r="I153" s="42">
        <v>150.0</v>
      </c>
      <c r="J153" s="7"/>
      <c r="K153" s="7"/>
      <c r="L153" s="7"/>
      <c r="Q153" s="42">
        <v>150.0</v>
      </c>
      <c r="R153" s="44"/>
      <c r="S153" s="7"/>
      <c r="T153" s="7"/>
    </row>
    <row r="154">
      <c r="A154" s="42">
        <v>151.0</v>
      </c>
      <c r="B154" s="44"/>
      <c r="C154" s="7"/>
      <c r="D154" s="7"/>
      <c r="I154" s="42">
        <v>151.0</v>
      </c>
      <c r="J154" s="7"/>
      <c r="K154" s="7"/>
      <c r="L154" s="7"/>
      <c r="Q154" s="42">
        <v>151.0</v>
      </c>
      <c r="R154" s="44"/>
      <c r="S154" s="7"/>
      <c r="T154" s="7"/>
    </row>
    <row r="155">
      <c r="A155" s="42">
        <v>152.0</v>
      </c>
      <c r="B155" s="44"/>
      <c r="C155" s="7"/>
      <c r="D155" s="7"/>
      <c r="I155" s="42">
        <v>152.0</v>
      </c>
      <c r="J155" s="7"/>
      <c r="K155" s="7"/>
      <c r="L155" s="7"/>
      <c r="Q155" s="42">
        <v>152.0</v>
      </c>
      <c r="R155" s="44"/>
      <c r="S155" s="7"/>
      <c r="T155" s="7"/>
    </row>
    <row r="156">
      <c r="A156" s="42">
        <v>153.0</v>
      </c>
      <c r="B156" s="44"/>
      <c r="C156" s="7"/>
      <c r="D156" s="7"/>
      <c r="I156" s="42">
        <v>153.0</v>
      </c>
      <c r="J156" s="7"/>
      <c r="K156" s="7"/>
      <c r="L156" s="7"/>
      <c r="Q156" s="42">
        <v>153.0</v>
      </c>
      <c r="R156" s="44"/>
      <c r="S156" s="7"/>
      <c r="T156" s="7"/>
    </row>
    <row r="157">
      <c r="A157" s="42">
        <v>154.0</v>
      </c>
      <c r="B157" s="44"/>
      <c r="C157" s="7"/>
      <c r="D157" s="7"/>
      <c r="I157" s="42">
        <v>154.0</v>
      </c>
      <c r="J157" s="7"/>
      <c r="K157" s="7"/>
      <c r="L157" s="7"/>
      <c r="Q157" s="42">
        <v>154.0</v>
      </c>
      <c r="R157" s="44"/>
      <c r="S157" s="7"/>
      <c r="T157" s="7"/>
    </row>
    <row r="158">
      <c r="A158" s="42">
        <v>155.0</v>
      </c>
      <c r="B158" s="44"/>
      <c r="C158" s="7"/>
      <c r="D158" s="7"/>
      <c r="I158" s="42">
        <v>155.0</v>
      </c>
      <c r="J158" s="7"/>
      <c r="K158" s="7"/>
      <c r="L158" s="7"/>
      <c r="Q158" s="42">
        <v>155.0</v>
      </c>
      <c r="R158" s="44"/>
      <c r="S158" s="7"/>
      <c r="T158" s="7"/>
    </row>
    <row r="159">
      <c r="A159" s="42">
        <v>156.0</v>
      </c>
      <c r="B159" s="44"/>
      <c r="C159" s="7"/>
      <c r="D159" s="7"/>
      <c r="I159" s="42">
        <v>156.0</v>
      </c>
      <c r="J159" s="7"/>
      <c r="K159" s="7"/>
      <c r="L159" s="7"/>
      <c r="Q159" s="42">
        <v>156.0</v>
      </c>
      <c r="R159" s="44"/>
      <c r="S159" s="7"/>
      <c r="T159" s="7"/>
    </row>
    <row r="160">
      <c r="A160" s="42">
        <v>157.0</v>
      </c>
      <c r="B160" s="44"/>
      <c r="C160" s="7"/>
      <c r="D160" s="7"/>
      <c r="I160" s="42">
        <v>157.0</v>
      </c>
      <c r="J160" s="7"/>
      <c r="K160" s="7"/>
      <c r="L160" s="7"/>
      <c r="Q160" s="42">
        <v>157.0</v>
      </c>
      <c r="R160" s="44"/>
      <c r="S160" s="7"/>
      <c r="T160" s="7"/>
    </row>
    <row r="161">
      <c r="A161" s="42">
        <v>158.0</v>
      </c>
      <c r="B161" s="44"/>
      <c r="C161" s="7"/>
      <c r="D161" s="7"/>
      <c r="I161" s="42">
        <v>158.0</v>
      </c>
      <c r="J161" s="7"/>
      <c r="K161" s="7"/>
      <c r="L161" s="7"/>
      <c r="Q161" s="42">
        <v>158.0</v>
      </c>
      <c r="R161" s="44"/>
      <c r="S161" s="7"/>
      <c r="T161" s="7"/>
    </row>
    <row r="162">
      <c r="A162" s="42">
        <v>159.0</v>
      </c>
      <c r="B162" s="44"/>
      <c r="C162" s="7"/>
      <c r="D162" s="7"/>
      <c r="I162" s="42">
        <v>159.0</v>
      </c>
      <c r="J162" s="7"/>
      <c r="K162" s="7"/>
      <c r="L162" s="7"/>
      <c r="Q162" s="42">
        <v>159.0</v>
      </c>
      <c r="R162" s="44"/>
      <c r="S162" s="7"/>
      <c r="T162" s="7"/>
    </row>
    <row r="163">
      <c r="A163" s="42">
        <v>160.0</v>
      </c>
      <c r="B163" s="44"/>
      <c r="C163" s="7"/>
      <c r="D163" s="7"/>
      <c r="I163" s="42">
        <v>160.0</v>
      </c>
      <c r="J163" s="7"/>
      <c r="K163" s="7"/>
      <c r="L163" s="7"/>
      <c r="Q163" s="42">
        <v>160.0</v>
      </c>
      <c r="R163" s="44"/>
      <c r="S163" s="7"/>
      <c r="T163" s="7"/>
    </row>
    <row r="164">
      <c r="A164" s="42">
        <v>161.0</v>
      </c>
      <c r="B164" s="44"/>
      <c r="C164" s="7"/>
      <c r="D164" s="7"/>
      <c r="I164" s="42">
        <v>161.0</v>
      </c>
      <c r="J164" s="7"/>
      <c r="K164" s="7"/>
      <c r="L164" s="7"/>
      <c r="Q164" s="42">
        <v>161.0</v>
      </c>
      <c r="R164" s="44"/>
      <c r="S164" s="7"/>
      <c r="T164" s="7"/>
    </row>
    <row r="165">
      <c r="A165" s="42">
        <v>162.0</v>
      </c>
      <c r="B165" s="44"/>
      <c r="C165" s="7"/>
      <c r="D165" s="7"/>
      <c r="I165" s="42">
        <v>162.0</v>
      </c>
      <c r="J165" s="7"/>
      <c r="K165" s="7"/>
      <c r="L165" s="7"/>
      <c r="Q165" s="42">
        <v>162.0</v>
      </c>
      <c r="R165" s="44"/>
      <c r="S165" s="7"/>
      <c r="T165" s="7"/>
    </row>
    <row r="166">
      <c r="A166" s="42">
        <v>163.0</v>
      </c>
      <c r="B166" s="44"/>
      <c r="C166" s="7"/>
      <c r="D166" s="7"/>
      <c r="I166" s="42">
        <v>163.0</v>
      </c>
      <c r="J166" s="7"/>
      <c r="K166" s="7"/>
      <c r="L166" s="7"/>
      <c r="Q166" s="42">
        <v>163.0</v>
      </c>
      <c r="R166" s="44"/>
      <c r="S166" s="7"/>
      <c r="T166" s="7"/>
    </row>
    <row r="167">
      <c r="A167" s="42">
        <v>164.0</v>
      </c>
      <c r="B167" s="44"/>
      <c r="C167" s="7"/>
      <c r="D167" s="7"/>
      <c r="I167" s="42">
        <v>164.0</v>
      </c>
      <c r="J167" s="7"/>
      <c r="K167" s="7"/>
      <c r="L167" s="7"/>
      <c r="Q167" s="42">
        <v>164.0</v>
      </c>
      <c r="R167" s="44"/>
      <c r="S167" s="7"/>
      <c r="T167" s="7"/>
    </row>
    <row r="168">
      <c r="A168" s="42">
        <v>165.0</v>
      </c>
      <c r="B168" s="44"/>
      <c r="C168" s="7"/>
      <c r="D168" s="7"/>
      <c r="I168" s="42">
        <v>165.0</v>
      </c>
      <c r="J168" s="7"/>
      <c r="K168" s="7"/>
      <c r="L168" s="7"/>
      <c r="Q168" s="42">
        <v>165.0</v>
      </c>
      <c r="R168" s="44"/>
      <c r="S168" s="7"/>
      <c r="T168" s="7"/>
    </row>
    <row r="169">
      <c r="A169" s="42">
        <v>166.0</v>
      </c>
      <c r="B169" s="44"/>
      <c r="C169" s="7"/>
      <c r="D169" s="7"/>
      <c r="I169" s="42">
        <v>166.0</v>
      </c>
      <c r="J169" s="7"/>
      <c r="K169" s="7"/>
      <c r="L169" s="7"/>
      <c r="Q169" s="42">
        <v>166.0</v>
      </c>
      <c r="R169" s="44"/>
      <c r="S169" s="7"/>
      <c r="T169" s="7"/>
    </row>
    <row r="170">
      <c r="A170" s="42">
        <v>167.0</v>
      </c>
      <c r="B170" s="44"/>
      <c r="C170" s="7"/>
      <c r="D170" s="7"/>
      <c r="I170" s="42">
        <v>167.0</v>
      </c>
      <c r="J170" s="7"/>
      <c r="K170" s="7"/>
      <c r="L170" s="7"/>
      <c r="Q170" s="42">
        <v>167.0</v>
      </c>
      <c r="R170" s="44"/>
      <c r="S170" s="7"/>
      <c r="T170" s="7"/>
    </row>
    <row r="171">
      <c r="A171" s="42">
        <v>168.0</v>
      </c>
      <c r="B171" s="44"/>
      <c r="C171" s="7"/>
      <c r="D171" s="7"/>
      <c r="I171" s="42">
        <v>168.0</v>
      </c>
      <c r="J171" s="7"/>
      <c r="K171" s="7"/>
      <c r="L171" s="7"/>
      <c r="Q171" s="42">
        <v>168.0</v>
      </c>
      <c r="R171" s="44"/>
      <c r="S171" s="7"/>
      <c r="T171" s="7"/>
    </row>
    <row r="172">
      <c r="A172" s="42">
        <v>169.0</v>
      </c>
      <c r="B172" s="44"/>
      <c r="C172" s="7"/>
      <c r="D172" s="7"/>
      <c r="I172" s="42">
        <v>169.0</v>
      </c>
      <c r="J172" s="7"/>
      <c r="K172" s="7"/>
      <c r="L172" s="7"/>
      <c r="Q172" s="42">
        <v>169.0</v>
      </c>
      <c r="R172" s="44"/>
      <c r="S172" s="7"/>
      <c r="T172" s="7"/>
    </row>
    <row r="173">
      <c r="A173" s="42">
        <v>170.0</v>
      </c>
      <c r="B173" s="44"/>
      <c r="C173" s="7"/>
      <c r="D173" s="7"/>
      <c r="I173" s="42">
        <v>170.0</v>
      </c>
      <c r="J173" s="7"/>
      <c r="K173" s="7"/>
      <c r="L173" s="7"/>
      <c r="Q173" s="42">
        <v>170.0</v>
      </c>
      <c r="R173" s="44"/>
      <c r="S173" s="7"/>
      <c r="T173" s="7"/>
    </row>
    <row r="174">
      <c r="A174" s="42">
        <v>171.0</v>
      </c>
      <c r="B174" s="44"/>
      <c r="C174" s="7"/>
      <c r="D174" s="7"/>
      <c r="I174" s="42">
        <v>171.0</v>
      </c>
      <c r="J174" s="7"/>
      <c r="K174" s="7"/>
      <c r="L174" s="7"/>
      <c r="Q174" s="42">
        <v>171.0</v>
      </c>
      <c r="R174" s="44"/>
      <c r="S174" s="7"/>
      <c r="T174" s="7"/>
    </row>
    <row r="175">
      <c r="A175" s="42">
        <v>172.0</v>
      </c>
      <c r="B175" s="44"/>
      <c r="C175" s="7"/>
      <c r="D175" s="7"/>
      <c r="I175" s="42">
        <v>172.0</v>
      </c>
      <c r="J175" s="7"/>
      <c r="K175" s="7"/>
      <c r="L175" s="7"/>
      <c r="Q175" s="42">
        <v>172.0</v>
      </c>
      <c r="R175" s="44"/>
      <c r="S175" s="7"/>
      <c r="T175" s="7"/>
    </row>
    <row r="176">
      <c r="A176" s="42">
        <v>173.0</v>
      </c>
      <c r="B176" s="44"/>
      <c r="C176" s="7"/>
      <c r="D176" s="7"/>
      <c r="I176" s="42">
        <v>173.0</v>
      </c>
      <c r="J176" s="7"/>
      <c r="K176" s="7"/>
      <c r="L176" s="7"/>
      <c r="Q176" s="42">
        <v>173.0</v>
      </c>
      <c r="R176" s="44"/>
      <c r="S176" s="7"/>
      <c r="T176" s="7"/>
    </row>
    <row r="177">
      <c r="A177" s="42">
        <v>174.0</v>
      </c>
      <c r="B177" s="44"/>
      <c r="C177" s="7"/>
      <c r="D177" s="7"/>
      <c r="I177" s="42">
        <v>174.0</v>
      </c>
      <c r="J177" s="7"/>
      <c r="K177" s="7"/>
      <c r="L177" s="7"/>
      <c r="Q177" s="42">
        <v>174.0</v>
      </c>
      <c r="R177" s="44"/>
      <c r="S177" s="7"/>
      <c r="T177" s="7"/>
    </row>
    <row r="178">
      <c r="A178" s="42">
        <v>175.0</v>
      </c>
      <c r="B178" s="44"/>
      <c r="C178" s="7"/>
      <c r="D178" s="7"/>
      <c r="I178" s="42">
        <v>175.0</v>
      </c>
      <c r="J178" s="7"/>
      <c r="K178" s="7"/>
      <c r="L178" s="7"/>
      <c r="Q178" s="42">
        <v>175.0</v>
      </c>
      <c r="R178" s="44"/>
      <c r="S178" s="7"/>
      <c r="T178" s="7"/>
    </row>
    <row r="179">
      <c r="A179" s="42">
        <v>176.0</v>
      </c>
      <c r="B179" s="44"/>
      <c r="C179" s="7"/>
      <c r="D179" s="7"/>
      <c r="I179" s="42">
        <v>176.0</v>
      </c>
      <c r="J179" s="7"/>
      <c r="K179" s="7"/>
      <c r="L179" s="7"/>
      <c r="Q179" s="42">
        <v>176.0</v>
      </c>
      <c r="R179" s="44"/>
      <c r="S179" s="7"/>
      <c r="T179" s="7"/>
    </row>
    <row r="180">
      <c r="A180" s="42">
        <v>177.0</v>
      </c>
      <c r="B180" s="44"/>
      <c r="C180" s="7"/>
      <c r="D180" s="7"/>
      <c r="I180" s="42">
        <v>177.0</v>
      </c>
      <c r="J180" s="7"/>
      <c r="K180" s="7"/>
      <c r="L180" s="7"/>
      <c r="Q180" s="42">
        <v>177.0</v>
      </c>
      <c r="R180" s="44"/>
      <c r="S180" s="7"/>
      <c r="T180" s="7"/>
    </row>
    <row r="181">
      <c r="A181" s="42">
        <v>178.0</v>
      </c>
      <c r="B181" s="44"/>
      <c r="C181" s="7"/>
      <c r="D181" s="7"/>
      <c r="I181" s="42">
        <v>178.0</v>
      </c>
      <c r="J181" s="7"/>
      <c r="K181" s="7"/>
      <c r="L181" s="7"/>
      <c r="Q181" s="42">
        <v>178.0</v>
      </c>
      <c r="R181" s="44"/>
      <c r="S181" s="7"/>
      <c r="T181" s="7"/>
    </row>
    <row r="182">
      <c r="A182" s="42">
        <v>179.0</v>
      </c>
      <c r="B182" s="44"/>
      <c r="C182" s="7"/>
      <c r="D182" s="7"/>
      <c r="I182" s="42">
        <v>179.0</v>
      </c>
      <c r="J182" s="7"/>
      <c r="K182" s="7"/>
      <c r="L182" s="7"/>
      <c r="Q182" s="42">
        <v>179.0</v>
      </c>
      <c r="R182" s="44"/>
      <c r="S182" s="7"/>
      <c r="T182" s="7"/>
    </row>
    <row r="183">
      <c r="A183" s="42">
        <v>180.0</v>
      </c>
      <c r="B183" s="44"/>
      <c r="C183" s="7"/>
      <c r="D183" s="7"/>
      <c r="I183" s="42">
        <v>180.0</v>
      </c>
      <c r="J183" s="7"/>
      <c r="K183" s="7"/>
      <c r="L183" s="7"/>
      <c r="Q183" s="42">
        <v>180.0</v>
      </c>
      <c r="R183" s="44"/>
      <c r="S183" s="7"/>
      <c r="T183" s="7"/>
    </row>
    <row r="184">
      <c r="A184" s="42">
        <v>181.0</v>
      </c>
      <c r="B184" s="44"/>
      <c r="C184" s="7"/>
      <c r="D184" s="7"/>
      <c r="I184" s="42">
        <v>181.0</v>
      </c>
      <c r="J184" s="7"/>
      <c r="K184" s="7"/>
      <c r="L184" s="7"/>
      <c r="Q184" s="42">
        <v>181.0</v>
      </c>
      <c r="R184" s="44"/>
      <c r="S184" s="7"/>
      <c r="T184" s="7"/>
    </row>
    <row r="185">
      <c r="A185" s="42">
        <v>182.0</v>
      </c>
      <c r="B185" s="44"/>
      <c r="C185" s="7"/>
      <c r="D185" s="7"/>
      <c r="I185" s="42">
        <v>182.0</v>
      </c>
      <c r="J185" s="7"/>
      <c r="K185" s="7"/>
      <c r="L185" s="7"/>
      <c r="Q185" s="42">
        <v>182.0</v>
      </c>
      <c r="R185" s="44"/>
      <c r="S185" s="7"/>
      <c r="T185" s="7"/>
    </row>
    <row r="186">
      <c r="A186" s="42">
        <v>183.0</v>
      </c>
      <c r="B186" s="44"/>
      <c r="C186" s="7"/>
      <c r="D186" s="7"/>
      <c r="I186" s="42">
        <v>183.0</v>
      </c>
      <c r="J186" s="7"/>
      <c r="K186" s="7"/>
      <c r="L186" s="7"/>
      <c r="Q186" s="42">
        <v>183.0</v>
      </c>
      <c r="R186" s="44"/>
      <c r="S186" s="7"/>
      <c r="T186" s="7"/>
    </row>
    <row r="187">
      <c r="A187" s="42">
        <v>184.0</v>
      </c>
      <c r="B187" s="44"/>
      <c r="C187" s="7"/>
      <c r="D187" s="7"/>
      <c r="I187" s="42">
        <v>184.0</v>
      </c>
      <c r="J187" s="7"/>
      <c r="K187" s="7"/>
      <c r="L187" s="7"/>
      <c r="Q187" s="42">
        <v>184.0</v>
      </c>
      <c r="R187" s="44"/>
      <c r="S187" s="7"/>
      <c r="T187" s="7"/>
    </row>
    <row r="188">
      <c r="A188" s="42">
        <v>185.0</v>
      </c>
      <c r="B188" s="44"/>
      <c r="C188" s="7"/>
      <c r="D188" s="7"/>
      <c r="I188" s="42">
        <v>185.0</v>
      </c>
      <c r="J188" s="7"/>
      <c r="K188" s="7"/>
      <c r="L188" s="7"/>
      <c r="Q188" s="42">
        <v>185.0</v>
      </c>
      <c r="R188" s="44"/>
      <c r="S188" s="7"/>
      <c r="T188" s="7"/>
    </row>
    <row r="189">
      <c r="A189" s="42">
        <v>186.0</v>
      </c>
      <c r="B189" s="44"/>
      <c r="C189" s="7"/>
      <c r="D189" s="7"/>
      <c r="I189" s="42">
        <v>186.0</v>
      </c>
      <c r="J189" s="7"/>
      <c r="K189" s="7"/>
      <c r="L189" s="7"/>
      <c r="Q189" s="42">
        <v>186.0</v>
      </c>
      <c r="R189" s="44"/>
      <c r="S189" s="7"/>
      <c r="T189" s="7"/>
    </row>
    <row r="190">
      <c r="A190" s="42">
        <v>187.0</v>
      </c>
      <c r="B190" s="44"/>
      <c r="C190" s="7"/>
      <c r="D190" s="7"/>
      <c r="I190" s="42">
        <v>187.0</v>
      </c>
      <c r="J190" s="7"/>
      <c r="K190" s="7"/>
      <c r="L190" s="7"/>
      <c r="Q190" s="42">
        <v>187.0</v>
      </c>
      <c r="R190" s="44"/>
      <c r="S190" s="7"/>
      <c r="T190" s="7"/>
    </row>
    <row r="191">
      <c r="A191" s="42">
        <v>188.0</v>
      </c>
      <c r="B191" s="44"/>
      <c r="C191" s="7"/>
      <c r="D191" s="7"/>
      <c r="I191" s="42">
        <v>188.0</v>
      </c>
      <c r="J191" s="7"/>
      <c r="K191" s="7"/>
      <c r="L191" s="7"/>
      <c r="Q191" s="42">
        <v>188.0</v>
      </c>
      <c r="R191" s="44"/>
      <c r="S191" s="7"/>
      <c r="T191" s="7"/>
    </row>
    <row r="192">
      <c r="A192" s="42">
        <v>189.0</v>
      </c>
      <c r="B192" s="44"/>
      <c r="C192" s="7"/>
      <c r="D192" s="7"/>
      <c r="I192" s="42">
        <v>189.0</v>
      </c>
      <c r="J192" s="7"/>
      <c r="K192" s="7"/>
      <c r="L192" s="7"/>
      <c r="Q192" s="42">
        <v>189.0</v>
      </c>
      <c r="R192" s="44"/>
      <c r="S192" s="7"/>
      <c r="T192" s="7"/>
    </row>
    <row r="193">
      <c r="A193" s="42">
        <v>190.0</v>
      </c>
      <c r="B193" s="44"/>
      <c r="C193" s="7"/>
      <c r="D193" s="7"/>
      <c r="I193" s="42">
        <v>190.0</v>
      </c>
      <c r="J193" s="7"/>
      <c r="K193" s="7"/>
      <c r="L193" s="7"/>
      <c r="Q193" s="42">
        <v>190.0</v>
      </c>
      <c r="R193" s="44"/>
      <c r="S193" s="7"/>
      <c r="T193" s="7"/>
    </row>
    <row r="194">
      <c r="A194" s="42">
        <v>191.0</v>
      </c>
      <c r="B194" s="44"/>
      <c r="C194" s="7"/>
      <c r="D194" s="7"/>
      <c r="I194" s="42">
        <v>191.0</v>
      </c>
      <c r="J194" s="7"/>
      <c r="K194" s="7"/>
      <c r="L194" s="7"/>
      <c r="Q194" s="42">
        <v>191.0</v>
      </c>
      <c r="R194" s="44"/>
      <c r="S194" s="7"/>
      <c r="T194" s="7"/>
    </row>
    <row r="195">
      <c r="A195" s="42">
        <v>192.0</v>
      </c>
      <c r="B195" s="44"/>
      <c r="C195" s="7"/>
      <c r="D195" s="7"/>
      <c r="I195" s="42">
        <v>192.0</v>
      </c>
      <c r="J195" s="7"/>
      <c r="K195" s="7"/>
      <c r="L195" s="7"/>
      <c r="Q195" s="42">
        <v>192.0</v>
      </c>
      <c r="R195" s="44"/>
      <c r="S195" s="7"/>
      <c r="T195" s="7"/>
    </row>
    <row r="196">
      <c r="A196" s="42">
        <v>193.0</v>
      </c>
      <c r="B196" s="44"/>
      <c r="C196" s="7"/>
      <c r="D196" s="7"/>
      <c r="I196" s="42">
        <v>193.0</v>
      </c>
      <c r="J196" s="7"/>
      <c r="K196" s="7"/>
      <c r="L196" s="7"/>
      <c r="Q196" s="42">
        <v>193.0</v>
      </c>
      <c r="R196" s="44"/>
      <c r="S196" s="7"/>
      <c r="T196" s="7"/>
    </row>
    <row r="197">
      <c r="A197" s="42">
        <v>194.0</v>
      </c>
      <c r="B197" s="44"/>
      <c r="C197" s="7"/>
      <c r="D197" s="7"/>
      <c r="I197" s="42">
        <v>194.0</v>
      </c>
      <c r="J197" s="7"/>
      <c r="K197" s="7"/>
      <c r="L197" s="7"/>
      <c r="Q197" s="42">
        <v>194.0</v>
      </c>
      <c r="R197" s="44"/>
      <c r="S197" s="7"/>
      <c r="T197" s="7"/>
    </row>
    <row r="198">
      <c r="A198" s="42">
        <v>195.0</v>
      </c>
      <c r="B198" s="44"/>
      <c r="C198" s="7"/>
      <c r="D198" s="7"/>
      <c r="I198" s="42">
        <v>195.0</v>
      </c>
      <c r="J198" s="7"/>
      <c r="K198" s="7"/>
      <c r="L198" s="7"/>
      <c r="Q198" s="42">
        <v>195.0</v>
      </c>
      <c r="R198" s="44"/>
      <c r="S198" s="7"/>
      <c r="T198" s="7"/>
    </row>
    <row r="199">
      <c r="A199" s="42">
        <v>196.0</v>
      </c>
      <c r="B199" s="44"/>
      <c r="C199" s="7"/>
      <c r="D199" s="7"/>
      <c r="I199" s="42">
        <v>196.0</v>
      </c>
      <c r="J199" s="7"/>
      <c r="K199" s="7"/>
      <c r="L199" s="7"/>
      <c r="Q199" s="42">
        <v>196.0</v>
      </c>
      <c r="R199" s="44"/>
      <c r="S199" s="7"/>
      <c r="T199" s="7"/>
    </row>
    <row r="200">
      <c r="A200" s="42">
        <v>197.0</v>
      </c>
      <c r="B200" s="44"/>
      <c r="C200" s="7"/>
      <c r="D200" s="7"/>
      <c r="I200" s="42">
        <v>197.0</v>
      </c>
      <c r="J200" s="7"/>
      <c r="K200" s="7"/>
      <c r="L200" s="7"/>
      <c r="Q200" s="42">
        <v>197.0</v>
      </c>
      <c r="R200" s="44"/>
      <c r="S200" s="7"/>
      <c r="T200" s="7"/>
    </row>
  </sheetData>
  <mergeCells count="3">
    <mergeCell ref="A2:D2"/>
    <mergeCell ref="I2:L2"/>
    <mergeCell ref="Q2:T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86"/>
    <col customWidth="1" min="3" max="3" width="26.57"/>
    <col customWidth="1" min="4" max="4" width="30.57"/>
    <col customWidth="1" min="6" max="6" width="18.29"/>
    <col customWidth="1" min="10" max="10" width="18.86"/>
    <col customWidth="1" min="11" max="11" width="26.57"/>
    <col customWidth="1" min="12" max="12" width="30.57"/>
    <col customWidth="1" min="14" max="14" width="18.29"/>
    <col customWidth="1" min="18" max="18" width="18.86"/>
    <col customWidth="1" min="19" max="19" width="26.57"/>
    <col customWidth="1" min="20" max="20" width="30.57"/>
    <col customWidth="1" min="22" max="22" width="18.29"/>
  </cols>
  <sheetData>
    <row r="2">
      <c r="A2" s="36" t="s">
        <v>703</v>
      </c>
      <c r="B2" s="37"/>
      <c r="C2" s="37"/>
      <c r="D2" s="14"/>
      <c r="F2" s="38" t="s">
        <v>720</v>
      </c>
      <c r="G2" s="39">
        <f>G5/COUNTA(B4:B200)</f>
        <v>7181.875</v>
      </c>
      <c r="I2" s="36" t="s">
        <v>11</v>
      </c>
      <c r="J2" s="37"/>
      <c r="K2" s="37"/>
      <c r="L2" s="14"/>
      <c r="N2" s="38" t="s">
        <v>720</v>
      </c>
      <c r="O2" s="39">
        <f>O5/COUNTA(J4:J200)</f>
        <v>7528.529412</v>
      </c>
      <c r="Q2" s="36" t="s">
        <v>704</v>
      </c>
      <c r="R2" s="37"/>
      <c r="S2" s="37"/>
      <c r="T2" s="14"/>
      <c r="V2" s="38" t="s">
        <v>720</v>
      </c>
      <c r="W2" s="39">
        <f>W5/COUNTA(R4:R200)</f>
        <v>7225.643939</v>
      </c>
    </row>
    <row r="3">
      <c r="A3" s="40" t="s">
        <v>721</v>
      </c>
      <c r="B3" s="41" t="s">
        <v>731</v>
      </c>
      <c r="C3" s="41" t="s">
        <v>732</v>
      </c>
      <c r="D3" s="41" t="s">
        <v>733</v>
      </c>
      <c r="F3" s="38" t="s">
        <v>725</v>
      </c>
      <c r="G3" s="39">
        <f>STDEV(B4:B200)</f>
        <v>840.7827142</v>
      </c>
      <c r="I3" s="40" t="s">
        <v>721</v>
      </c>
      <c r="J3" s="41" t="s">
        <v>731</v>
      </c>
      <c r="K3" s="41" t="s">
        <v>732</v>
      </c>
      <c r="L3" s="41" t="s">
        <v>733</v>
      </c>
      <c r="N3" s="38" t="s">
        <v>725</v>
      </c>
      <c r="O3" s="39">
        <f>STDEV(J4:J200)</f>
        <v>670.0251038</v>
      </c>
      <c r="Q3" s="40" t="s">
        <v>721</v>
      </c>
      <c r="R3" s="41" t="s">
        <v>731</v>
      </c>
      <c r="S3" s="41" t="s">
        <v>732</v>
      </c>
      <c r="T3" s="41" t="s">
        <v>733</v>
      </c>
      <c r="V3" s="38" t="s">
        <v>725</v>
      </c>
      <c r="W3" s="39">
        <f>STDEV(R4:R200)</f>
        <v>838.9987229</v>
      </c>
    </row>
    <row r="4">
      <c r="A4" s="42">
        <v>1.0</v>
      </c>
      <c r="B4" s="4">
        <v>7160.0</v>
      </c>
      <c r="C4" s="39">
        <f t="shared" ref="C4:C123" si="1">B4-$G$2</f>
        <v>-21.875</v>
      </c>
      <c r="D4" s="7">
        <f t="shared" ref="D4:D123" si="2">POWER(C4,2)</f>
        <v>478.515625</v>
      </c>
      <c r="F4" s="38" t="s">
        <v>726</v>
      </c>
      <c r="G4" s="39">
        <f>SUM(D4:D200)</f>
        <v>84122953.13</v>
      </c>
      <c r="I4" s="42">
        <v>1.0</v>
      </c>
      <c r="J4" s="4">
        <v>7295.0</v>
      </c>
      <c r="K4" s="39">
        <f t="shared" ref="K4:K20" si="3">J4-$O$2</f>
        <v>-233.5294118</v>
      </c>
      <c r="L4" s="7">
        <f t="shared" ref="L4:L20" si="4">POWER(K4,2)</f>
        <v>54535.98616</v>
      </c>
      <c r="N4" s="38" t="s">
        <v>726</v>
      </c>
      <c r="O4" s="39">
        <f>SUM(L4:L200)</f>
        <v>7182938.235</v>
      </c>
      <c r="Q4" s="42">
        <v>1.0</v>
      </c>
      <c r="R4" s="4">
        <v>7300.0</v>
      </c>
      <c r="S4" s="39">
        <f t="shared" ref="S4:S135" si="5">R4-$W$2</f>
        <v>74.35606061</v>
      </c>
      <c r="T4" s="7">
        <f t="shared" ref="T4:T135" si="6">POWER(S4,2)</f>
        <v>5528.823749</v>
      </c>
      <c r="V4" s="38" t="s">
        <v>726</v>
      </c>
      <c r="W4" s="39">
        <f>SUM(T4:T200)</f>
        <v>92213370.27</v>
      </c>
    </row>
    <row r="5">
      <c r="A5" s="42">
        <v>2.0</v>
      </c>
      <c r="B5" s="4">
        <v>7000.0</v>
      </c>
      <c r="C5" s="39">
        <f t="shared" si="1"/>
        <v>-181.875</v>
      </c>
      <c r="D5" s="7">
        <f t="shared" si="2"/>
        <v>33078.51563</v>
      </c>
      <c r="F5" s="38" t="s">
        <v>727</v>
      </c>
      <c r="G5" s="39">
        <f>SUM(B4:B200)</f>
        <v>861825</v>
      </c>
      <c r="I5" s="42">
        <v>2.0</v>
      </c>
      <c r="J5" s="4">
        <v>6280.0</v>
      </c>
      <c r="K5" s="39">
        <f t="shared" si="3"/>
        <v>-1248.529412</v>
      </c>
      <c r="L5" s="7">
        <f t="shared" si="4"/>
        <v>1558825.692</v>
      </c>
      <c r="N5" s="38" t="s">
        <v>727</v>
      </c>
      <c r="O5" s="39">
        <f>SUM(J4:J200)</f>
        <v>127985</v>
      </c>
      <c r="Q5" s="42">
        <v>2.0</v>
      </c>
      <c r="R5" s="4">
        <v>7200.0</v>
      </c>
      <c r="S5" s="39">
        <f t="shared" si="5"/>
        <v>-25.64393939</v>
      </c>
      <c r="T5" s="7">
        <f t="shared" si="6"/>
        <v>657.6116276</v>
      </c>
      <c r="V5" s="38" t="s">
        <v>727</v>
      </c>
      <c r="W5" s="39">
        <f>SUM(R4:R200)</f>
        <v>953785</v>
      </c>
    </row>
    <row r="6">
      <c r="A6" s="42">
        <v>3.0</v>
      </c>
      <c r="B6" s="4">
        <v>6925.0</v>
      </c>
      <c r="C6" s="39">
        <f t="shared" si="1"/>
        <v>-256.875</v>
      </c>
      <c r="D6" s="7">
        <f t="shared" si="2"/>
        <v>65984.76563</v>
      </c>
      <c r="I6" s="42">
        <v>3.0</v>
      </c>
      <c r="J6" s="4">
        <v>6260.0</v>
      </c>
      <c r="K6" s="39">
        <f t="shared" si="3"/>
        <v>-1268.529412</v>
      </c>
      <c r="L6" s="7">
        <f t="shared" si="4"/>
        <v>1609166.869</v>
      </c>
      <c r="Q6" s="42">
        <v>3.0</v>
      </c>
      <c r="R6" s="4">
        <v>6930.0</v>
      </c>
      <c r="S6" s="39">
        <f t="shared" si="5"/>
        <v>-295.6439394</v>
      </c>
      <c r="T6" s="7">
        <f t="shared" si="6"/>
        <v>87405.3389</v>
      </c>
    </row>
    <row r="7">
      <c r="A7" s="42">
        <v>4.0</v>
      </c>
      <c r="B7" s="4">
        <v>6920.0</v>
      </c>
      <c r="C7" s="39">
        <f t="shared" si="1"/>
        <v>-261.875</v>
      </c>
      <c r="D7" s="7">
        <f t="shared" si="2"/>
        <v>68578.51563</v>
      </c>
      <c r="I7" s="42">
        <v>4.0</v>
      </c>
      <c r="J7" s="4">
        <v>6600.0</v>
      </c>
      <c r="K7" s="39">
        <f t="shared" si="3"/>
        <v>-928.5294118</v>
      </c>
      <c r="L7" s="7">
        <f t="shared" si="4"/>
        <v>862166.8685</v>
      </c>
      <c r="Q7" s="42">
        <v>4.0</v>
      </c>
      <c r="R7" s="4">
        <v>7000.0</v>
      </c>
      <c r="S7" s="39">
        <f t="shared" si="5"/>
        <v>-225.6439394</v>
      </c>
      <c r="T7" s="7">
        <f t="shared" si="6"/>
        <v>50915.18739</v>
      </c>
    </row>
    <row r="8">
      <c r="A8" s="42">
        <v>5.0</v>
      </c>
      <c r="B8" s="4">
        <v>6950.0</v>
      </c>
      <c r="C8" s="39">
        <f t="shared" si="1"/>
        <v>-231.875</v>
      </c>
      <c r="D8" s="7">
        <f t="shared" si="2"/>
        <v>53766.01563</v>
      </c>
      <c r="I8" s="42">
        <v>5.0</v>
      </c>
      <c r="J8" s="4">
        <v>7600.0</v>
      </c>
      <c r="K8" s="39">
        <f t="shared" si="3"/>
        <v>71.47058824</v>
      </c>
      <c r="L8" s="7">
        <f t="shared" si="4"/>
        <v>5108.044983</v>
      </c>
      <c r="Q8" s="42">
        <v>5.0</v>
      </c>
      <c r="R8" s="4">
        <v>6980.0</v>
      </c>
      <c r="S8" s="39">
        <f t="shared" si="5"/>
        <v>-245.6439394</v>
      </c>
      <c r="T8" s="7">
        <f t="shared" si="6"/>
        <v>60340.94496</v>
      </c>
    </row>
    <row r="9">
      <c r="A9" s="42">
        <v>6.0</v>
      </c>
      <c r="B9" s="4">
        <v>7030.0</v>
      </c>
      <c r="C9" s="39">
        <f t="shared" si="1"/>
        <v>-151.875</v>
      </c>
      <c r="D9" s="7">
        <f t="shared" si="2"/>
        <v>23066.01563</v>
      </c>
      <c r="I9" s="42">
        <v>6.0</v>
      </c>
      <c r="J9" s="4">
        <v>7475.0</v>
      </c>
      <c r="K9" s="39">
        <f t="shared" si="3"/>
        <v>-53.52941176</v>
      </c>
      <c r="L9" s="7">
        <f t="shared" si="4"/>
        <v>2865.397924</v>
      </c>
      <c r="Q9" s="42">
        <v>6.0</v>
      </c>
      <c r="R9" s="4">
        <v>7055.0</v>
      </c>
      <c r="S9" s="39">
        <f t="shared" si="5"/>
        <v>-170.6439394</v>
      </c>
      <c r="T9" s="7">
        <f t="shared" si="6"/>
        <v>29119.35405</v>
      </c>
    </row>
    <row r="10">
      <c r="A10" s="42">
        <v>7.0</v>
      </c>
      <c r="B10" s="4">
        <v>6890.0</v>
      </c>
      <c r="C10" s="39">
        <f t="shared" si="1"/>
        <v>-291.875</v>
      </c>
      <c r="D10" s="7">
        <f t="shared" si="2"/>
        <v>85191.01563</v>
      </c>
      <c r="I10" s="42">
        <v>7.0</v>
      </c>
      <c r="J10" s="4">
        <v>7575.0</v>
      </c>
      <c r="K10" s="39">
        <f t="shared" si="3"/>
        <v>46.47058824</v>
      </c>
      <c r="L10" s="7">
        <f t="shared" si="4"/>
        <v>2159.515571</v>
      </c>
      <c r="Q10" s="42">
        <v>7.0</v>
      </c>
      <c r="R10" s="4">
        <v>7050.0</v>
      </c>
      <c r="S10" s="39">
        <f t="shared" si="5"/>
        <v>-175.6439394</v>
      </c>
      <c r="T10" s="7">
        <f t="shared" si="6"/>
        <v>30850.79345</v>
      </c>
    </row>
    <row r="11">
      <c r="A11" s="42">
        <v>8.0</v>
      </c>
      <c r="B11" s="4">
        <v>6945.0</v>
      </c>
      <c r="C11" s="39">
        <f t="shared" si="1"/>
        <v>-236.875</v>
      </c>
      <c r="D11" s="7">
        <f t="shared" si="2"/>
        <v>56109.76563</v>
      </c>
      <c r="I11" s="42">
        <v>8.0</v>
      </c>
      <c r="J11" s="4">
        <v>7375.0</v>
      </c>
      <c r="K11" s="39">
        <f t="shared" si="3"/>
        <v>-153.5294118</v>
      </c>
      <c r="L11" s="7">
        <f t="shared" si="4"/>
        <v>23571.28028</v>
      </c>
      <c r="Q11" s="42">
        <v>8.0</v>
      </c>
      <c r="R11" s="4">
        <v>6985.0</v>
      </c>
      <c r="S11" s="39">
        <f t="shared" si="5"/>
        <v>-240.6439394</v>
      </c>
      <c r="T11" s="7">
        <f t="shared" si="6"/>
        <v>57909.50557</v>
      </c>
    </row>
    <row r="12">
      <c r="A12" s="42">
        <v>9.0</v>
      </c>
      <c r="B12" s="4">
        <v>6900.0</v>
      </c>
      <c r="C12" s="39">
        <f t="shared" si="1"/>
        <v>-281.875</v>
      </c>
      <c r="D12" s="7">
        <f t="shared" si="2"/>
        <v>79453.51563</v>
      </c>
      <c r="I12" s="42">
        <v>9.0</v>
      </c>
      <c r="J12" s="4">
        <v>7750.0</v>
      </c>
      <c r="K12" s="39">
        <f t="shared" si="3"/>
        <v>221.4705882</v>
      </c>
      <c r="L12" s="7">
        <f t="shared" si="4"/>
        <v>49049.22145</v>
      </c>
      <c r="Q12" s="42">
        <v>9.0</v>
      </c>
      <c r="R12" s="4">
        <v>6960.0</v>
      </c>
      <c r="S12" s="39">
        <f t="shared" si="5"/>
        <v>-265.6439394</v>
      </c>
      <c r="T12" s="7">
        <f t="shared" si="6"/>
        <v>70566.70254</v>
      </c>
    </row>
    <row r="13">
      <c r="A13" s="42">
        <v>10.0</v>
      </c>
      <c r="B13" s="4">
        <v>6850.0</v>
      </c>
      <c r="C13" s="39">
        <f t="shared" si="1"/>
        <v>-331.875</v>
      </c>
      <c r="D13" s="7">
        <f t="shared" si="2"/>
        <v>110141.0156</v>
      </c>
      <c r="I13" s="42">
        <v>10.0</v>
      </c>
      <c r="J13" s="4">
        <v>7975.0</v>
      </c>
      <c r="K13" s="39">
        <f t="shared" si="3"/>
        <v>446.4705882</v>
      </c>
      <c r="L13" s="7">
        <f t="shared" si="4"/>
        <v>199335.9862</v>
      </c>
      <c r="Q13" s="42">
        <v>10.0</v>
      </c>
      <c r="R13" s="4">
        <v>6940.0</v>
      </c>
      <c r="S13" s="39">
        <f t="shared" si="5"/>
        <v>-285.6439394</v>
      </c>
      <c r="T13" s="7">
        <f t="shared" si="6"/>
        <v>81592.46011</v>
      </c>
    </row>
    <row r="14">
      <c r="A14" s="42">
        <v>11.0</v>
      </c>
      <c r="B14" s="4">
        <v>6845.0</v>
      </c>
      <c r="C14" s="39">
        <f t="shared" si="1"/>
        <v>-336.875</v>
      </c>
      <c r="D14" s="7">
        <f t="shared" si="2"/>
        <v>113484.7656</v>
      </c>
      <c r="I14" s="42">
        <v>11.0</v>
      </c>
      <c r="J14" s="4">
        <v>7950.0</v>
      </c>
      <c r="K14" s="39">
        <f t="shared" si="3"/>
        <v>421.4705882</v>
      </c>
      <c r="L14" s="7">
        <f t="shared" si="4"/>
        <v>177637.4567</v>
      </c>
      <c r="Q14" s="42">
        <v>11.0</v>
      </c>
      <c r="R14" s="4">
        <v>6835.0</v>
      </c>
      <c r="S14" s="39">
        <f t="shared" si="5"/>
        <v>-390.6439394</v>
      </c>
      <c r="T14" s="7">
        <f t="shared" si="6"/>
        <v>152602.6874</v>
      </c>
    </row>
    <row r="15">
      <c r="A15" s="42">
        <v>12.0</v>
      </c>
      <c r="B15" s="4">
        <v>6810.0</v>
      </c>
      <c r="C15" s="39">
        <f t="shared" si="1"/>
        <v>-371.875</v>
      </c>
      <c r="D15" s="7">
        <f t="shared" si="2"/>
        <v>138291.0156</v>
      </c>
      <c r="I15" s="42">
        <v>12.0</v>
      </c>
      <c r="J15" s="4">
        <v>7900.0</v>
      </c>
      <c r="K15" s="39">
        <f t="shared" si="3"/>
        <v>371.4705882</v>
      </c>
      <c r="L15" s="7">
        <f t="shared" si="4"/>
        <v>137990.3979</v>
      </c>
      <c r="Q15" s="42">
        <v>12.0</v>
      </c>
      <c r="R15" s="4">
        <v>6770.0</v>
      </c>
      <c r="S15" s="39">
        <f t="shared" si="5"/>
        <v>-455.6439394</v>
      </c>
      <c r="T15" s="7">
        <f t="shared" si="6"/>
        <v>207611.3995</v>
      </c>
    </row>
    <row r="16">
      <c r="A16" s="42">
        <v>13.0</v>
      </c>
      <c r="B16" s="4">
        <v>7045.0</v>
      </c>
      <c r="C16" s="39">
        <f t="shared" si="1"/>
        <v>-136.875</v>
      </c>
      <c r="D16" s="7">
        <f t="shared" si="2"/>
        <v>18734.76563</v>
      </c>
      <c r="I16" s="42">
        <v>13.0</v>
      </c>
      <c r="J16" s="4">
        <v>7400.0</v>
      </c>
      <c r="K16" s="39">
        <f t="shared" si="3"/>
        <v>-128.5294118</v>
      </c>
      <c r="L16" s="7">
        <f t="shared" si="4"/>
        <v>16519.80969</v>
      </c>
      <c r="Q16" s="42">
        <v>13.0</v>
      </c>
      <c r="R16" s="4">
        <v>7160.0</v>
      </c>
      <c r="S16" s="39">
        <f t="shared" si="5"/>
        <v>-65.64393939</v>
      </c>
      <c r="T16" s="7">
        <f t="shared" si="6"/>
        <v>4309.126779</v>
      </c>
    </row>
    <row r="17">
      <c r="A17" s="42">
        <v>14.0</v>
      </c>
      <c r="B17" s="4">
        <v>6715.0</v>
      </c>
      <c r="C17" s="39">
        <f t="shared" si="1"/>
        <v>-466.875</v>
      </c>
      <c r="D17" s="7">
        <f t="shared" si="2"/>
        <v>217972.2656</v>
      </c>
      <c r="I17" s="42">
        <v>14.0</v>
      </c>
      <c r="J17" s="4">
        <v>7450.0</v>
      </c>
      <c r="K17" s="39">
        <f t="shared" si="3"/>
        <v>-78.52941176</v>
      </c>
      <c r="L17" s="7">
        <f t="shared" si="4"/>
        <v>6166.868512</v>
      </c>
      <c r="Q17" s="42">
        <v>14.0</v>
      </c>
      <c r="R17" s="4">
        <v>7085.0</v>
      </c>
      <c r="S17" s="39">
        <f t="shared" si="5"/>
        <v>-140.6439394</v>
      </c>
      <c r="T17" s="7">
        <f t="shared" si="6"/>
        <v>19780.71769</v>
      </c>
    </row>
    <row r="18">
      <c r="A18" s="42">
        <v>15.0</v>
      </c>
      <c r="B18" s="4">
        <v>6720.0</v>
      </c>
      <c r="C18" s="39">
        <f t="shared" si="1"/>
        <v>-461.875</v>
      </c>
      <c r="D18" s="7">
        <f t="shared" si="2"/>
        <v>213328.5156</v>
      </c>
      <c r="I18" s="42">
        <v>15.0</v>
      </c>
      <c r="J18" s="4">
        <v>8025.0</v>
      </c>
      <c r="K18" s="39">
        <f t="shared" si="3"/>
        <v>496.4705882</v>
      </c>
      <c r="L18" s="7">
        <f t="shared" si="4"/>
        <v>246483.045</v>
      </c>
      <c r="Q18" s="42">
        <v>15.0</v>
      </c>
      <c r="R18" s="4">
        <v>6950.0</v>
      </c>
      <c r="S18" s="39">
        <f t="shared" si="5"/>
        <v>-275.6439394</v>
      </c>
      <c r="T18" s="7">
        <f t="shared" si="6"/>
        <v>75979.58132</v>
      </c>
    </row>
    <row r="19">
      <c r="A19" s="42">
        <v>16.0</v>
      </c>
      <c r="B19" s="4">
        <v>6550.0</v>
      </c>
      <c r="C19" s="39">
        <f t="shared" si="1"/>
        <v>-631.875</v>
      </c>
      <c r="D19" s="7">
        <f t="shared" si="2"/>
        <v>399266.0156</v>
      </c>
      <c r="I19" s="42">
        <v>16.0</v>
      </c>
      <c r="J19" s="4">
        <v>8225.0</v>
      </c>
      <c r="K19" s="39">
        <f t="shared" si="3"/>
        <v>696.4705882</v>
      </c>
      <c r="L19" s="7">
        <f t="shared" si="4"/>
        <v>485071.2803</v>
      </c>
      <c r="Q19" s="42">
        <v>16.0</v>
      </c>
      <c r="R19" s="4">
        <v>6880.0</v>
      </c>
      <c r="S19" s="39">
        <f t="shared" si="5"/>
        <v>-345.6439394</v>
      </c>
      <c r="T19" s="7">
        <f t="shared" si="6"/>
        <v>119469.7328</v>
      </c>
    </row>
    <row r="20">
      <c r="A20" s="42">
        <v>17.0</v>
      </c>
      <c r="B20" s="4">
        <v>6445.0</v>
      </c>
      <c r="C20" s="39">
        <f t="shared" si="1"/>
        <v>-736.875</v>
      </c>
      <c r="D20" s="7">
        <f t="shared" si="2"/>
        <v>542984.7656</v>
      </c>
      <c r="I20" s="42">
        <v>17.0</v>
      </c>
      <c r="J20" s="4">
        <v>8850.0</v>
      </c>
      <c r="K20" s="39">
        <f t="shared" si="3"/>
        <v>1321.470588</v>
      </c>
      <c r="L20" s="7">
        <f t="shared" si="4"/>
        <v>1746284.516</v>
      </c>
      <c r="Q20" s="42">
        <v>17.0</v>
      </c>
      <c r="R20" s="4">
        <v>6820.0</v>
      </c>
      <c r="S20" s="39">
        <f t="shared" si="5"/>
        <v>-405.6439394</v>
      </c>
      <c r="T20" s="7">
        <f t="shared" si="6"/>
        <v>164547.0056</v>
      </c>
    </row>
    <row r="21">
      <c r="A21" s="42">
        <v>18.0</v>
      </c>
      <c r="B21" s="4">
        <v>6455.0</v>
      </c>
      <c r="C21" s="39">
        <f t="shared" si="1"/>
        <v>-726.875</v>
      </c>
      <c r="D21" s="7">
        <f t="shared" si="2"/>
        <v>528347.2656</v>
      </c>
      <c r="I21" s="42">
        <v>18.0</v>
      </c>
      <c r="K21" s="7"/>
      <c r="L21" s="7"/>
      <c r="Q21" s="42">
        <v>18.0</v>
      </c>
      <c r="R21" s="4">
        <v>6710.0</v>
      </c>
      <c r="S21" s="39">
        <f t="shared" si="5"/>
        <v>-515.6439394</v>
      </c>
      <c r="T21" s="7">
        <f t="shared" si="6"/>
        <v>265888.6722</v>
      </c>
    </row>
    <row r="22">
      <c r="A22" s="42">
        <v>19.0</v>
      </c>
      <c r="B22" s="4">
        <v>6270.0</v>
      </c>
      <c r="C22" s="39">
        <f t="shared" si="1"/>
        <v>-911.875</v>
      </c>
      <c r="D22" s="7">
        <f t="shared" si="2"/>
        <v>831516.0156</v>
      </c>
      <c r="I22" s="42">
        <v>19.0</v>
      </c>
      <c r="J22" s="43"/>
      <c r="K22" s="7"/>
      <c r="L22" s="7"/>
      <c r="Q22" s="42">
        <v>19.0</v>
      </c>
      <c r="R22" s="4">
        <v>6665.0</v>
      </c>
      <c r="S22" s="39">
        <f t="shared" si="5"/>
        <v>-560.6439394</v>
      </c>
      <c r="T22" s="7">
        <f t="shared" si="6"/>
        <v>314321.6268</v>
      </c>
    </row>
    <row r="23">
      <c r="A23" s="42">
        <v>20.0</v>
      </c>
      <c r="B23" s="4">
        <v>6170.0</v>
      </c>
      <c r="C23" s="39">
        <f t="shared" si="1"/>
        <v>-1011.875</v>
      </c>
      <c r="D23" s="7">
        <f t="shared" si="2"/>
        <v>1023891.016</v>
      </c>
      <c r="I23" s="42">
        <v>20.0</v>
      </c>
      <c r="J23" s="43"/>
      <c r="K23" s="7"/>
      <c r="L23" s="7"/>
      <c r="Q23" s="42">
        <v>20.0</v>
      </c>
      <c r="R23" s="4">
        <v>6680.0</v>
      </c>
      <c r="S23" s="39">
        <f t="shared" si="5"/>
        <v>-545.6439394</v>
      </c>
      <c r="T23" s="7">
        <f t="shared" si="6"/>
        <v>297727.3086</v>
      </c>
    </row>
    <row r="24">
      <c r="A24" s="42">
        <v>21.0</v>
      </c>
      <c r="B24" s="4">
        <v>6275.0</v>
      </c>
      <c r="C24" s="39">
        <f t="shared" si="1"/>
        <v>-906.875</v>
      </c>
      <c r="D24" s="7">
        <f t="shared" si="2"/>
        <v>822422.2656</v>
      </c>
      <c r="I24" s="42">
        <v>21.0</v>
      </c>
      <c r="J24" s="43"/>
      <c r="K24" s="7"/>
      <c r="L24" s="7"/>
      <c r="Q24" s="42">
        <v>21.0</v>
      </c>
      <c r="R24" s="4">
        <v>6720.0</v>
      </c>
      <c r="S24" s="39">
        <f t="shared" si="5"/>
        <v>-505.6439394</v>
      </c>
      <c r="T24" s="7">
        <f t="shared" si="6"/>
        <v>255675.7934</v>
      </c>
    </row>
    <row r="25">
      <c r="A25" s="42">
        <v>22.0</v>
      </c>
      <c r="B25" s="4">
        <v>6320.0</v>
      </c>
      <c r="C25" s="39">
        <f t="shared" si="1"/>
        <v>-861.875</v>
      </c>
      <c r="D25" s="7">
        <f t="shared" si="2"/>
        <v>742828.5156</v>
      </c>
      <c r="I25" s="42">
        <v>22.0</v>
      </c>
      <c r="J25" s="43"/>
      <c r="K25" s="7"/>
      <c r="L25" s="7"/>
      <c r="Q25" s="42">
        <v>22.0</v>
      </c>
      <c r="R25" s="4">
        <v>6440.0</v>
      </c>
      <c r="S25" s="39">
        <f t="shared" si="5"/>
        <v>-785.6439394</v>
      </c>
      <c r="T25" s="7">
        <f t="shared" si="6"/>
        <v>617236.3995</v>
      </c>
    </row>
    <row r="26">
      <c r="A26" s="42">
        <v>23.0</v>
      </c>
      <c r="B26" s="4">
        <v>6305.0</v>
      </c>
      <c r="C26" s="39">
        <f t="shared" si="1"/>
        <v>-876.875</v>
      </c>
      <c r="D26" s="7">
        <f t="shared" si="2"/>
        <v>768909.7656</v>
      </c>
      <c r="I26" s="42">
        <v>23.0</v>
      </c>
      <c r="J26" s="43"/>
      <c r="K26" s="7"/>
      <c r="L26" s="7"/>
      <c r="Q26" s="42">
        <v>23.0</v>
      </c>
      <c r="R26" s="4">
        <v>6515.0</v>
      </c>
      <c r="S26" s="39">
        <f t="shared" si="5"/>
        <v>-710.6439394</v>
      </c>
      <c r="T26" s="7">
        <f t="shared" si="6"/>
        <v>505014.8086</v>
      </c>
    </row>
    <row r="27">
      <c r="A27" s="42">
        <v>24.0</v>
      </c>
      <c r="B27" s="4">
        <v>6250.0</v>
      </c>
      <c r="C27" s="39">
        <f t="shared" si="1"/>
        <v>-931.875</v>
      </c>
      <c r="D27" s="7">
        <f t="shared" si="2"/>
        <v>868391.0156</v>
      </c>
      <c r="I27" s="42">
        <v>24.0</v>
      </c>
      <c r="J27" s="43"/>
      <c r="K27" s="7"/>
      <c r="L27" s="7"/>
      <c r="Q27" s="42">
        <v>24.0</v>
      </c>
      <c r="R27" s="4">
        <v>6395.0</v>
      </c>
      <c r="S27" s="39">
        <f t="shared" si="5"/>
        <v>-830.6439394</v>
      </c>
      <c r="T27" s="7">
        <f t="shared" si="6"/>
        <v>689969.3541</v>
      </c>
    </row>
    <row r="28">
      <c r="A28" s="42">
        <v>25.0</v>
      </c>
      <c r="B28" s="4">
        <v>6225.0</v>
      </c>
      <c r="C28" s="39">
        <f t="shared" si="1"/>
        <v>-956.875</v>
      </c>
      <c r="D28" s="7">
        <f t="shared" si="2"/>
        <v>915609.7656</v>
      </c>
      <c r="I28" s="42">
        <v>25.0</v>
      </c>
      <c r="J28" s="43"/>
      <c r="K28" s="7"/>
      <c r="L28" s="7"/>
      <c r="Q28" s="42">
        <v>25.0</v>
      </c>
      <c r="R28" s="4">
        <v>6290.0</v>
      </c>
      <c r="S28" s="39">
        <f t="shared" si="5"/>
        <v>-935.6439394</v>
      </c>
      <c r="T28" s="7">
        <f t="shared" si="6"/>
        <v>875429.5813</v>
      </c>
    </row>
    <row r="29">
      <c r="A29" s="42">
        <v>26.0</v>
      </c>
      <c r="B29" s="4">
        <v>6395.0</v>
      </c>
      <c r="C29" s="39">
        <f t="shared" si="1"/>
        <v>-786.875</v>
      </c>
      <c r="D29" s="7">
        <f t="shared" si="2"/>
        <v>619172.2656</v>
      </c>
      <c r="I29" s="42">
        <v>26.0</v>
      </c>
      <c r="J29" s="43"/>
      <c r="K29" s="7"/>
      <c r="L29" s="7"/>
      <c r="Q29" s="42">
        <v>26.0</v>
      </c>
      <c r="R29" s="4">
        <v>6215.0</v>
      </c>
      <c r="S29" s="39">
        <f t="shared" si="5"/>
        <v>-1010.643939</v>
      </c>
      <c r="T29" s="7">
        <f t="shared" si="6"/>
        <v>1021401.172</v>
      </c>
    </row>
    <row r="30">
      <c r="A30" s="42">
        <v>27.0</v>
      </c>
      <c r="B30" s="4">
        <v>6435.0</v>
      </c>
      <c r="C30" s="39">
        <f t="shared" si="1"/>
        <v>-746.875</v>
      </c>
      <c r="D30" s="7">
        <f t="shared" si="2"/>
        <v>557822.2656</v>
      </c>
      <c r="I30" s="42">
        <v>27.0</v>
      </c>
      <c r="J30" s="43"/>
      <c r="K30" s="7"/>
      <c r="L30" s="7"/>
      <c r="Q30" s="42">
        <v>27.0</v>
      </c>
      <c r="R30" s="4">
        <v>6295.0</v>
      </c>
      <c r="S30" s="39">
        <f t="shared" si="5"/>
        <v>-930.6439394</v>
      </c>
      <c r="T30" s="7">
        <f t="shared" si="6"/>
        <v>866098.1419</v>
      </c>
    </row>
    <row r="31">
      <c r="A31" s="42">
        <v>28.0</v>
      </c>
      <c r="B31" s="4">
        <v>6460.0</v>
      </c>
      <c r="C31" s="39">
        <f t="shared" si="1"/>
        <v>-721.875</v>
      </c>
      <c r="D31" s="7">
        <f t="shared" si="2"/>
        <v>521103.5156</v>
      </c>
      <c r="I31" s="42">
        <v>28.0</v>
      </c>
      <c r="J31" s="43"/>
      <c r="K31" s="7"/>
      <c r="L31" s="7"/>
      <c r="Q31" s="42">
        <v>28.0</v>
      </c>
      <c r="R31" s="4">
        <v>6060.0</v>
      </c>
      <c r="S31" s="39">
        <f t="shared" si="5"/>
        <v>-1165.643939</v>
      </c>
      <c r="T31" s="7">
        <f t="shared" si="6"/>
        <v>1358725.793</v>
      </c>
    </row>
    <row r="32">
      <c r="A32" s="42">
        <v>29.0</v>
      </c>
      <c r="B32" s="4">
        <v>6480.0</v>
      </c>
      <c r="C32" s="39">
        <f t="shared" si="1"/>
        <v>-701.875</v>
      </c>
      <c r="D32" s="7">
        <f t="shared" si="2"/>
        <v>492628.5156</v>
      </c>
      <c r="I32" s="42">
        <v>29.0</v>
      </c>
      <c r="J32" s="43"/>
      <c r="K32" s="7"/>
      <c r="L32" s="7"/>
      <c r="Q32" s="42">
        <v>29.0</v>
      </c>
      <c r="R32" s="4">
        <v>6310.0</v>
      </c>
      <c r="S32" s="39">
        <f t="shared" si="5"/>
        <v>-915.6439394</v>
      </c>
      <c r="T32" s="7">
        <f t="shared" si="6"/>
        <v>838403.8237</v>
      </c>
    </row>
    <row r="33">
      <c r="A33" s="42">
        <v>30.0</v>
      </c>
      <c r="B33" s="4">
        <v>6430.0</v>
      </c>
      <c r="C33" s="39">
        <f t="shared" si="1"/>
        <v>-751.875</v>
      </c>
      <c r="D33" s="7">
        <f t="shared" si="2"/>
        <v>565316.0156</v>
      </c>
      <c r="I33" s="42">
        <v>30.0</v>
      </c>
      <c r="J33" s="43"/>
      <c r="K33" s="7"/>
      <c r="L33" s="7"/>
      <c r="Q33" s="42">
        <v>30.0</v>
      </c>
      <c r="R33" s="4">
        <v>6370.0</v>
      </c>
      <c r="S33" s="39">
        <f t="shared" si="5"/>
        <v>-855.6439394</v>
      </c>
      <c r="T33" s="7">
        <f t="shared" si="6"/>
        <v>732126.551</v>
      </c>
    </row>
    <row r="34">
      <c r="A34" s="42">
        <v>31.0</v>
      </c>
      <c r="B34" s="4">
        <v>6420.0</v>
      </c>
      <c r="C34" s="39">
        <f t="shared" si="1"/>
        <v>-761.875</v>
      </c>
      <c r="D34" s="7">
        <f t="shared" si="2"/>
        <v>580453.5156</v>
      </c>
      <c r="I34" s="42">
        <v>31.0</v>
      </c>
      <c r="J34" s="43"/>
      <c r="K34" s="7"/>
      <c r="L34" s="7"/>
      <c r="Q34" s="42">
        <v>31.0</v>
      </c>
      <c r="R34" s="4">
        <v>6400.0</v>
      </c>
      <c r="S34" s="39">
        <f t="shared" si="5"/>
        <v>-825.6439394</v>
      </c>
      <c r="T34" s="7">
        <f t="shared" si="6"/>
        <v>681687.9147</v>
      </c>
    </row>
    <row r="35">
      <c r="A35" s="42">
        <v>32.0</v>
      </c>
      <c r="B35" s="4">
        <v>6380.0</v>
      </c>
      <c r="C35" s="39">
        <f t="shared" si="1"/>
        <v>-801.875</v>
      </c>
      <c r="D35" s="7">
        <f t="shared" si="2"/>
        <v>643003.5156</v>
      </c>
      <c r="I35" s="42">
        <v>32.0</v>
      </c>
      <c r="J35" s="43"/>
      <c r="K35" s="7"/>
      <c r="L35" s="7"/>
      <c r="Q35" s="42">
        <v>32.0</v>
      </c>
      <c r="R35" s="4">
        <v>6405.0</v>
      </c>
      <c r="S35" s="39">
        <f t="shared" si="5"/>
        <v>-820.6439394</v>
      </c>
      <c r="T35" s="7">
        <f t="shared" si="6"/>
        <v>673456.4753</v>
      </c>
    </row>
    <row r="36">
      <c r="A36" s="42">
        <v>33.0</v>
      </c>
      <c r="B36" s="4">
        <v>6440.0</v>
      </c>
      <c r="C36" s="39">
        <f t="shared" si="1"/>
        <v>-741.875</v>
      </c>
      <c r="D36" s="7">
        <f t="shared" si="2"/>
        <v>550378.5156</v>
      </c>
      <c r="I36" s="42">
        <v>33.0</v>
      </c>
      <c r="J36" s="43"/>
      <c r="K36" s="7"/>
      <c r="L36" s="7"/>
      <c r="Q36" s="42">
        <v>33.0</v>
      </c>
      <c r="R36" s="4">
        <v>6450.0</v>
      </c>
      <c r="S36" s="39">
        <f t="shared" si="5"/>
        <v>-775.6439394</v>
      </c>
      <c r="T36" s="7">
        <f t="shared" si="6"/>
        <v>601623.5207</v>
      </c>
    </row>
    <row r="37">
      <c r="A37" s="42">
        <v>34.0</v>
      </c>
      <c r="B37" s="4">
        <v>6370.0</v>
      </c>
      <c r="C37" s="39">
        <f t="shared" si="1"/>
        <v>-811.875</v>
      </c>
      <c r="D37" s="7">
        <f t="shared" si="2"/>
        <v>659141.0156</v>
      </c>
      <c r="I37" s="42">
        <v>34.0</v>
      </c>
      <c r="J37" s="43"/>
      <c r="K37" s="7"/>
      <c r="L37" s="7"/>
      <c r="Q37" s="42">
        <v>34.0</v>
      </c>
      <c r="R37" s="4">
        <v>6460.0</v>
      </c>
      <c r="S37" s="39">
        <f t="shared" si="5"/>
        <v>-765.6439394</v>
      </c>
      <c r="T37" s="7">
        <f t="shared" si="6"/>
        <v>586210.6419</v>
      </c>
    </row>
    <row r="38">
      <c r="A38" s="42">
        <v>35.0</v>
      </c>
      <c r="B38" s="4">
        <v>6515.0</v>
      </c>
      <c r="C38" s="39">
        <f t="shared" si="1"/>
        <v>-666.875</v>
      </c>
      <c r="D38" s="7">
        <f t="shared" si="2"/>
        <v>444722.2656</v>
      </c>
      <c r="I38" s="42">
        <v>35.0</v>
      </c>
      <c r="J38" s="43"/>
      <c r="K38" s="7"/>
      <c r="L38" s="7"/>
      <c r="Q38" s="42">
        <v>35.0</v>
      </c>
      <c r="R38" s="4">
        <v>6500.0</v>
      </c>
      <c r="S38" s="39">
        <f t="shared" si="5"/>
        <v>-725.6439394</v>
      </c>
      <c r="T38" s="7">
        <f t="shared" si="6"/>
        <v>526559.1268</v>
      </c>
    </row>
    <row r="39">
      <c r="A39" s="42">
        <v>36.0</v>
      </c>
      <c r="B39" s="4">
        <v>6600.0</v>
      </c>
      <c r="C39" s="39">
        <f t="shared" si="1"/>
        <v>-581.875</v>
      </c>
      <c r="D39" s="7">
        <f t="shared" si="2"/>
        <v>338578.5156</v>
      </c>
      <c r="I39" s="42">
        <v>36.0</v>
      </c>
      <c r="J39" s="43"/>
      <c r="K39" s="7"/>
      <c r="L39" s="7"/>
      <c r="Q39" s="42">
        <v>36.0</v>
      </c>
      <c r="R39" s="4">
        <v>6455.0</v>
      </c>
      <c r="S39" s="39">
        <f t="shared" si="5"/>
        <v>-770.6439394</v>
      </c>
      <c r="T39" s="7">
        <f t="shared" si="6"/>
        <v>593892.0813</v>
      </c>
    </row>
    <row r="40">
      <c r="A40" s="42">
        <v>37.0</v>
      </c>
      <c r="B40" s="4">
        <v>6570.0</v>
      </c>
      <c r="C40" s="39">
        <f t="shared" si="1"/>
        <v>-611.875</v>
      </c>
      <c r="D40" s="7">
        <f t="shared" si="2"/>
        <v>374391.0156</v>
      </c>
      <c r="I40" s="42">
        <v>37.0</v>
      </c>
      <c r="J40" s="43"/>
      <c r="K40" s="7"/>
      <c r="L40" s="7"/>
      <c r="Q40" s="42">
        <v>37.0</v>
      </c>
      <c r="R40" s="4">
        <v>6480.0</v>
      </c>
      <c r="S40" s="39">
        <f t="shared" si="5"/>
        <v>-745.6439394</v>
      </c>
      <c r="T40" s="7">
        <f t="shared" si="6"/>
        <v>555984.8844</v>
      </c>
    </row>
    <row r="41">
      <c r="A41" s="42">
        <v>38.0</v>
      </c>
      <c r="B41" s="4">
        <v>6575.0</v>
      </c>
      <c r="C41" s="39">
        <f t="shared" si="1"/>
        <v>-606.875</v>
      </c>
      <c r="D41" s="7">
        <f t="shared" si="2"/>
        <v>368297.2656</v>
      </c>
      <c r="I41" s="42">
        <v>38.0</v>
      </c>
      <c r="J41" s="43"/>
      <c r="K41" s="7"/>
      <c r="L41" s="7"/>
      <c r="Q41" s="42">
        <v>38.0</v>
      </c>
      <c r="R41" s="4">
        <v>6390.0</v>
      </c>
      <c r="S41" s="39">
        <f t="shared" si="5"/>
        <v>-835.6439394</v>
      </c>
      <c r="T41" s="7">
        <f t="shared" si="6"/>
        <v>698300.7934</v>
      </c>
    </row>
    <row r="42">
      <c r="A42" s="42">
        <v>39.0</v>
      </c>
      <c r="B42" s="4">
        <v>6535.0</v>
      </c>
      <c r="C42" s="39">
        <f t="shared" si="1"/>
        <v>-646.875</v>
      </c>
      <c r="D42" s="7">
        <f t="shared" si="2"/>
        <v>418447.2656</v>
      </c>
      <c r="I42" s="42">
        <v>39.0</v>
      </c>
      <c r="J42" s="43"/>
      <c r="K42" s="7"/>
      <c r="L42" s="7"/>
      <c r="Q42" s="42">
        <v>39.0</v>
      </c>
      <c r="R42" s="4">
        <v>6620.0</v>
      </c>
      <c r="S42" s="39">
        <f t="shared" si="5"/>
        <v>-605.6439394</v>
      </c>
      <c r="T42" s="7">
        <f t="shared" si="6"/>
        <v>366804.5813</v>
      </c>
    </row>
    <row r="43">
      <c r="A43" s="42">
        <v>40.0</v>
      </c>
      <c r="B43" s="4">
        <v>6470.0</v>
      </c>
      <c r="C43" s="39">
        <f t="shared" si="1"/>
        <v>-711.875</v>
      </c>
      <c r="D43" s="7">
        <f t="shared" si="2"/>
        <v>506766.0156</v>
      </c>
      <c r="I43" s="42">
        <v>40.0</v>
      </c>
      <c r="J43" s="43"/>
      <c r="K43" s="7"/>
      <c r="L43" s="7"/>
      <c r="Q43" s="42">
        <v>40.0</v>
      </c>
      <c r="R43" s="4">
        <v>6580.0</v>
      </c>
      <c r="S43" s="39">
        <f t="shared" si="5"/>
        <v>-645.6439394</v>
      </c>
      <c r="T43" s="7">
        <f t="shared" si="6"/>
        <v>416856.0965</v>
      </c>
    </row>
    <row r="44">
      <c r="A44" s="42">
        <v>41.0</v>
      </c>
      <c r="B44" s="4">
        <v>6300.0</v>
      </c>
      <c r="C44" s="39">
        <f t="shared" si="1"/>
        <v>-881.875</v>
      </c>
      <c r="D44" s="7">
        <f t="shared" si="2"/>
        <v>777703.5156</v>
      </c>
      <c r="I44" s="42">
        <v>41.0</v>
      </c>
      <c r="J44" s="43"/>
      <c r="K44" s="7"/>
      <c r="L44" s="7"/>
      <c r="Q44" s="42">
        <v>41.0</v>
      </c>
      <c r="R44" s="4">
        <v>6520.0</v>
      </c>
      <c r="S44" s="39">
        <f t="shared" si="5"/>
        <v>-705.6439394</v>
      </c>
      <c r="T44" s="7">
        <f t="shared" si="6"/>
        <v>497933.3692</v>
      </c>
    </row>
    <row r="45">
      <c r="A45" s="42">
        <v>42.0</v>
      </c>
      <c r="B45" s="4">
        <v>6390.0</v>
      </c>
      <c r="C45" s="39">
        <f t="shared" si="1"/>
        <v>-791.875</v>
      </c>
      <c r="D45" s="7">
        <f t="shared" si="2"/>
        <v>627066.0156</v>
      </c>
      <c r="I45" s="42">
        <v>42.0</v>
      </c>
      <c r="J45" s="43"/>
      <c r="K45" s="7"/>
      <c r="L45" s="7"/>
      <c r="Q45" s="42">
        <v>42.0</v>
      </c>
      <c r="R45" s="4">
        <v>6435.0</v>
      </c>
      <c r="S45" s="39">
        <f t="shared" si="5"/>
        <v>-790.6439394</v>
      </c>
      <c r="T45" s="7">
        <f t="shared" si="6"/>
        <v>625117.8389</v>
      </c>
    </row>
    <row r="46">
      <c r="A46" s="42">
        <v>43.0</v>
      </c>
      <c r="B46" s="4">
        <v>6150.0</v>
      </c>
      <c r="C46" s="39">
        <f t="shared" si="1"/>
        <v>-1031.875</v>
      </c>
      <c r="D46" s="7">
        <f t="shared" si="2"/>
        <v>1064766.016</v>
      </c>
      <c r="I46" s="42">
        <v>43.0</v>
      </c>
      <c r="J46" s="43"/>
      <c r="K46" s="7"/>
      <c r="L46" s="7"/>
      <c r="Q46" s="42">
        <v>43.0</v>
      </c>
      <c r="R46" s="4">
        <v>6345.0</v>
      </c>
      <c r="S46" s="39">
        <f t="shared" si="5"/>
        <v>-880.6439394</v>
      </c>
      <c r="T46" s="7">
        <f t="shared" si="6"/>
        <v>775533.748</v>
      </c>
    </row>
    <row r="47">
      <c r="A47" s="42">
        <v>44.0</v>
      </c>
      <c r="B47" s="4">
        <v>6070.0</v>
      </c>
      <c r="C47" s="39">
        <f t="shared" si="1"/>
        <v>-1111.875</v>
      </c>
      <c r="D47" s="7">
        <f t="shared" si="2"/>
        <v>1236266.016</v>
      </c>
      <c r="I47" s="42">
        <v>44.0</v>
      </c>
      <c r="J47" s="43"/>
      <c r="K47" s="7"/>
      <c r="L47" s="7"/>
      <c r="Q47" s="42">
        <v>44.0</v>
      </c>
      <c r="R47" s="4">
        <v>6340.0</v>
      </c>
      <c r="S47" s="39">
        <f t="shared" si="5"/>
        <v>-885.6439394</v>
      </c>
      <c r="T47" s="7">
        <f t="shared" si="6"/>
        <v>784365.1874</v>
      </c>
    </row>
    <row r="48">
      <c r="A48" s="42">
        <v>45.0</v>
      </c>
      <c r="B48" s="4">
        <v>6075.0</v>
      </c>
      <c r="C48" s="39">
        <f t="shared" si="1"/>
        <v>-1106.875</v>
      </c>
      <c r="D48" s="7">
        <f t="shared" si="2"/>
        <v>1225172.266</v>
      </c>
      <c r="I48" s="42">
        <v>45.0</v>
      </c>
      <c r="J48" s="43"/>
      <c r="K48" s="7"/>
      <c r="L48" s="7"/>
      <c r="Q48" s="42">
        <v>45.0</v>
      </c>
      <c r="R48" s="4">
        <v>6090.0</v>
      </c>
      <c r="S48" s="39">
        <f t="shared" si="5"/>
        <v>-1135.643939</v>
      </c>
      <c r="T48" s="7">
        <f t="shared" si="6"/>
        <v>1289687.157</v>
      </c>
    </row>
    <row r="49">
      <c r="A49" s="42">
        <v>46.0</v>
      </c>
      <c r="B49" s="4">
        <v>6140.0</v>
      </c>
      <c r="C49" s="39">
        <f t="shared" si="1"/>
        <v>-1041.875</v>
      </c>
      <c r="D49" s="7">
        <f t="shared" si="2"/>
        <v>1085503.516</v>
      </c>
      <c r="I49" s="42">
        <v>46.0</v>
      </c>
      <c r="J49" s="43"/>
      <c r="K49" s="7"/>
      <c r="L49" s="7"/>
      <c r="Q49" s="42">
        <v>46.0</v>
      </c>
      <c r="R49" s="4">
        <v>6130.0</v>
      </c>
      <c r="S49" s="39">
        <f t="shared" si="5"/>
        <v>-1095.643939</v>
      </c>
      <c r="T49" s="7">
        <f t="shared" si="6"/>
        <v>1200435.642</v>
      </c>
    </row>
    <row r="50">
      <c r="A50" s="42">
        <v>47.0</v>
      </c>
      <c r="B50" s="4">
        <v>6180.0</v>
      </c>
      <c r="C50" s="39">
        <f t="shared" si="1"/>
        <v>-1001.875</v>
      </c>
      <c r="D50" s="7">
        <f t="shared" si="2"/>
        <v>1003753.516</v>
      </c>
      <c r="I50" s="42">
        <v>47.0</v>
      </c>
      <c r="J50" s="43"/>
      <c r="K50" s="7"/>
      <c r="L50" s="7"/>
      <c r="Q50" s="42">
        <v>47.0</v>
      </c>
      <c r="R50" s="4">
        <v>6110.0</v>
      </c>
      <c r="S50" s="39">
        <f t="shared" si="5"/>
        <v>-1115.643939</v>
      </c>
      <c r="T50" s="7">
        <f t="shared" si="6"/>
        <v>1244661.4</v>
      </c>
    </row>
    <row r="51">
      <c r="A51" s="42">
        <v>48.0</v>
      </c>
      <c r="B51" s="4">
        <v>6020.0</v>
      </c>
      <c r="C51" s="39">
        <f t="shared" si="1"/>
        <v>-1161.875</v>
      </c>
      <c r="D51" s="7">
        <f t="shared" si="2"/>
        <v>1349953.516</v>
      </c>
      <c r="I51" s="42">
        <v>48.0</v>
      </c>
      <c r="J51" s="43"/>
      <c r="K51" s="7"/>
      <c r="L51" s="7"/>
      <c r="Q51" s="42">
        <v>48.0</v>
      </c>
      <c r="R51" s="4">
        <v>6040.0</v>
      </c>
      <c r="S51" s="39">
        <f t="shared" si="5"/>
        <v>-1185.643939</v>
      </c>
      <c r="T51" s="7">
        <f t="shared" si="6"/>
        <v>1405751.551</v>
      </c>
    </row>
    <row r="52">
      <c r="A52" s="42">
        <v>49.0</v>
      </c>
      <c r="B52" s="4">
        <v>6115.0</v>
      </c>
      <c r="C52" s="39">
        <f t="shared" si="1"/>
        <v>-1066.875</v>
      </c>
      <c r="D52" s="7">
        <f t="shared" si="2"/>
        <v>1138222.266</v>
      </c>
      <c r="I52" s="42">
        <v>49.0</v>
      </c>
      <c r="J52" s="43"/>
      <c r="K52" s="7"/>
      <c r="L52" s="7"/>
      <c r="Q52" s="42">
        <v>49.0</v>
      </c>
      <c r="R52" s="4">
        <v>6175.0</v>
      </c>
      <c r="S52" s="39">
        <f t="shared" si="5"/>
        <v>-1050.643939</v>
      </c>
      <c r="T52" s="7">
        <f t="shared" si="6"/>
        <v>1103852.687</v>
      </c>
    </row>
    <row r="53">
      <c r="A53" s="42">
        <v>50.0</v>
      </c>
      <c r="B53" s="4">
        <v>6110.0</v>
      </c>
      <c r="C53" s="39">
        <f t="shared" si="1"/>
        <v>-1071.875</v>
      </c>
      <c r="D53" s="7">
        <f t="shared" si="2"/>
        <v>1148916.016</v>
      </c>
      <c r="I53" s="42">
        <v>50.0</v>
      </c>
      <c r="J53" s="43"/>
      <c r="K53" s="7"/>
      <c r="L53" s="7"/>
      <c r="Q53" s="42">
        <v>50.0</v>
      </c>
      <c r="R53" s="4">
        <v>6030.0</v>
      </c>
      <c r="S53" s="39">
        <f t="shared" si="5"/>
        <v>-1195.643939</v>
      </c>
      <c r="T53" s="7">
        <f t="shared" si="6"/>
        <v>1429564.43</v>
      </c>
    </row>
    <row r="54">
      <c r="A54" s="42">
        <v>51.0</v>
      </c>
      <c r="B54" s="4">
        <v>6120.0</v>
      </c>
      <c r="C54" s="39">
        <f t="shared" si="1"/>
        <v>-1061.875</v>
      </c>
      <c r="D54" s="7">
        <f t="shared" si="2"/>
        <v>1127578.516</v>
      </c>
      <c r="I54" s="42">
        <v>51.0</v>
      </c>
      <c r="J54" s="43"/>
      <c r="K54" s="7"/>
      <c r="L54" s="7"/>
      <c r="Q54" s="42">
        <v>51.0</v>
      </c>
      <c r="R54" s="4">
        <v>6170.0</v>
      </c>
      <c r="S54" s="39">
        <f t="shared" si="5"/>
        <v>-1055.643939</v>
      </c>
      <c r="T54" s="7">
        <f t="shared" si="6"/>
        <v>1114384.127</v>
      </c>
    </row>
    <row r="55">
      <c r="A55" s="42">
        <v>52.0</v>
      </c>
      <c r="B55" s="4">
        <v>6155.0</v>
      </c>
      <c r="C55" s="39">
        <f t="shared" si="1"/>
        <v>-1026.875</v>
      </c>
      <c r="D55" s="7">
        <f t="shared" si="2"/>
        <v>1054472.266</v>
      </c>
      <c r="I55" s="42">
        <v>52.0</v>
      </c>
      <c r="J55" s="43"/>
      <c r="K55" s="7"/>
      <c r="L55" s="7"/>
      <c r="Q55" s="42">
        <v>52.0</v>
      </c>
      <c r="R55" s="4">
        <v>6190.0</v>
      </c>
      <c r="S55" s="39">
        <f t="shared" si="5"/>
        <v>-1035.643939</v>
      </c>
      <c r="T55" s="7">
        <f t="shared" si="6"/>
        <v>1072558.369</v>
      </c>
    </row>
    <row r="56">
      <c r="A56" s="42">
        <v>53.0</v>
      </c>
      <c r="B56" s="4">
        <v>6060.0</v>
      </c>
      <c r="C56" s="39">
        <f t="shared" si="1"/>
        <v>-1121.875</v>
      </c>
      <c r="D56" s="7">
        <f t="shared" si="2"/>
        <v>1258603.516</v>
      </c>
      <c r="I56" s="42">
        <v>53.0</v>
      </c>
      <c r="J56" s="43"/>
      <c r="K56" s="7"/>
      <c r="L56" s="7"/>
      <c r="Q56" s="42">
        <v>53.0</v>
      </c>
      <c r="R56" s="4">
        <v>6010.0</v>
      </c>
      <c r="S56" s="39">
        <f t="shared" si="5"/>
        <v>-1215.643939</v>
      </c>
      <c r="T56" s="7">
        <f t="shared" si="6"/>
        <v>1477790.187</v>
      </c>
    </row>
    <row r="57">
      <c r="A57" s="42">
        <v>54.0</v>
      </c>
      <c r="B57" s="4">
        <v>6085.0</v>
      </c>
      <c r="C57" s="39">
        <f t="shared" si="1"/>
        <v>-1096.875</v>
      </c>
      <c r="D57" s="7">
        <f t="shared" si="2"/>
        <v>1203134.766</v>
      </c>
      <c r="I57" s="42">
        <v>54.0</v>
      </c>
      <c r="J57" s="43"/>
      <c r="K57" s="7"/>
      <c r="L57" s="7"/>
      <c r="Q57" s="42">
        <v>54.0</v>
      </c>
      <c r="R57" s="4">
        <v>6100.0</v>
      </c>
      <c r="S57" s="39">
        <f t="shared" si="5"/>
        <v>-1125.643939</v>
      </c>
      <c r="T57" s="7">
        <f t="shared" si="6"/>
        <v>1267074.278</v>
      </c>
    </row>
    <row r="58">
      <c r="A58" s="42">
        <v>55.0</v>
      </c>
      <c r="B58" s="4">
        <v>6310.0</v>
      </c>
      <c r="C58" s="39">
        <f t="shared" si="1"/>
        <v>-871.875</v>
      </c>
      <c r="D58" s="7">
        <f t="shared" si="2"/>
        <v>760166.0156</v>
      </c>
      <c r="I58" s="42">
        <v>55.0</v>
      </c>
      <c r="J58" s="43"/>
      <c r="K58" s="7"/>
      <c r="L58" s="7"/>
      <c r="Q58" s="42">
        <v>55.0</v>
      </c>
      <c r="R58" s="4">
        <v>6065.0</v>
      </c>
      <c r="S58" s="39">
        <f t="shared" si="5"/>
        <v>-1160.643939</v>
      </c>
      <c r="T58" s="7">
        <f t="shared" si="6"/>
        <v>1347094.354</v>
      </c>
    </row>
    <row r="59">
      <c r="A59" s="42">
        <v>56.0</v>
      </c>
      <c r="B59" s="4">
        <v>6200.0</v>
      </c>
      <c r="C59" s="39">
        <f t="shared" si="1"/>
        <v>-981.875</v>
      </c>
      <c r="D59" s="7">
        <f t="shared" si="2"/>
        <v>964078.5156</v>
      </c>
      <c r="I59" s="42">
        <v>56.0</v>
      </c>
      <c r="J59" s="43"/>
      <c r="K59" s="7"/>
      <c r="L59" s="7"/>
      <c r="Q59" s="42">
        <v>56.0</v>
      </c>
      <c r="R59" s="4">
        <v>6150.0</v>
      </c>
      <c r="S59" s="39">
        <f t="shared" si="5"/>
        <v>-1075.643939</v>
      </c>
      <c r="T59" s="7">
        <f t="shared" si="6"/>
        <v>1157009.884</v>
      </c>
    </row>
    <row r="60">
      <c r="A60" s="42">
        <v>57.0</v>
      </c>
      <c r="B60" s="4">
        <v>6760.0</v>
      </c>
      <c r="C60" s="39">
        <f t="shared" si="1"/>
        <v>-421.875</v>
      </c>
      <c r="D60" s="7">
        <f t="shared" si="2"/>
        <v>177978.5156</v>
      </c>
      <c r="I60" s="42">
        <v>57.0</v>
      </c>
      <c r="J60" s="43"/>
      <c r="K60" s="7"/>
      <c r="L60" s="7"/>
      <c r="Q60" s="42">
        <v>57.0</v>
      </c>
      <c r="R60" s="4">
        <v>6360.0</v>
      </c>
      <c r="S60" s="39">
        <f t="shared" si="5"/>
        <v>-865.6439394</v>
      </c>
      <c r="T60" s="7">
        <f t="shared" si="6"/>
        <v>749339.4298</v>
      </c>
    </row>
    <row r="61">
      <c r="A61" s="42">
        <v>58.0</v>
      </c>
      <c r="B61" s="4">
        <v>6530.0</v>
      </c>
      <c r="C61" s="39">
        <f t="shared" si="1"/>
        <v>-651.875</v>
      </c>
      <c r="D61" s="7">
        <f t="shared" si="2"/>
        <v>424941.0156</v>
      </c>
      <c r="I61" s="42">
        <v>58.0</v>
      </c>
      <c r="J61" s="43"/>
      <c r="K61" s="7"/>
      <c r="L61" s="7"/>
      <c r="Q61" s="42">
        <v>58.0</v>
      </c>
      <c r="R61" s="4">
        <v>6320.0</v>
      </c>
      <c r="S61" s="39">
        <f t="shared" si="5"/>
        <v>-905.6439394</v>
      </c>
      <c r="T61" s="7">
        <f t="shared" si="6"/>
        <v>820190.945</v>
      </c>
    </row>
    <row r="62">
      <c r="A62" s="42">
        <v>59.0</v>
      </c>
      <c r="B62" s="4">
        <v>6580.0</v>
      </c>
      <c r="C62" s="39">
        <f t="shared" si="1"/>
        <v>-601.875</v>
      </c>
      <c r="D62" s="7">
        <f t="shared" si="2"/>
        <v>362253.5156</v>
      </c>
      <c r="I62" s="42">
        <v>59.0</v>
      </c>
      <c r="J62" s="43"/>
      <c r="K62" s="7"/>
      <c r="L62" s="7"/>
      <c r="Q62" s="42">
        <v>59.0</v>
      </c>
      <c r="R62" s="4">
        <v>6420.0</v>
      </c>
      <c r="S62" s="39">
        <f t="shared" si="5"/>
        <v>-805.6439394</v>
      </c>
      <c r="T62" s="7">
        <f t="shared" si="6"/>
        <v>649062.1571</v>
      </c>
    </row>
    <row r="63">
      <c r="A63" s="42">
        <v>60.0</v>
      </c>
      <c r="B63" s="4">
        <v>6595.0</v>
      </c>
      <c r="C63" s="39">
        <f t="shared" si="1"/>
        <v>-586.875</v>
      </c>
      <c r="D63" s="7">
        <f t="shared" si="2"/>
        <v>344422.2656</v>
      </c>
      <c r="I63" s="42">
        <v>60.0</v>
      </c>
      <c r="J63" s="43"/>
      <c r="K63" s="7"/>
      <c r="L63" s="7"/>
      <c r="Q63" s="42">
        <v>60.0</v>
      </c>
      <c r="R63" s="4">
        <v>6600.0</v>
      </c>
      <c r="S63" s="39">
        <f t="shared" si="5"/>
        <v>-625.6439394</v>
      </c>
      <c r="T63" s="7">
        <f t="shared" si="6"/>
        <v>391430.3389</v>
      </c>
    </row>
    <row r="64">
      <c r="A64" s="42">
        <v>61.0</v>
      </c>
      <c r="B64" s="4">
        <v>6560.0</v>
      </c>
      <c r="C64" s="39">
        <f t="shared" si="1"/>
        <v>-621.875</v>
      </c>
      <c r="D64" s="7">
        <f t="shared" si="2"/>
        <v>386728.5156</v>
      </c>
      <c r="I64" s="42">
        <v>61.0</v>
      </c>
      <c r="J64" s="43"/>
      <c r="K64" s="7"/>
      <c r="L64" s="7"/>
      <c r="Q64" s="42">
        <v>61.0</v>
      </c>
      <c r="R64" s="4">
        <v>6590.0</v>
      </c>
      <c r="S64" s="39">
        <f t="shared" si="5"/>
        <v>-635.6439394</v>
      </c>
      <c r="T64" s="7">
        <f t="shared" si="6"/>
        <v>404043.2177</v>
      </c>
    </row>
    <row r="65">
      <c r="A65" s="42">
        <v>62.0</v>
      </c>
      <c r="B65" s="4">
        <v>6590.0</v>
      </c>
      <c r="C65" s="39">
        <f t="shared" si="1"/>
        <v>-591.875</v>
      </c>
      <c r="D65" s="7">
        <f t="shared" si="2"/>
        <v>350316.0156</v>
      </c>
      <c r="I65" s="42">
        <v>62.0</v>
      </c>
      <c r="J65" s="43"/>
      <c r="K65" s="7"/>
      <c r="L65" s="7"/>
      <c r="Q65" s="42">
        <v>62.0</v>
      </c>
      <c r="R65" s="4">
        <v>6605.0</v>
      </c>
      <c r="S65" s="39">
        <f t="shared" si="5"/>
        <v>-620.6439394</v>
      </c>
      <c r="T65" s="7">
        <f t="shared" si="6"/>
        <v>385198.8995</v>
      </c>
    </row>
    <row r="66">
      <c r="A66" s="42">
        <v>63.0</v>
      </c>
      <c r="B66" s="4">
        <v>6960.0</v>
      </c>
      <c r="C66" s="39">
        <f t="shared" si="1"/>
        <v>-221.875</v>
      </c>
      <c r="D66" s="7">
        <f t="shared" si="2"/>
        <v>49228.51563</v>
      </c>
      <c r="I66" s="42">
        <v>63.0</v>
      </c>
      <c r="J66" s="43"/>
      <c r="K66" s="7"/>
      <c r="L66" s="7"/>
      <c r="Q66" s="42">
        <v>63.0</v>
      </c>
      <c r="R66" s="4">
        <v>6570.0</v>
      </c>
      <c r="S66" s="39">
        <f t="shared" si="5"/>
        <v>-655.6439394</v>
      </c>
      <c r="T66" s="7">
        <f t="shared" si="6"/>
        <v>429868.9753</v>
      </c>
    </row>
    <row r="67">
      <c r="A67" s="42">
        <v>64.0</v>
      </c>
      <c r="B67" s="4">
        <v>7180.0</v>
      </c>
      <c r="C67" s="39">
        <f t="shared" si="1"/>
        <v>-1.875</v>
      </c>
      <c r="D67" s="7">
        <f t="shared" si="2"/>
        <v>3.515625</v>
      </c>
      <c r="I67" s="42">
        <v>64.0</v>
      </c>
      <c r="J67" s="43"/>
      <c r="K67" s="7"/>
      <c r="L67" s="7"/>
      <c r="Q67" s="42">
        <v>64.0</v>
      </c>
      <c r="R67" s="4">
        <v>6575.0</v>
      </c>
      <c r="S67" s="39">
        <f t="shared" si="5"/>
        <v>-650.6439394</v>
      </c>
      <c r="T67" s="7">
        <f t="shared" si="6"/>
        <v>423337.5359</v>
      </c>
    </row>
    <row r="68">
      <c r="A68" s="42">
        <v>65.0</v>
      </c>
      <c r="B68" s="4">
        <v>7300.0</v>
      </c>
      <c r="C68" s="39">
        <f t="shared" si="1"/>
        <v>118.125</v>
      </c>
      <c r="D68" s="7">
        <f t="shared" si="2"/>
        <v>13953.51563</v>
      </c>
      <c r="I68" s="42">
        <v>65.0</v>
      </c>
      <c r="J68" s="43"/>
      <c r="K68" s="7"/>
      <c r="L68" s="7"/>
      <c r="Q68" s="42">
        <v>65.0</v>
      </c>
      <c r="R68" s="4">
        <v>6565.0</v>
      </c>
      <c r="S68" s="39">
        <f t="shared" si="5"/>
        <v>-660.6439394</v>
      </c>
      <c r="T68" s="7">
        <f t="shared" si="6"/>
        <v>436450.4147</v>
      </c>
    </row>
    <row r="69">
      <c r="A69" s="42">
        <v>66.0</v>
      </c>
      <c r="B69" s="4">
        <v>7320.0</v>
      </c>
      <c r="C69" s="39">
        <f t="shared" si="1"/>
        <v>138.125</v>
      </c>
      <c r="D69" s="7">
        <f t="shared" si="2"/>
        <v>19078.51563</v>
      </c>
      <c r="I69" s="42">
        <v>66.0</v>
      </c>
      <c r="J69" s="43"/>
      <c r="K69" s="7"/>
      <c r="L69" s="7"/>
      <c r="Q69" s="42">
        <v>66.0</v>
      </c>
      <c r="R69" s="4">
        <v>6595.0</v>
      </c>
      <c r="S69" s="39">
        <f t="shared" si="5"/>
        <v>-630.6439394</v>
      </c>
      <c r="T69" s="7">
        <f t="shared" si="6"/>
        <v>397711.7783</v>
      </c>
    </row>
    <row r="70">
      <c r="A70" s="42">
        <v>67.0</v>
      </c>
      <c r="B70" s="4">
        <v>8250.0</v>
      </c>
      <c r="C70" s="39">
        <f t="shared" si="1"/>
        <v>1068.125</v>
      </c>
      <c r="D70" s="7">
        <f t="shared" si="2"/>
        <v>1140891.016</v>
      </c>
      <c r="I70" s="42">
        <v>67.0</v>
      </c>
      <c r="J70" s="43"/>
      <c r="K70" s="7"/>
      <c r="L70" s="7"/>
      <c r="Q70" s="42">
        <v>67.0</v>
      </c>
      <c r="R70" s="4">
        <v>6535.0</v>
      </c>
      <c r="S70" s="39">
        <f t="shared" si="5"/>
        <v>-690.6439394</v>
      </c>
      <c r="T70" s="7">
        <f t="shared" si="6"/>
        <v>476989.051</v>
      </c>
    </row>
    <row r="71">
      <c r="A71" s="42">
        <v>68.0</v>
      </c>
      <c r="B71" s="4">
        <v>7900.0</v>
      </c>
      <c r="C71" s="39">
        <f t="shared" si="1"/>
        <v>718.125</v>
      </c>
      <c r="D71" s="7">
        <f t="shared" si="2"/>
        <v>515703.5156</v>
      </c>
      <c r="I71" s="42">
        <v>68.0</v>
      </c>
      <c r="J71" s="43"/>
      <c r="K71" s="7"/>
      <c r="L71" s="7"/>
      <c r="Q71" s="42">
        <v>68.0</v>
      </c>
      <c r="R71" s="4">
        <v>6585.0</v>
      </c>
      <c r="S71" s="39">
        <f t="shared" si="5"/>
        <v>-640.6439394</v>
      </c>
      <c r="T71" s="7">
        <f t="shared" si="6"/>
        <v>410424.6571</v>
      </c>
    </row>
    <row r="72">
      <c r="A72" s="42">
        <v>69.0</v>
      </c>
      <c r="B72" s="4">
        <v>7675.0</v>
      </c>
      <c r="C72" s="39">
        <f t="shared" si="1"/>
        <v>493.125</v>
      </c>
      <c r="D72" s="7">
        <f t="shared" si="2"/>
        <v>243172.2656</v>
      </c>
      <c r="I72" s="42">
        <v>69.0</v>
      </c>
      <c r="J72" s="43"/>
      <c r="K72" s="7"/>
      <c r="L72" s="7"/>
      <c r="Q72" s="42">
        <v>69.0</v>
      </c>
      <c r="R72" s="4">
        <v>6900.0</v>
      </c>
      <c r="S72" s="39">
        <f t="shared" si="5"/>
        <v>-325.6439394</v>
      </c>
      <c r="T72" s="7">
        <f t="shared" si="6"/>
        <v>106043.9753</v>
      </c>
    </row>
    <row r="73">
      <c r="A73" s="42">
        <v>70.0</v>
      </c>
      <c r="B73" s="4">
        <v>7550.0</v>
      </c>
      <c r="C73" s="39">
        <f t="shared" si="1"/>
        <v>368.125</v>
      </c>
      <c r="D73" s="7">
        <f t="shared" si="2"/>
        <v>135516.0156</v>
      </c>
      <c r="I73" s="42">
        <v>70.0</v>
      </c>
      <c r="J73" s="43"/>
      <c r="K73" s="7"/>
      <c r="L73" s="7"/>
      <c r="Q73" s="42">
        <v>70.0</v>
      </c>
      <c r="R73" s="4">
        <v>6945.0</v>
      </c>
      <c r="S73" s="39">
        <f t="shared" si="5"/>
        <v>-280.6439394</v>
      </c>
      <c r="T73" s="7">
        <f t="shared" si="6"/>
        <v>78761.02072</v>
      </c>
    </row>
    <row r="74">
      <c r="A74" s="42">
        <v>71.0</v>
      </c>
      <c r="B74" s="4">
        <v>7425.0</v>
      </c>
      <c r="C74" s="39">
        <f t="shared" si="1"/>
        <v>243.125</v>
      </c>
      <c r="D74" s="7">
        <f t="shared" si="2"/>
        <v>59109.76563</v>
      </c>
      <c r="I74" s="42">
        <v>71.0</v>
      </c>
      <c r="J74" s="43"/>
      <c r="K74" s="7"/>
      <c r="L74" s="7"/>
      <c r="Q74" s="42">
        <v>71.0</v>
      </c>
      <c r="R74" s="4">
        <v>7175.0</v>
      </c>
      <c r="S74" s="39">
        <f t="shared" si="5"/>
        <v>-50.64393939</v>
      </c>
      <c r="T74" s="7">
        <f t="shared" si="6"/>
        <v>2564.808597</v>
      </c>
    </row>
    <row r="75">
      <c r="A75" s="42">
        <v>72.0</v>
      </c>
      <c r="B75" s="4">
        <v>7475.0</v>
      </c>
      <c r="C75" s="39">
        <f t="shared" si="1"/>
        <v>293.125</v>
      </c>
      <c r="D75" s="7">
        <f t="shared" si="2"/>
        <v>85922.26563</v>
      </c>
      <c r="I75" s="42">
        <v>72.0</v>
      </c>
      <c r="J75" s="43"/>
      <c r="K75" s="7"/>
      <c r="L75" s="7"/>
      <c r="Q75" s="42">
        <v>72.0</v>
      </c>
      <c r="R75" s="4">
        <v>7290.0</v>
      </c>
      <c r="S75" s="39">
        <f t="shared" si="5"/>
        <v>64.35606061</v>
      </c>
      <c r="T75" s="7">
        <f t="shared" si="6"/>
        <v>4141.702537</v>
      </c>
    </row>
    <row r="76">
      <c r="A76" s="42">
        <v>73.0</v>
      </c>
      <c r="B76" s="4">
        <v>7400.0</v>
      </c>
      <c r="C76" s="39">
        <f t="shared" si="1"/>
        <v>218.125</v>
      </c>
      <c r="D76" s="7">
        <f t="shared" si="2"/>
        <v>47578.51563</v>
      </c>
      <c r="I76" s="42">
        <v>73.0</v>
      </c>
      <c r="J76" s="43"/>
      <c r="K76" s="7"/>
      <c r="L76" s="7"/>
      <c r="Q76" s="42">
        <v>73.0</v>
      </c>
      <c r="R76" s="4">
        <v>7875.0</v>
      </c>
      <c r="S76" s="39">
        <f t="shared" si="5"/>
        <v>649.3560606</v>
      </c>
      <c r="T76" s="7">
        <f t="shared" si="6"/>
        <v>421663.2934</v>
      </c>
    </row>
    <row r="77">
      <c r="A77" s="42">
        <v>74.0</v>
      </c>
      <c r="B77" s="4">
        <v>7600.0</v>
      </c>
      <c r="C77" s="39">
        <f t="shared" si="1"/>
        <v>418.125</v>
      </c>
      <c r="D77" s="7">
        <f t="shared" si="2"/>
        <v>174828.5156</v>
      </c>
      <c r="I77" s="42">
        <v>74.0</v>
      </c>
      <c r="J77" s="43"/>
      <c r="K77" s="7"/>
      <c r="L77" s="7"/>
      <c r="Q77" s="42">
        <v>74.0</v>
      </c>
      <c r="R77" s="4">
        <v>7525.0</v>
      </c>
      <c r="S77" s="39">
        <f t="shared" si="5"/>
        <v>299.3560606</v>
      </c>
      <c r="T77" s="7">
        <f t="shared" si="6"/>
        <v>89614.05102</v>
      </c>
    </row>
    <row r="78">
      <c r="A78" s="42">
        <v>75.0</v>
      </c>
      <c r="B78" s="4">
        <v>7750.0</v>
      </c>
      <c r="C78" s="39">
        <f t="shared" si="1"/>
        <v>568.125</v>
      </c>
      <c r="D78" s="7">
        <f t="shared" si="2"/>
        <v>322766.0156</v>
      </c>
      <c r="I78" s="42">
        <v>75.0</v>
      </c>
      <c r="J78" s="43"/>
      <c r="K78" s="7"/>
      <c r="L78" s="7"/>
      <c r="Q78" s="42">
        <v>75.0</v>
      </c>
      <c r="R78" s="4">
        <v>7575.0</v>
      </c>
      <c r="S78" s="39">
        <f t="shared" si="5"/>
        <v>349.3560606</v>
      </c>
      <c r="T78" s="7">
        <f t="shared" si="6"/>
        <v>122049.6571</v>
      </c>
    </row>
    <row r="79">
      <c r="A79" s="42">
        <v>76.0</v>
      </c>
      <c r="B79" s="4">
        <v>7575.0</v>
      </c>
      <c r="C79" s="39">
        <f t="shared" si="1"/>
        <v>393.125</v>
      </c>
      <c r="D79" s="7">
        <f t="shared" si="2"/>
        <v>154547.2656</v>
      </c>
      <c r="I79" s="42">
        <v>76.0</v>
      </c>
      <c r="J79" s="43"/>
      <c r="K79" s="7"/>
      <c r="L79" s="7"/>
      <c r="Q79" s="42">
        <v>76.0</v>
      </c>
      <c r="R79" s="4">
        <v>7550.0</v>
      </c>
      <c r="S79" s="39">
        <f t="shared" si="5"/>
        <v>324.3560606</v>
      </c>
      <c r="T79" s="7">
        <f t="shared" si="6"/>
        <v>105206.8541</v>
      </c>
    </row>
    <row r="80">
      <c r="A80" s="42">
        <v>77.0</v>
      </c>
      <c r="B80" s="4">
        <v>7450.0</v>
      </c>
      <c r="C80" s="39">
        <f t="shared" si="1"/>
        <v>268.125</v>
      </c>
      <c r="D80" s="7">
        <f t="shared" si="2"/>
        <v>71891.01563</v>
      </c>
      <c r="I80" s="42">
        <v>77.0</v>
      </c>
      <c r="J80" s="43"/>
      <c r="K80" s="7"/>
      <c r="L80" s="7"/>
      <c r="Q80" s="42">
        <v>77.0</v>
      </c>
      <c r="R80" s="4">
        <v>7475.0</v>
      </c>
      <c r="S80" s="39">
        <f t="shared" si="5"/>
        <v>249.3560606</v>
      </c>
      <c r="T80" s="7">
        <f t="shared" si="6"/>
        <v>62178.44496</v>
      </c>
    </row>
    <row r="81">
      <c r="A81" s="42">
        <v>78.0</v>
      </c>
      <c r="B81" s="4">
        <v>7525.0</v>
      </c>
      <c r="C81" s="39">
        <f t="shared" si="1"/>
        <v>343.125</v>
      </c>
      <c r="D81" s="7">
        <f t="shared" si="2"/>
        <v>117734.7656</v>
      </c>
      <c r="I81" s="42">
        <v>78.0</v>
      </c>
      <c r="J81" s="43"/>
      <c r="K81" s="7"/>
      <c r="L81" s="7"/>
      <c r="Q81" s="42">
        <v>78.0</v>
      </c>
      <c r="R81" s="4">
        <v>7675.0</v>
      </c>
      <c r="S81" s="39">
        <f t="shared" si="5"/>
        <v>449.3560606</v>
      </c>
      <c r="T81" s="7">
        <f t="shared" si="6"/>
        <v>201920.8692</v>
      </c>
    </row>
    <row r="82">
      <c r="A82" s="42">
        <v>79.0</v>
      </c>
      <c r="B82" s="4">
        <v>7500.0</v>
      </c>
      <c r="C82" s="39">
        <f t="shared" si="1"/>
        <v>318.125</v>
      </c>
      <c r="D82" s="7">
        <f t="shared" si="2"/>
        <v>101203.5156</v>
      </c>
      <c r="I82" s="42">
        <v>79.0</v>
      </c>
      <c r="J82" s="43"/>
      <c r="K82" s="7"/>
      <c r="L82" s="7"/>
      <c r="Q82" s="42">
        <v>79.0</v>
      </c>
      <c r="R82" s="4">
        <v>7750.0</v>
      </c>
      <c r="S82" s="39">
        <f t="shared" si="5"/>
        <v>524.3560606</v>
      </c>
      <c r="T82" s="7">
        <f t="shared" si="6"/>
        <v>274949.2783</v>
      </c>
    </row>
    <row r="83">
      <c r="A83" s="42">
        <v>80.0</v>
      </c>
      <c r="B83" s="4">
        <v>7375.0</v>
      </c>
      <c r="C83" s="39">
        <f t="shared" si="1"/>
        <v>193.125</v>
      </c>
      <c r="D83" s="7">
        <f t="shared" si="2"/>
        <v>37297.26563</v>
      </c>
      <c r="I83" s="42">
        <v>80.0</v>
      </c>
      <c r="J83" s="43"/>
      <c r="K83" s="7"/>
      <c r="L83" s="7"/>
      <c r="Q83" s="42">
        <v>80.0</v>
      </c>
      <c r="R83" s="4">
        <v>7625.0</v>
      </c>
      <c r="S83" s="39">
        <f t="shared" si="5"/>
        <v>399.3560606</v>
      </c>
      <c r="T83" s="7">
        <f t="shared" si="6"/>
        <v>159485.2631</v>
      </c>
    </row>
    <row r="84">
      <c r="A84" s="42">
        <v>81.0</v>
      </c>
      <c r="B84" s="4">
        <v>7350.0</v>
      </c>
      <c r="C84" s="39">
        <f t="shared" si="1"/>
        <v>168.125</v>
      </c>
      <c r="D84" s="7">
        <f t="shared" si="2"/>
        <v>28266.01563</v>
      </c>
      <c r="I84" s="42">
        <v>81.0</v>
      </c>
      <c r="J84" s="43"/>
      <c r="K84" s="7"/>
      <c r="L84" s="7"/>
      <c r="Q84" s="42">
        <v>81.0</v>
      </c>
      <c r="R84" s="4">
        <v>7500.0</v>
      </c>
      <c r="S84" s="39">
        <f t="shared" si="5"/>
        <v>274.3560606</v>
      </c>
      <c r="T84" s="7">
        <f t="shared" si="6"/>
        <v>75271.24799</v>
      </c>
    </row>
    <row r="85">
      <c r="A85" s="42">
        <v>82.0</v>
      </c>
      <c r="B85" s="4">
        <v>7700.0</v>
      </c>
      <c r="C85" s="39">
        <f t="shared" si="1"/>
        <v>518.125</v>
      </c>
      <c r="D85" s="7">
        <f t="shared" si="2"/>
        <v>268453.5156</v>
      </c>
      <c r="I85" s="42">
        <v>82.0</v>
      </c>
      <c r="J85" s="43"/>
      <c r="K85" s="7"/>
      <c r="L85" s="7"/>
      <c r="Q85" s="42">
        <v>82.0</v>
      </c>
      <c r="R85" s="4">
        <v>7425.0</v>
      </c>
      <c r="S85" s="39">
        <f t="shared" si="5"/>
        <v>199.3560606</v>
      </c>
      <c r="T85" s="7">
        <f t="shared" si="6"/>
        <v>39742.8389</v>
      </c>
    </row>
    <row r="86">
      <c r="A86" s="42">
        <v>83.0</v>
      </c>
      <c r="B86" s="4">
        <v>7850.0</v>
      </c>
      <c r="C86" s="39">
        <f t="shared" si="1"/>
        <v>668.125</v>
      </c>
      <c r="D86" s="7">
        <f t="shared" si="2"/>
        <v>446391.0156</v>
      </c>
      <c r="I86" s="42">
        <v>83.0</v>
      </c>
      <c r="J86" s="43"/>
      <c r="K86" s="7"/>
      <c r="L86" s="7"/>
      <c r="Q86" s="42">
        <v>83.0</v>
      </c>
      <c r="R86" s="4">
        <v>7450.0</v>
      </c>
      <c r="S86" s="39">
        <f t="shared" si="5"/>
        <v>224.3560606</v>
      </c>
      <c r="T86" s="7">
        <f t="shared" si="6"/>
        <v>50335.64193</v>
      </c>
    </row>
    <row r="87">
      <c r="A87" s="42">
        <v>84.0</v>
      </c>
      <c r="B87" s="4">
        <v>7725.0</v>
      </c>
      <c r="C87" s="39">
        <f t="shared" si="1"/>
        <v>543.125</v>
      </c>
      <c r="D87" s="7">
        <f t="shared" si="2"/>
        <v>294984.7656</v>
      </c>
      <c r="I87" s="42">
        <v>84.0</v>
      </c>
      <c r="J87" s="43"/>
      <c r="K87" s="7"/>
      <c r="L87" s="7"/>
      <c r="Q87" s="42">
        <v>84.0</v>
      </c>
      <c r="R87" s="4">
        <v>7400.0</v>
      </c>
      <c r="S87" s="39">
        <f t="shared" si="5"/>
        <v>174.3560606</v>
      </c>
      <c r="T87" s="7">
        <f t="shared" si="6"/>
        <v>30400.03587</v>
      </c>
    </row>
    <row r="88">
      <c r="A88" s="42">
        <v>85.0</v>
      </c>
      <c r="B88" s="4">
        <v>7775.0</v>
      </c>
      <c r="C88" s="39">
        <f t="shared" si="1"/>
        <v>593.125</v>
      </c>
      <c r="D88" s="7">
        <f t="shared" si="2"/>
        <v>351797.2656</v>
      </c>
      <c r="I88" s="42">
        <v>85.0</v>
      </c>
      <c r="J88" s="43"/>
      <c r="K88" s="7"/>
      <c r="L88" s="7"/>
      <c r="Q88" s="42">
        <v>85.0</v>
      </c>
      <c r="R88" s="4">
        <v>7350.0</v>
      </c>
      <c r="S88" s="39">
        <f t="shared" si="5"/>
        <v>124.3560606</v>
      </c>
      <c r="T88" s="7">
        <f t="shared" si="6"/>
        <v>15464.42981</v>
      </c>
    </row>
    <row r="89">
      <c r="A89" s="42">
        <v>86.0</v>
      </c>
      <c r="B89" s="4">
        <v>7950.0</v>
      </c>
      <c r="C89" s="39">
        <f t="shared" si="1"/>
        <v>768.125</v>
      </c>
      <c r="D89" s="7">
        <f t="shared" si="2"/>
        <v>590016.0156</v>
      </c>
      <c r="I89" s="42">
        <v>86.0</v>
      </c>
      <c r="J89" s="43"/>
      <c r="K89" s="7"/>
      <c r="L89" s="7"/>
      <c r="Q89" s="42">
        <v>86.0</v>
      </c>
      <c r="R89" s="4">
        <v>7375.0</v>
      </c>
      <c r="S89" s="39">
        <f t="shared" si="5"/>
        <v>149.3560606</v>
      </c>
      <c r="T89" s="7">
        <f t="shared" si="6"/>
        <v>22307.23284</v>
      </c>
    </row>
    <row r="90">
      <c r="A90" s="42">
        <v>87.0</v>
      </c>
      <c r="B90" s="4">
        <v>7800.0</v>
      </c>
      <c r="C90" s="39">
        <f t="shared" si="1"/>
        <v>618.125</v>
      </c>
      <c r="D90" s="7">
        <f t="shared" si="2"/>
        <v>382078.5156</v>
      </c>
      <c r="I90" s="42">
        <v>87.0</v>
      </c>
      <c r="J90" s="43"/>
      <c r="K90" s="7"/>
      <c r="L90" s="7"/>
      <c r="Q90" s="42">
        <v>87.0</v>
      </c>
      <c r="R90" s="4">
        <v>7650.0</v>
      </c>
      <c r="S90" s="39">
        <f t="shared" si="5"/>
        <v>424.3560606</v>
      </c>
      <c r="T90" s="7">
        <f t="shared" si="6"/>
        <v>180078.0662</v>
      </c>
    </row>
    <row r="91">
      <c r="A91" s="42">
        <v>88.0</v>
      </c>
      <c r="B91" s="4">
        <v>7825.0</v>
      </c>
      <c r="C91" s="39">
        <f t="shared" si="1"/>
        <v>643.125</v>
      </c>
      <c r="D91" s="7">
        <f t="shared" si="2"/>
        <v>413609.7656</v>
      </c>
      <c r="I91" s="42">
        <v>88.0</v>
      </c>
      <c r="J91" s="43"/>
      <c r="K91" s="7"/>
      <c r="L91" s="7"/>
      <c r="Q91" s="42">
        <v>88.0</v>
      </c>
      <c r="R91" s="4">
        <v>7700.0</v>
      </c>
      <c r="S91" s="39">
        <f t="shared" si="5"/>
        <v>474.3560606</v>
      </c>
      <c r="T91" s="7">
        <f t="shared" si="6"/>
        <v>225013.6722</v>
      </c>
    </row>
    <row r="92">
      <c r="A92" s="42">
        <v>89.0</v>
      </c>
      <c r="B92" s="4">
        <v>7875.0</v>
      </c>
      <c r="C92" s="39">
        <f t="shared" si="1"/>
        <v>693.125</v>
      </c>
      <c r="D92" s="7">
        <f t="shared" si="2"/>
        <v>480422.2656</v>
      </c>
      <c r="I92" s="42">
        <v>89.0</v>
      </c>
      <c r="J92" s="43"/>
      <c r="K92" s="7"/>
      <c r="L92" s="7"/>
      <c r="Q92" s="42">
        <v>89.0</v>
      </c>
      <c r="R92" s="4">
        <v>7900.0</v>
      </c>
      <c r="S92" s="39">
        <f t="shared" si="5"/>
        <v>674.3560606</v>
      </c>
      <c r="T92" s="7">
        <f t="shared" si="6"/>
        <v>454756.0965</v>
      </c>
    </row>
    <row r="93">
      <c r="A93" s="42">
        <v>90.0</v>
      </c>
      <c r="B93" s="4">
        <v>8100.0</v>
      </c>
      <c r="C93" s="39">
        <f t="shared" si="1"/>
        <v>918.125</v>
      </c>
      <c r="D93" s="7">
        <f t="shared" si="2"/>
        <v>842953.5156</v>
      </c>
      <c r="I93" s="42">
        <v>90.0</v>
      </c>
      <c r="J93" s="43"/>
      <c r="K93" s="7"/>
      <c r="L93" s="7"/>
      <c r="Q93" s="42">
        <v>90.0</v>
      </c>
      <c r="R93" s="4">
        <v>7775.0</v>
      </c>
      <c r="S93" s="39">
        <f t="shared" si="5"/>
        <v>549.3560606</v>
      </c>
      <c r="T93" s="7">
        <f t="shared" si="6"/>
        <v>301792.0813</v>
      </c>
    </row>
    <row r="94">
      <c r="A94" s="42">
        <v>91.0</v>
      </c>
      <c r="B94" s="4">
        <v>8175.0</v>
      </c>
      <c r="C94" s="39">
        <f t="shared" si="1"/>
        <v>993.125</v>
      </c>
      <c r="D94" s="7">
        <f t="shared" si="2"/>
        <v>986297.2656</v>
      </c>
      <c r="I94" s="42">
        <v>91.0</v>
      </c>
      <c r="J94" s="43"/>
      <c r="K94" s="7"/>
      <c r="L94" s="7"/>
      <c r="Q94" s="42">
        <v>91.0</v>
      </c>
      <c r="R94" s="4">
        <v>7850.0</v>
      </c>
      <c r="S94" s="39">
        <f t="shared" si="5"/>
        <v>624.3560606</v>
      </c>
      <c r="T94" s="7">
        <f t="shared" si="6"/>
        <v>389820.4904</v>
      </c>
    </row>
    <row r="95">
      <c r="A95" s="42">
        <v>92.0</v>
      </c>
      <c r="B95" s="4">
        <v>8025.0</v>
      </c>
      <c r="C95" s="39">
        <f t="shared" si="1"/>
        <v>843.125</v>
      </c>
      <c r="D95" s="7">
        <f t="shared" si="2"/>
        <v>710859.7656</v>
      </c>
      <c r="I95" s="42">
        <v>92.0</v>
      </c>
      <c r="J95" s="43"/>
      <c r="K95" s="7"/>
      <c r="L95" s="7"/>
      <c r="Q95" s="42">
        <v>92.0</v>
      </c>
      <c r="R95" s="4">
        <v>7825.0</v>
      </c>
      <c r="S95" s="39">
        <f t="shared" si="5"/>
        <v>599.3560606</v>
      </c>
      <c r="T95" s="7">
        <f t="shared" si="6"/>
        <v>359227.6874</v>
      </c>
    </row>
    <row r="96">
      <c r="A96" s="42">
        <v>93.0</v>
      </c>
      <c r="B96" s="4">
        <v>8000.0</v>
      </c>
      <c r="C96" s="39">
        <f t="shared" si="1"/>
        <v>818.125</v>
      </c>
      <c r="D96" s="7">
        <f t="shared" si="2"/>
        <v>669328.5156</v>
      </c>
      <c r="I96" s="42">
        <v>93.0</v>
      </c>
      <c r="J96" s="43"/>
      <c r="K96" s="7"/>
      <c r="L96" s="7"/>
      <c r="Q96" s="42">
        <v>93.0</v>
      </c>
      <c r="R96" s="4">
        <v>7950.0</v>
      </c>
      <c r="S96" s="39">
        <f t="shared" si="5"/>
        <v>724.3560606</v>
      </c>
      <c r="T96" s="7">
        <f t="shared" si="6"/>
        <v>524691.7025</v>
      </c>
    </row>
    <row r="97">
      <c r="A97" s="42">
        <v>94.0</v>
      </c>
      <c r="B97" s="4">
        <v>7925.0</v>
      </c>
      <c r="C97" s="39">
        <f t="shared" si="1"/>
        <v>743.125</v>
      </c>
      <c r="D97" s="7">
        <f t="shared" si="2"/>
        <v>552234.7656</v>
      </c>
      <c r="I97" s="42">
        <v>94.0</v>
      </c>
      <c r="J97" s="43"/>
      <c r="K97" s="7"/>
      <c r="L97" s="7"/>
      <c r="Q97" s="42">
        <v>94.0</v>
      </c>
      <c r="R97" s="4">
        <v>7975.0</v>
      </c>
      <c r="S97" s="39">
        <f t="shared" si="5"/>
        <v>749.3560606</v>
      </c>
      <c r="T97" s="7">
        <f t="shared" si="6"/>
        <v>561534.5056</v>
      </c>
    </row>
    <row r="98">
      <c r="A98" s="42">
        <v>95.0</v>
      </c>
      <c r="B98" s="4">
        <v>7650.0</v>
      </c>
      <c r="C98" s="39">
        <f t="shared" si="1"/>
        <v>468.125</v>
      </c>
      <c r="D98" s="7">
        <f t="shared" si="2"/>
        <v>219141.0156</v>
      </c>
      <c r="I98" s="42">
        <v>95.0</v>
      </c>
      <c r="J98" s="43"/>
      <c r="K98" s="7"/>
      <c r="L98" s="7"/>
      <c r="Q98" s="42">
        <v>95.0</v>
      </c>
      <c r="R98" s="4">
        <v>7925.0</v>
      </c>
      <c r="S98" s="39">
        <f t="shared" si="5"/>
        <v>699.3560606</v>
      </c>
      <c r="T98" s="7">
        <f t="shared" si="6"/>
        <v>489098.8995</v>
      </c>
    </row>
    <row r="99">
      <c r="A99" s="42">
        <v>96.0</v>
      </c>
      <c r="B99" s="4">
        <v>7325.0</v>
      </c>
      <c r="C99" s="39">
        <f t="shared" si="1"/>
        <v>143.125</v>
      </c>
      <c r="D99" s="7">
        <f t="shared" si="2"/>
        <v>20484.76563</v>
      </c>
      <c r="I99" s="42">
        <v>96.0</v>
      </c>
      <c r="J99" s="43"/>
      <c r="K99" s="7"/>
      <c r="L99" s="7"/>
      <c r="Q99" s="42">
        <v>96.0</v>
      </c>
      <c r="R99" s="4">
        <v>8150.0</v>
      </c>
      <c r="S99" s="39">
        <f t="shared" si="5"/>
        <v>924.3560606</v>
      </c>
      <c r="T99" s="7">
        <f t="shared" si="6"/>
        <v>854434.1268</v>
      </c>
    </row>
    <row r="100">
      <c r="A100" s="42">
        <v>97.0</v>
      </c>
      <c r="B100" s="4">
        <v>7175.0</v>
      </c>
      <c r="C100" s="39">
        <f t="shared" si="1"/>
        <v>-6.875</v>
      </c>
      <c r="D100" s="7">
        <f t="shared" si="2"/>
        <v>47.265625</v>
      </c>
      <c r="I100" s="42">
        <v>97.0</v>
      </c>
      <c r="J100" s="43"/>
      <c r="K100" s="7"/>
      <c r="L100" s="7"/>
      <c r="Q100" s="42">
        <v>97.0</v>
      </c>
      <c r="R100" s="4">
        <v>8175.0</v>
      </c>
      <c r="S100" s="39">
        <f t="shared" si="5"/>
        <v>949.3560606</v>
      </c>
      <c r="T100" s="7">
        <f t="shared" si="6"/>
        <v>901276.9298</v>
      </c>
    </row>
    <row r="101">
      <c r="A101" s="42">
        <v>98.0</v>
      </c>
      <c r="B101" s="4">
        <v>7250.0</v>
      </c>
      <c r="C101" s="39">
        <f t="shared" si="1"/>
        <v>68.125</v>
      </c>
      <c r="D101" s="7">
        <f t="shared" si="2"/>
        <v>4641.015625</v>
      </c>
      <c r="I101" s="42">
        <v>98.0</v>
      </c>
      <c r="J101" s="43"/>
      <c r="K101" s="7"/>
      <c r="L101" s="7"/>
      <c r="Q101" s="42">
        <v>98.0</v>
      </c>
      <c r="R101" s="4">
        <v>8225.0</v>
      </c>
      <c r="S101" s="39">
        <f t="shared" si="5"/>
        <v>999.3560606</v>
      </c>
      <c r="T101" s="7">
        <f t="shared" si="6"/>
        <v>998712.5359</v>
      </c>
    </row>
    <row r="102">
      <c r="A102" s="42">
        <v>99.0</v>
      </c>
      <c r="B102" s="4">
        <v>7100.0</v>
      </c>
      <c r="C102" s="39">
        <f t="shared" si="1"/>
        <v>-81.875</v>
      </c>
      <c r="D102" s="7">
        <f t="shared" si="2"/>
        <v>6703.515625</v>
      </c>
      <c r="I102" s="42">
        <v>99.0</v>
      </c>
      <c r="J102" s="43"/>
      <c r="K102" s="7"/>
      <c r="L102" s="7"/>
      <c r="Q102" s="42">
        <v>99.0</v>
      </c>
      <c r="R102" s="4">
        <v>8200.0</v>
      </c>
      <c r="S102" s="39">
        <f t="shared" si="5"/>
        <v>974.3560606</v>
      </c>
      <c r="T102" s="7">
        <f t="shared" si="6"/>
        <v>949369.7328</v>
      </c>
    </row>
    <row r="103">
      <c r="A103" s="42">
        <v>100.0</v>
      </c>
      <c r="B103" s="4">
        <v>7150.0</v>
      </c>
      <c r="C103" s="39">
        <f t="shared" si="1"/>
        <v>-31.875</v>
      </c>
      <c r="D103" s="7">
        <f t="shared" si="2"/>
        <v>1016.015625</v>
      </c>
      <c r="I103" s="42">
        <v>100.0</v>
      </c>
      <c r="J103" s="43"/>
      <c r="K103" s="7"/>
      <c r="L103" s="7"/>
      <c r="Q103" s="42">
        <v>100.0</v>
      </c>
      <c r="R103" s="4">
        <v>8275.0</v>
      </c>
      <c r="S103" s="39">
        <f t="shared" si="5"/>
        <v>1049.356061</v>
      </c>
      <c r="T103" s="7">
        <f t="shared" si="6"/>
        <v>1101148.142</v>
      </c>
    </row>
    <row r="104">
      <c r="A104" s="42">
        <v>101.0</v>
      </c>
      <c r="B104" s="4">
        <v>7975.0</v>
      </c>
      <c r="C104" s="39">
        <f t="shared" si="1"/>
        <v>793.125</v>
      </c>
      <c r="D104" s="7">
        <f t="shared" si="2"/>
        <v>629047.2656</v>
      </c>
      <c r="I104" s="42">
        <v>101.0</v>
      </c>
      <c r="J104" s="43"/>
      <c r="K104" s="7"/>
      <c r="L104" s="7"/>
      <c r="Q104" s="42">
        <v>101.0</v>
      </c>
      <c r="R104" s="4">
        <v>8300.0</v>
      </c>
      <c r="S104" s="39">
        <f t="shared" si="5"/>
        <v>1074.356061</v>
      </c>
      <c r="T104" s="7">
        <f t="shared" si="6"/>
        <v>1154240.945</v>
      </c>
    </row>
    <row r="105">
      <c r="A105" s="42">
        <v>102.0</v>
      </c>
      <c r="B105" s="4">
        <v>8150.0</v>
      </c>
      <c r="C105" s="39">
        <f t="shared" si="1"/>
        <v>968.125</v>
      </c>
      <c r="D105" s="7">
        <f t="shared" si="2"/>
        <v>937266.0156</v>
      </c>
      <c r="I105" s="42">
        <v>102.0</v>
      </c>
      <c r="J105" s="43"/>
      <c r="K105" s="7"/>
      <c r="L105" s="7"/>
      <c r="Q105" s="42">
        <v>102.0</v>
      </c>
      <c r="R105" s="4">
        <v>8100.0</v>
      </c>
      <c r="S105" s="39">
        <f t="shared" si="5"/>
        <v>874.3560606</v>
      </c>
      <c r="T105" s="7">
        <f t="shared" si="6"/>
        <v>764498.5207</v>
      </c>
    </row>
    <row r="106">
      <c r="A106" s="42">
        <v>103.0</v>
      </c>
      <c r="B106" s="4">
        <v>8225.0</v>
      </c>
      <c r="C106" s="39">
        <f t="shared" si="1"/>
        <v>1043.125</v>
      </c>
      <c r="D106" s="7">
        <f t="shared" si="2"/>
        <v>1088109.766</v>
      </c>
      <c r="I106" s="42">
        <v>103.0</v>
      </c>
      <c r="J106" s="43"/>
      <c r="K106" s="7"/>
      <c r="L106" s="7"/>
      <c r="Q106" s="42">
        <v>103.0</v>
      </c>
      <c r="R106" s="4">
        <v>8075.0</v>
      </c>
      <c r="S106" s="39">
        <f t="shared" si="5"/>
        <v>849.3560606</v>
      </c>
      <c r="T106" s="7">
        <f t="shared" si="6"/>
        <v>721405.7177</v>
      </c>
    </row>
    <row r="107">
      <c r="A107" s="42">
        <v>104.0</v>
      </c>
      <c r="B107" s="4">
        <v>8375.0</v>
      </c>
      <c r="C107" s="39">
        <f t="shared" si="1"/>
        <v>1193.125</v>
      </c>
      <c r="D107" s="7">
        <f t="shared" si="2"/>
        <v>1423547.266</v>
      </c>
      <c r="I107" s="42">
        <v>104.0</v>
      </c>
      <c r="J107" s="43"/>
      <c r="K107" s="7"/>
      <c r="L107" s="7"/>
      <c r="Q107" s="42">
        <v>104.0</v>
      </c>
      <c r="R107" s="4">
        <v>7800.0</v>
      </c>
      <c r="S107" s="39">
        <f t="shared" si="5"/>
        <v>574.3560606</v>
      </c>
      <c r="T107" s="7">
        <f t="shared" si="6"/>
        <v>329884.8844</v>
      </c>
    </row>
    <row r="108">
      <c r="A108" s="42">
        <v>105.0</v>
      </c>
      <c r="B108" s="4">
        <v>8500.0</v>
      </c>
      <c r="C108" s="39">
        <f t="shared" si="1"/>
        <v>1318.125</v>
      </c>
      <c r="D108" s="7">
        <f t="shared" si="2"/>
        <v>1737453.516</v>
      </c>
      <c r="I108" s="42">
        <v>105.0</v>
      </c>
      <c r="J108" s="43"/>
      <c r="K108" s="7"/>
      <c r="L108" s="7"/>
      <c r="Q108" s="42">
        <v>105.0</v>
      </c>
      <c r="R108" s="4">
        <v>8125.0</v>
      </c>
      <c r="S108" s="39">
        <f t="shared" si="5"/>
        <v>899.3560606</v>
      </c>
      <c r="T108" s="7">
        <f t="shared" si="6"/>
        <v>808841.3237</v>
      </c>
    </row>
    <row r="109">
      <c r="A109" s="42">
        <v>106.0</v>
      </c>
      <c r="B109" s="4">
        <v>8575.0</v>
      </c>
      <c r="C109" s="39">
        <f t="shared" si="1"/>
        <v>1393.125</v>
      </c>
      <c r="D109" s="7">
        <f t="shared" si="2"/>
        <v>1940797.266</v>
      </c>
      <c r="I109" s="42">
        <v>106.0</v>
      </c>
      <c r="J109" s="43"/>
      <c r="K109" s="7"/>
      <c r="L109" s="7"/>
      <c r="Q109" s="42">
        <v>106.0</v>
      </c>
      <c r="R109" s="4">
        <v>8250.0</v>
      </c>
      <c r="S109" s="39">
        <f t="shared" si="5"/>
        <v>1024.356061</v>
      </c>
      <c r="T109" s="7">
        <f t="shared" si="6"/>
        <v>1049305.339</v>
      </c>
    </row>
    <row r="110">
      <c r="A110" s="42">
        <v>107.0</v>
      </c>
      <c r="B110" s="4">
        <v>8875.0</v>
      </c>
      <c r="C110" s="39">
        <f t="shared" si="1"/>
        <v>1693.125</v>
      </c>
      <c r="D110" s="7">
        <f t="shared" si="2"/>
        <v>2866672.266</v>
      </c>
      <c r="I110" s="42">
        <v>107.0</v>
      </c>
      <c r="J110" s="43"/>
      <c r="K110" s="7"/>
      <c r="L110" s="7"/>
      <c r="Q110" s="42">
        <v>107.0</v>
      </c>
      <c r="R110" s="4">
        <v>7600.0</v>
      </c>
      <c r="S110" s="39">
        <f t="shared" si="5"/>
        <v>374.3560606</v>
      </c>
      <c r="T110" s="7">
        <f t="shared" si="6"/>
        <v>140142.4601</v>
      </c>
    </row>
    <row r="111">
      <c r="A111" s="42">
        <v>108.0</v>
      </c>
      <c r="B111" s="4">
        <v>8750.0</v>
      </c>
      <c r="C111" s="39">
        <f t="shared" si="1"/>
        <v>1568.125</v>
      </c>
      <c r="D111" s="7">
        <f t="shared" si="2"/>
        <v>2459016.016</v>
      </c>
      <c r="I111" s="42">
        <v>108.0</v>
      </c>
      <c r="J111" s="43"/>
      <c r="K111" s="7"/>
      <c r="L111" s="7"/>
      <c r="Q111" s="42">
        <v>108.0</v>
      </c>
      <c r="R111" s="4">
        <v>7275.0</v>
      </c>
      <c r="S111" s="39">
        <f t="shared" si="5"/>
        <v>49.35606061</v>
      </c>
      <c r="T111" s="7">
        <f t="shared" si="6"/>
        <v>2436.020719</v>
      </c>
    </row>
    <row r="112">
      <c r="A112" s="42">
        <v>109.0</v>
      </c>
      <c r="B112" s="4">
        <v>8525.0</v>
      </c>
      <c r="C112" s="39">
        <f t="shared" si="1"/>
        <v>1343.125</v>
      </c>
      <c r="D112" s="7">
        <f t="shared" si="2"/>
        <v>1803984.766</v>
      </c>
      <c r="I112" s="42">
        <v>109.0</v>
      </c>
      <c r="J112" s="43"/>
      <c r="K112" s="7"/>
      <c r="L112" s="7"/>
      <c r="Q112" s="42">
        <v>109.0</v>
      </c>
      <c r="R112" s="4">
        <v>7325.0</v>
      </c>
      <c r="S112" s="39">
        <f t="shared" si="5"/>
        <v>99.35606061</v>
      </c>
      <c r="T112" s="7">
        <f t="shared" si="6"/>
        <v>9871.626779</v>
      </c>
    </row>
    <row r="113">
      <c r="A113" s="42">
        <v>110.0</v>
      </c>
      <c r="B113" s="4">
        <v>8425.0</v>
      </c>
      <c r="C113" s="39">
        <f t="shared" si="1"/>
        <v>1243.125</v>
      </c>
      <c r="D113" s="7">
        <f t="shared" si="2"/>
        <v>1545359.766</v>
      </c>
      <c r="I113" s="42">
        <v>110.0</v>
      </c>
      <c r="J113" s="43"/>
      <c r="K113" s="7"/>
      <c r="L113" s="7"/>
      <c r="Q113" s="42">
        <v>110.0</v>
      </c>
      <c r="R113" s="4">
        <v>7250.0</v>
      </c>
      <c r="S113" s="39">
        <f t="shared" si="5"/>
        <v>24.35606061</v>
      </c>
      <c r="T113" s="7">
        <f t="shared" si="6"/>
        <v>593.2176882</v>
      </c>
    </row>
    <row r="114">
      <c r="A114" s="42">
        <v>111.0</v>
      </c>
      <c r="B114" s="4">
        <v>8450.0</v>
      </c>
      <c r="C114" s="39">
        <f t="shared" si="1"/>
        <v>1268.125</v>
      </c>
      <c r="D114" s="7">
        <f t="shared" si="2"/>
        <v>1608141.016</v>
      </c>
      <c r="I114" s="42">
        <v>111.0</v>
      </c>
      <c r="J114" s="43"/>
      <c r="K114" s="7"/>
      <c r="L114" s="7"/>
      <c r="Q114" s="42">
        <v>111.0</v>
      </c>
      <c r="R114" s="4">
        <v>7125.0</v>
      </c>
      <c r="S114" s="39">
        <f t="shared" si="5"/>
        <v>-100.6439394</v>
      </c>
      <c r="T114" s="7">
        <f t="shared" si="6"/>
        <v>10129.20254</v>
      </c>
    </row>
    <row r="115">
      <c r="A115" s="42">
        <v>112.0</v>
      </c>
      <c r="B115" s="4">
        <v>8625.0</v>
      </c>
      <c r="C115" s="39">
        <f t="shared" si="1"/>
        <v>1443.125</v>
      </c>
      <c r="D115" s="7">
        <f t="shared" si="2"/>
        <v>2082609.766</v>
      </c>
      <c r="I115" s="42">
        <v>112.0</v>
      </c>
      <c r="J115" s="43"/>
      <c r="K115" s="7"/>
      <c r="L115" s="7"/>
      <c r="Q115" s="42">
        <v>112.0</v>
      </c>
      <c r="R115" s="4">
        <v>7100.0</v>
      </c>
      <c r="S115" s="39">
        <f t="shared" si="5"/>
        <v>-125.6439394</v>
      </c>
      <c r="T115" s="7">
        <f t="shared" si="6"/>
        <v>15786.39951</v>
      </c>
    </row>
    <row r="116">
      <c r="A116" s="42">
        <v>113.0</v>
      </c>
      <c r="B116" s="4">
        <v>8325.0</v>
      </c>
      <c r="C116" s="39">
        <f t="shared" si="1"/>
        <v>1143.125</v>
      </c>
      <c r="D116" s="7">
        <f t="shared" si="2"/>
        <v>1306734.766</v>
      </c>
      <c r="I116" s="42">
        <v>113.0</v>
      </c>
      <c r="J116" s="43"/>
      <c r="K116" s="7"/>
      <c r="L116" s="7"/>
      <c r="Q116" s="42">
        <v>113.0</v>
      </c>
      <c r="R116" s="4">
        <v>8050.0</v>
      </c>
      <c r="S116" s="39">
        <f t="shared" si="5"/>
        <v>824.3560606</v>
      </c>
      <c r="T116" s="7">
        <f t="shared" si="6"/>
        <v>679562.9147</v>
      </c>
    </row>
    <row r="117">
      <c r="A117" s="42">
        <v>114.0</v>
      </c>
      <c r="B117" s="4">
        <v>8300.0</v>
      </c>
      <c r="C117" s="39">
        <f t="shared" si="1"/>
        <v>1118.125</v>
      </c>
      <c r="D117" s="7">
        <f t="shared" si="2"/>
        <v>1250203.516</v>
      </c>
      <c r="I117" s="42">
        <v>114.0</v>
      </c>
      <c r="J117" s="43"/>
      <c r="K117" s="7"/>
      <c r="L117" s="7"/>
      <c r="Q117" s="42">
        <v>114.0</v>
      </c>
      <c r="R117" s="4">
        <v>8000.0</v>
      </c>
      <c r="S117" s="39">
        <f t="shared" si="5"/>
        <v>774.3560606</v>
      </c>
      <c r="T117" s="7">
        <f t="shared" si="6"/>
        <v>599627.3086</v>
      </c>
    </row>
    <row r="118">
      <c r="A118" s="42">
        <v>115.0</v>
      </c>
      <c r="B118" s="4">
        <v>8475.0</v>
      </c>
      <c r="C118" s="39">
        <f t="shared" si="1"/>
        <v>1293.125</v>
      </c>
      <c r="D118" s="7">
        <f t="shared" si="2"/>
        <v>1672172.266</v>
      </c>
      <c r="I118" s="42">
        <v>115.0</v>
      </c>
      <c r="J118" s="43"/>
      <c r="K118" s="7"/>
      <c r="L118" s="7"/>
      <c r="Q118" s="42">
        <v>115.0</v>
      </c>
      <c r="R118" s="4">
        <v>8350.0</v>
      </c>
      <c r="S118" s="39">
        <f t="shared" si="5"/>
        <v>1124.356061</v>
      </c>
      <c r="T118" s="7">
        <f t="shared" si="6"/>
        <v>1264176.551</v>
      </c>
    </row>
    <row r="119">
      <c r="A119" s="42">
        <v>116.0</v>
      </c>
      <c r="B119" s="4">
        <v>8900.0</v>
      </c>
      <c r="C119" s="39">
        <f t="shared" si="1"/>
        <v>1718.125</v>
      </c>
      <c r="D119" s="7">
        <f t="shared" si="2"/>
        <v>2951953.516</v>
      </c>
      <c r="I119" s="42">
        <v>116.0</v>
      </c>
      <c r="J119" s="43"/>
      <c r="K119" s="7"/>
      <c r="L119" s="7"/>
      <c r="Q119" s="42">
        <v>116.0</v>
      </c>
      <c r="R119" s="4">
        <v>8500.0</v>
      </c>
      <c r="S119" s="39">
        <f t="shared" si="5"/>
        <v>1274.356061</v>
      </c>
      <c r="T119" s="7">
        <f t="shared" si="6"/>
        <v>1623983.369</v>
      </c>
    </row>
    <row r="120">
      <c r="A120" s="42">
        <v>117.0</v>
      </c>
      <c r="B120" s="4">
        <v>8700.0</v>
      </c>
      <c r="C120" s="39">
        <f t="shared" si="1"/>
        <v>1518.125</v>
      </c>
      <c r="D120" s="7">
        <f t="shared" si="2"/>
        <v>2304703.516</v>
      </c>
      <c r="I120" s="42">
        <v>117.0</v>
      </c>
      <c r="J120" s="43"/>
      <c r="K120" s="7"/>
      <c r="L120" s="7"/>
      <c r="Q120" s="42">
        <v>117.0</v>
      </c>
      <c r="R120" s="4">
        <v>8425.0</v>
      </c>
      <c r="S120" s="39">
        <f t="shared" si="5"/>
        <v>1199.356061</v>
      </c>
      <c r="T120" s="7">
        <f t="shared" si="6"/>
        <v>1438454.96</v>
      </c>
    </row>
    <row r="121">
      <c r="A121" s="42">
        <v>118.0</v>
      </c>
      <c r="B121" s="4">
        <v>8825.0</v>
      </c>
      <c r="C121" s="39">
        <f t="shared" si="1"/>
        <v>1643.125</v>
      </c>
      <c r="D121" s="7">
        <f t="shared" si="2"/>
        <v>2699859.766</v>
      </c>
      <c r="I121" s="42">
        <v>118.0</v>
      </c>
      <c r="J121" s="43"/>
      <c r="K121" s="7"/>
      <c r="L121" s="7"/>
      <c r="Q121" s="42">
        <v>118.0</v>
      </c>
      <c r="R121" s="4">
        <v>8650.0</v>
      </c>
      <c r="S121" s="39">
        <f t="shared" si="5"/>
        <v>1424.356061</v>
      </c>
      <c r="T121" s="7">
        <f t="shared" si="6"/>
        <v>2028790.187</v>
      </c>
    </row>
    <row r="122">
      <c r="A122" s="42">
        <v>119.0</v>
      </c>
      <c r="B122" s="4">
        <v>8850.0</v>
      </c>
      <c r="C122" s="39">
        <f t="shared" si="1"/>
        <v>1668.125</v>
      </c>
      <c r="D122" s="7">
        <f t="shared" si="2"/>
        <v>2782641.016</v>
      </c>
      <c r="I122" s="42">
        <v>119.0</v>
      </c>
      <c r="J122" s="43"/>
      <c r="K122" s="7"/>
      <c r="L122" s="7"/>
      <c r="Q122" s="42">
        <v>119.0</v>
      </c>
      <c r="R122" s="4">
        <v>8725.0</v>
      </c>
      <c r="S122" s="39">
        <f t="shared" si="5"/>
        <v>1499.356061</v>
      </c>
      <c r="T122" s="7">
        <f t="shared" si="6"/>
        <v>2248068.596</v>
      </c>
    </row>
    <row r="123">
      <c r="A123" s="42">
        <v>120.0</v>
      </c>
      <c r="B123" s="4">
        <v>8925.0</v>
      </c>
      <c r="C123" s="39">
        <f t="shared" si="1"/>
        <v>1743.125</v>
      </c>
      <c r="D123" s="7">
        <f t="shared" si="2"/>
        <v>3038484.766</v>
      </c>
      <c r="I123" s="42">
        <v>120.0</v>
      </c>
      <c r="J123" s="43"/>
      <c r="K123" s="7"/>
      <c r="L123" s="7"/>
      <c r="Q123" s="42">
        <v>120.0</v>
      </c>
      <c r="R123" s="4">
        <v>8600.0</v>
      </c>
      <c r="S123" s="39">
        <f t="shared" si="5"/>
        <v>1374.356061</v>
      </c>
      <c r="T123" s="7">
        <f t="shared" si="6"/>
        <v>1888854.581</v>
      </c>
    </row>
    <row r="124">
      <c r="A124" s="42">
        <v>121.0</v>
      </c>
      <c r="B124" s="44"/>
      <c r="C124" s="7"/>
      <c r="D124" s="7"/>
      <c r="I124" s="42">
        <v>121.0</v>
      </c>
      <c r="J124" s="43"/>
      <c r="K124" s="7"/>
      <c r="L124" s="7"/>
      <c r="Q124" s="42">
        <v>121.0</v>
      </c>
      <c r="R124" s="4">
        <v>8475.0</v>
      </c>
      <c r="S124" s="39">
        <f t="shared" si="5"/>
        <v>1249.356061</v>
      </c>
      <c r="T124" s="7">
        <f t="shared" si="6"/>
        <v>1560890.566</v>
      </c>
    </row>
    <row r="125">
      <c r="A125" s="42">
        <v>122.0</v>
      </c>
      <c r="B125" s="44"/>
      <c r="C125" s="7"/>
      <c r="D125" s="7"/>
      <c r="I125" s="42">
        <v>122.0</v>
      </c>
      <c r="J125" s="43"/>
      <c r="K125" s="7"/>
      <c r="L125" s="7"/>
      <c r="Q125" s="42">
        <v>122.0</v>
      </c>
      <c r="R125" s="4">
        <v>8450.0</v>
      </c>
      <c r="S125" s="39">
        <f t="shared" si="5"/>
        <v>1224.356061</v>
      </c>
      <c r="T125" s="7">
        <f t="shared" si="6"/>
        <v>1499047.763</v>
      </c>
    </row>
    <row r="126">
      <c r="A126" s="42">
        <v>123.0</v>
      </c>
      <c r="B126" s="44"/>
      <c r="C126" s="7"/>
      <c r="D126" s="7"/>
      <c r="I126" s="42">
        <v>123.0</v>
      </c>
      <c r="J126" s="43"/>
      <c r="K126" s="7"/>
      <c r="L126" s="7"/>
      <c r="Q126" s="42">
        <v>123.0</v>
      </c>
      <c r="R126" s="4">
        <v>8525.0</v>
      </c>
      <c r="S126" s="39">
        <f t="shared" si="5"/>
        <v>1299.356061</v>
      </c>
      <c r="T126" s="7">
        <f t="shared" si="6"/>
        <v>1688326.172</v>
      </c>
    </row>
    <row r="127">
      <c r="A127" s="42">
        <v>124.0</v>
      </c>
      <c r="B127" s="44"/>
      <c r="C127" s="7"/>
      <c r="D127" s="7"/>
      <c r="I127" s="42">
        <v>124.0</v>
      </c>
      <c r="J127" s="7"/>
      <c r="K127" s="7"/>
      <c r="L127" s="7"/>
      <c r="Q127" s="42">
        <v>124.0</v>
      </c>
      <c r="R127" s="4">
        <v>8550.0</v>
      </c>
      <c r="S127" s="39">
        <f t="shared" si="5"/>
        <v>1324.356061</v>
      </c>
      <c r="T127" s="7">
        <f t="shared" si="6"/>
        <v>1753918.975</v>
      </c>
    </row>
    <row r="128">
      <c r="A128" s="42">
        <v>125.0</v>
      </c>
      <c r="B128" s="44"/>
      <c r="C128" s="7"/>
      <c r="D128" s="7"/>
      <c r="I128" s="42">
        <v>125.0</v>
      </c>
      <c r="J128" s="7"/>
      <c r="K128" s="7"/>
      <c r="L128" s="7"/>
      <c r="Q128" s="42">
        <v>125.0</v>
      </c>
      <c r="R128" s="4">
        <v>8375.0</v>
      </c>
      <c r="S128" s="39">
        <f t="shared" si="5"/>
        <v>1149.356061</v>
      </c>
      <c r="T128" s="7">
        <f t="shared" si="6"/>
        <v>1321019.354</v>
      </c>
    </row>
    <row r="129">
      <c r="A129" s="42">
        <v>126.0</v>
      </c>
      <c r="B129" s="44"/>
      <c r="C129" s="7"/>
      <c r="D129" s="7"/>
      <c r="I129" s="42">
        <v>126.0</v>
      </c>
      <c r="J129" s="7"/>
      <c r="K129" s="7"/>
      <c r="L129" s="7"/>
      <c r="Q129" s="42">
        <v>126.0</v>
      </c>
      <c r="R129" s="4">
        <v>8875.0</v>
      </c>
      <c r="S129" s="39">
        <f t="shared" si="5"/>
        <v>1649.356061</v>
      </c>
      <c r="T129" s="7">
        <f t="shared" si="6"/>
        <v>2720375.415</v>
      </c>
    </row>
    <row r="130">
      <c r="A130" s="42">
        <v>127.0</v>
      </c>
      <c r="B130" s="44"/>
      <c r="C130" s="7"/>
      <c r="D130" s="7"/>
      <c r="I130" s="42">
        <v>127.0</v>
      </c>
      <c r="J130" s="7"/>
      <c r="K130" s="7"/>
      <c r="L130" s="7"/>
      <c r="Q130" s="42">
        <v>127.0</v>
      </c>
      <c r="R130" s="4">
        <v>8750.0</v>
      </c>
      <c r="S130" s="39">
        <f t="shared" si="5"/>
        <v>1524.356061</v>
      </c>
      <c r="T130" s="7">
        <f t="shared" si="6"/>
        <v>2323661.4</v>
      </c>
    </row>
    <row r="131">
      <c r="A131" s="42">
        <v>128.0</v>
      </c>
      <c r="B131" s="44"/>
      <c r="C131" s="7"/>
      <c r="D131" s="7"/>
      <c r="I131" s="42">
        <v>128.0</v>
      </c>
      <c r="J131" s="7"/>
      <c r="K131" s="7"/>
      <c r="L131" s="7"/>
      <c r="Q131" s="42">
        <v>128.0</v>
      </c>
      <c r="R131" s="4">
        <v>9000.0</v>
      </c>
      <c r="S131" s="39">
        <f t="shared" si="5"/>
        <v>1774.356061</v>
      </c>
      <c r="T131" s="7">
        <f t="shared" si="6"/>
        <v>3148339.43</v>
      </c>
    </row>
    <row r="132">
      <c r="A132" s="42">
        <v>129.0</v>
      </c>
      <c r="B132" s="44"/>
      <c r="C132" s="7"/>
      <c r="D132" s="7"/>
      <c r="I132" s="42">
        <v>129.0</v>
      </c>
      <c r="J132" s="7"/>
      <c r="K132" s="7"/>
      <c r="L132" s="7"/>
      <c r="Q132" s="42">
        <v>129.0</v>
      </c>
      <c r="R132" s="4">
        <v>8825.0</v>
      </c>
      <c r="S132" s="39">
        <f t="shared" si="5"/>
        <v>1599.356061</v>
      </c>
      <c r="T132" s="7">
        <f t="shared" si="6"/>
        <v>2557939.809</v>
      </c>
    </row>
    <row r="133">
      <c r="A133" s="42">
        <v>130.0</v>
      </c>
      <c r="B133" s="44"/>
      <c r="C133" s="7"/>
      <c r="D133" s="7"/>
      <c r="I133" s="42">
        <v>130.0</v>
      </c>
      <c r="J133" s="7"/>
      <c r="K133" s="7"/>
      <c r="L133" s="7"/>
      <c r="Q133" s="42">
        <v>130.0</v>
      </c>
      <c r="R133" s="4">
        <v>8800.0</v>
      </c>
      <c r="S133" s="39">
        <f t="shared" si="5"/>
        <v>1574.356061</v>
      </c>
      <c r="T133" s="7">
        <f t="shared" si="6"/>
        <v>2478597.006</v>
      </c>
    </row>
    <row r="134">
      <c r="A134" s="42">
        <v>131.0</v>
      </c>
      <c r="B134" s="44"/>
      <c r="C134" s="7"/>
      <c r="D134" s="7"/>
      <c r="I134" s="42">
        <v>131.0</v>
      </c>
      <c r="J134" s="7"/>
      <c r="K134" s="7"/>
      <c r="L134" s="7"/>
      <c r="Q134" s="42">
        <v>131.0</v>
      </c>
      <c r="R134" s="4">
        <v>8900.0</v>
      </c>
      <c r="S134" s="39">
        <f t="shared" si="5"/>
        <v>1674.356061</v>
      </c>
      <c r="T134" s="7">
        <f t="shared" si="6"/>
        <v>2803468.218</v>
      </c>
    </row>
    <row r="135">
      <c r="A135" s="42">
        <v>132.0</v>
      </c>
      <c r="B135" s="44"/>
      <c r="C135" s="7"/>
      <c r="D135" s="7"/>
      <c r="I135" s="42">
        <v>132.0</v>
      </c>
      <c r="J135" s="7"/>
      <c r="K135" s="7"/>
      <c r="L135" s="7"/>
      <c r="Q135" s="42">
        <v>132.0</v>
      </c>
      <c r="R135" s="4">
        <v>8675.0</v>
      </c>
      <c r="S135" s="39">
        <f t="shared" si="5"/>
        <v>1449.356061</v>
      </c>
      <c r="T135" s="7">
        <f t="shared" si="6"/>
        <v>2100632.99</v>
      </c>
    </row>
    <row r="136">
      <c r="A136" s="42">
        <v>133.0</v>
      </c>
      <c r="B136" s="44"/>
      <c r="C136" s="7"/>
      <c r="D136" s="7"/>
      <c r="I136" s="42">
        <v>133.0</v>
      </c>
      <c r="J136" s="7"/>
      <c r="K136" s="7"/>
      <c r="L136" s="7"/>
      <c r="Q136" s="42">
        <v>133.0</v>
      </c>
      <c r="R136" s="44"/>
      <c r="S136" s="7"/>
      <c r="T136" s="7"/>
    </row>
    <row r="137">
      <c r="A137" s="42">
        <v>134.0</v>
      </c>
      <c r="B137" s="44"/>
      <c r="C137" s="7"/>
      <c r="D137" s="7"/>
      <c r="I137" s="42">
        <v>134.0</v>
      </c>
      <c r="J137" s="7"/>
      <c r="K137" s="7"/>
      <c r="L137" s="7"/>
      <c r="Q137" s="42">
        <v>134.0</v>
      </c>
      <c r="R137" s="44"/>
      <c r="S137" s="7"/>
      <c r="T137" s="7"/>
    </row>
    <row r="138">
      <c r="A138" s="42">
        <v>135.0</v>
      </c>
      <c r="B138" s="44"/>
      <c r="C138" s="7"/>
      <c r="D138" s="7"/>
      <c r="I138" s="42">
        <v>135.0</v>
      </c>
      <c r="J138" s="7"/>
      <c r="K138" s="7"/>
      <c r="L138" s="7"/>
      <c r="Q138" s="42">
        <v>135.0</v>
      </c>
      <c r="R138" s="44"/>
      <c r="S138" s="7"/>
      <c r="T138" s="7"/>
    </row>
    <row r="139">
      <c r="A139" s="42">
        <v>136.0</v>
      </c>
      <c r="B139" s="44"/>
      <c r="C139" s="7"/>
      <c r="D139" s="7"/>
      <c r="I139" s="42">
        <v>136.0</v>
      </c>
      <c r="J139" s="7"/>
      <c r="K139" s="7"/>
      <c r="L139" s="7"/>
      <c r="Q139" s="42">
        <v>136.0</v>
      </c>
      <c r="R139" s="44"/>
      <c r="S139" s="7"/>
      <c r="T139" s="7"/>
    </row>
    <row r="140">
      <c r="A140" s="42">
        <v>137.0</v>
      </c>
      <c r="B140" s="44"/>
      <c r="C140" s="7"/>
      <c r="D140" s="7"/>
      <c r="I140" s="42">
        <v>137.0</v>
      </c>
      <c r="J140" s="7"/>
      <c r="K140" s="7"/>
      <c r="L140" s="7"/>
      <c r="Q140" s="42">
        <v>137.0</v>
      </c>
      <c r="R140" s="44"/>
      <c r="S140" s="7"/>
      <c r="T140" s="7"/>
    </row>
    <row r="141">
      <c r="A141" s="42">
        <v>138.0</v>
      </c>
      <c r="B141" s="44"/>
      <c r="C141" s="7"/>
      <c r="D141" s="7"/>
      <c r="I141" s="42">
        <v>138.0</v>
      </c>
      <c r="J141" s="7"/>
      <c r="K141" s="7"/>
      <c r="L141" s="7"/>
      <c r="Q141" s="42">
        <v>138.0</v>
      </c>
      <c r="R141" s="44"/>
      <c r="S141" s="7"/>
      <c r="T141" s="7"/>
    </row>
    <row r="142">
      <c r="A142" s="42">
        <v>139.0</v>
      </c>
      <c r="B142" s="44"/>
      <c r="C142" s="7"/>
      <c r="D142" s="7"/>
      <c r="I142" s="42">
        <v>139.0</v>
      </c>
      <c r="J142" s="7"/>
      <c r="K142" s="7"/>
      <c r="L142" s="7"/>
      <c r="Q142" s="42">
        <v>139.0</v>
      </c>
      <c r="R142" s="44"/>
      <c r="S142" s="7"/>
      <c r="T142" s="7"/>
    </row>
    <row r="143">
      <c r="A143" s="42">
        <v>140.0</v>
      </c>
      <c r="B143" s="44"/>
      <c r="C143" s="7"/>
      <c r="D143" s="7"/>
      <c r="I143" s="42">
        <v>140.0</v>
      </c>
      <c r="J143" s="7"/>
      <c r="K143" s="7"/>
      <c r="L143" s="7"/>
      <c r="Q143" s="42">
        <v>140.0</v>
      </c>
      <c r="R143" s="44"/>
      <c r="S143" s="7"/>
      <c r="T143" s="7"/>
    </row>
    <row r="144">
      <c r="A144" s="42">
        <v>141.0</v>
      </c>
      <c r="B144" s="44"/>
      <c r="C144" s="7"/>
      <c r="D144" s="7"/>
      <c r="I144" s="42">
        <v>141.0</v>
      </c>
      <c r="J144" s="7"/>
      <c r="K144" s="7"/>
      <c r="L144" s="7"/>
      <c r="Q144" s="42">
        <v>141.0</v>
      </c>
      <c r="R144" s="44"/>
      <c r="S144" s="7"/>
      <c r="T144" s="7"/>
    </row>
    <row r="145">
      <c r="A145" s="42">
        <v>142.0</v>
      </c>
      <c r="B145" s="44"/>
      <c r="C145" s="7"/>
      <c r="D145" s="7"/>
      <c r="I145" s="42">
        <v>142.0</v>
      </c>
      <c r="J145" s="7"/>
      <c r="K145" s="7"/>
      <c r="L145" s="7"/>
      <c r="Q145" s="42">
        <v>142.0</v>
      </c>
      <c r="R145" s="44"/>
      <c r="S145" s="7"/>
      <c r="T145" s="7"/>
    </row>
    <row r="146">
      <c r="A146" s="42">
        <v>143.0</v>
      </c>
      <c r="B146" s="44"/>
      <c r="C146" s="7"/>
      <c r="D146" s="7"/>
      <c r="I146" s="42">
        <v>143.0</v>
      </c>
      <c r="J146" s="7"/>
      <c r="K146" s="7"/>
      <c r="L146" s="7"/>
      <c r="Q146" s="42">
        <v>143.0</v>
      </c>
      <c r="R146" s="44"/>
      <c r="S146" s="7"/>
      <c r="T146" s="7"/>
    </row>
    <row r="147">
      <c r="A147" s="42">
        <v>144.0</v>
      </c>
      <c r="B147" s="44"/>
      <c r="C147" s="7"/>
      <c r="D147" s="7"/>
      <c r="I147" s="42">
        <v>144.0</v>
      </c>
      <c r="J147" s="7"/>
      <c r="K147" s="7"/>
      <c r="L147" s="7"/>
      <c r="Q147" s="42">
        <v>144.0</v>
      </c>
      <c r="R147" s="44"/>
      <c r="S147" s="7"/>
      <c r="T147" s="7"/>
    </row>
    <row r="148">
      <c r="A148" s="42">
        <v>145.0</v>
      </c>
      <c r="B148" s="44"/>
      <c r="C148" s="7"/>
      <c r="D148" s="7"/>
      <c r="I148" s="42">
        <v>145.0</v>
      </c>
      <c r="J148" s="7"/>
      <c r="K148" s="7"/>
      <c r="L148" s="7"/>
      <c r="Q148" s="42">
        <v>145.0</v>
      </c>
      <c r="R148" s="44"/>
      <c r="S148" s="7"/>
      <c r="T148" s="7"/>
    </row>
    <row r="149">
      <c r="A149" s="42">
        <v>146.0</v>
      </c>
      <c r="B149" s="44"/>
      <c r="C149" s="7"/>
      <c r="D149" s="7"/>
      <c r="I149" s="42">
        <v>146.0</v>
      </c>
      <c r="J149" s="7"/>
      <c r="K149" s="7"/>
      <c r="L149" s="7"/>
      <c r="Q149" s="42">
        <v>146.0</v>
      </c>
      <c r="R149" s="44"/>
      <c r="S149" s="7"/>
      <c r="T149" s="7"/>
    </row>
    <row r="150">
      <c r="A150" s="42">
        <v>147.0</v>
      </c>
      <c r="B150" s="44"/>
      <c r="C150" s="7"/>
      <c r="D150" s="7"/>
      <c r="I150" s="42">
        <v>147.0</v>
      </c>
      <c r="J150" s="7"/>
      <c r="K150" s="7"/>
      <c r="L150" s="7"/>
      <c r="Q150" s="42">
        <v>147.0</v>
      </c>
      <c r="R150" s="44"/>
      <c r="S150" s="7"/>
      <c r="T150" s="7"/>
    </row>
    <row r="151">
      <c r="A151" s="42">
        <v>148.0</v>
      </c>
      <c r="B151" s="44"/>
      <c r="C151" s="7"/>
      <c r="D151" s="7"/>
      <c r="I151" s="42">
        <v>148.0</v>
      </c>
      <c r="J151" s="7"/>
      <c r="K151" s="7"/>
      <c r="L151" s="7"/>
      <c r="Q151" s="42">
        <v>148.0</v>
      </c>
      <c r="R151" s="44"/>
      <c r="S151" s="7"/>
      <c r="T151" s="7"/>
    </row>
    <row r="152">
      <c r="A152" s="42">
        <v>149.0</v>
      </c>
      <c r="B152" s="44"/>
      <c r="C152" s="7"/>
      <c r="D152" s="7"/>
      <c r="I152" s="42">
        <v>149.0</v>
      </c>
      <c r="J152" s="7"/>
      <c r="K152" s="7"/>
      <c r="L152" s="7"/>
      <c r="Q152" s="42">
        <v>149.0</v>
      </c>
      <c r="R152" s="44"/>
      <c r="S152" s="7"/>
      <c r="T152" s="7"/>
    </row>
    <row r="153">
      <c r="A153" s="42">
        <v>150.0</v>
      </c>
      <c r="B153" s="44"/>
      <c r="C153" s="7"/>
      <c r="D153" s="7"/>
      <c r="I153" s="42">
        <v>150.0</v>
      </c>
      <c r="J153" s="7"/>
      <c r="K153" s="7"/>
      <c r="L153" s="7"/>
      <c r="Q153" s="42">
        <v>150.0</v>
      </c>
      <c r="R153" s="44"/>
      <c r="S153" s="7"/>
      <c r="T153" s="7"/>
    </row>
    <row r="154">
      <c r="A154" s="42">
        <v>151.0</v>
      </c>
      <c r="B154" s="44"/>
      <c r="C154" s="7"/>
      <c r="D154" s="7"/>
      <c r="I154" s="42">
        <v>151.0</v>
      </c>
      <c r="J154" s="7"/>
      <c r="K154" s="7"/>
      <c r="L154" s="7"/>
      <c r="Q154" s="42">
        <v>151.0</v>
      </c>
      <c r="R154" s="44"/>
      <c r="S154" s="7"/>
      <c r="T154" s="7"/>
    </row>
    <row r="155">
      <c r="A155" s="42">
        <v>152.0</v>
      </c>
      <c r="B155" s="44"/>
      <c r="C155" s="7"/>
      <c r="D155" s="7"/>
      <c r="I155" s="42">
        <v>152.0</v>
      </c>
      <c r="J155" s="7"/>
      <c r="K155" s="7"/>
      <c r="L155" s="7"/>
      <c r="Q155" s="42">
        <v>152.0</v>
      </c>
      <c r="R155" s="44"/>
      <c r="S155" s="7"/>
      <c r="T155" s="7"/>
    </row>
    <row r="156">
      <c r="A156" s="42">
        <v>153.0</v>
      </c>
      <c r="B156" s="44"/>
      <c r="C156" s="7"/>
      <c r="D156" s="7"/>
      <c r="I156" s="42">
        <v>153.0</v>
      </c>
      <c r="J156" s="7"/>
      <c r="K156" s="7"/>
      <c r="L156" s="7"/>
      <c r="Q156" s="42">
        <v>153.0</v>
      </c>
      <c r="R156" s="44"/>
      <c r="S156" s="7"/>
      <c r="T156" s="7"/>
    </row>
    <row r="157">
      <c r="A157" s="42">
        <v>154.0</v>
      </c>
      <c r="B157" s="44"/>
      <c r="C157" s="7"/>
      <c r="D157" s="7"/>
      <c r="I157" s="42">
        <v>154.0</v>
      </c>
      <c r="J157" s="7"/>
      <c r="K157" s="7"/>
      <c r="L157" s="7"/>
      <c r="Q157" s="42">
        <v>154.0</v>
      </c>
      <c r="R157" s="44"/>
      <c r="S157" s="7"/>
      <c r="T157" s="7"/>
    </row>
    <row r="158">
      <c r="A158" s="42">
        <v>155.0</v>
      </c>
      <c r="B158" s="44"/>
      <c r="C158" s="7"/>
      <c r="D158" s="7"/>
      <c r="I158" s="42">
        <v>155.0</v>
      </c>
      <c r="J158" s="7"/>
      <c r="K158" s="7"/>
      <c r="L158" s="7"/>
      <c r="Q158" s="42">
        <v>155.0</v>
      </c>
      <c r="R158" s="44"/>
      <c r="S158" s="7"/>
      <c r="T158" s="7"/>
    </row>
    <row r="159">
      <c r="A159" s="42">
        <v>156.0</v>
      </c>
      <c r="B159" s="44"/>
      <c r="C159" s="7"/>
      <c r="D159" s="7"/>
      <c r="I159" s="42">
        <v>156.0</v>
      </c>
      <c r="J159" s="7"/>
      <c r="K159" s="7"/>
      <c r="L159" s="7"/>
      <c r="Q159" s="42">
        <v>156.0</v>
      </c>
      <c r="R159" s="44"/>
      <c r="S159" s="7"/>
      <c r="T159" s="7"/>
    </row>
    <row r="160">
      <c r="A160" s="42">
        <v>157.0</v>
      </c>
      <c r="B160" s="44"/>
      <c r="C160" s="7"/>
      <c r="D160" s="7"/>
      <c r="I160" s="42">
        <v>157.0</v>
      </c>
      <c r="J160" s="7"/>
      <c r="K160" s="7"/>
      <c r="L160" s="7"/>
      <c r="Q160" s="42">
        <v>157.0</v>
      </c>
      <c r="R160" s="44"/>
      <c r="S160" s="7"/>
      <c r="T160" s="7"/>
    </row>
    <row r="161">
      <c r="A161" s="42">
        <v>158.0</v>
      </c>
      <c r="B161" s="44"/>
      <c r="C161" s="7"/>
      <c r="D161" s="7"/>
      <c r="I161" s="42">
        <v>158.0</v>
      </c>
      <c r="J161" s="7"/>
      <c r="K161" s="7"/>
      <c r="L161" s="7"/>
      <c r="Q161" s="42">
        <v>158.0</v>
      </c>
      <c r="R161" s="44"/>
      <c r="S161" s="7"/>
      <c r="T161" s="7"/>
    </row>
    <row r="162">
      <c r="A162" s="42">
        <v>159.0</v>
      </c>
      <c r="B162" s="44"/>
      <c r="C162" s="7"/>
      <c r="D162" s="7"/>
      <c r="I162" s="42">
        <v>159.0</v>
      </c>
      <c r="J162" s="7"/>
      <c r="K162" s="7"/>
      <c r="L162" s="7"/>
      <c r="Q162" s="42">
        <v>159.0</v>
      </c>
      <c r="R162" s="44"/>
      <c r="S162" s="7"/>
      <c r="T162" s="7"/>
    </row>
    <row r="163">
      <c r="A163" s="42">
        <v>160.0</v>
      </c>
      <c r="B163" s="44"/>
      <c r="C163" s="7"/>
      <c r="D163" s="7"/>
      <c r="I163" s="42">
        <v>160.0</v>
      </c>
      <c r="J163" s="7"/>
      <c r="K163" s="7"/>
      <c r="L163" s="7"/>
      <c r="Q163" s="42">
        <v>160.0</v>
      </c>
      <c r="R163" s="44"/>
      <c r="S163" s="7"/>
      <c r="T163" s="7"/>
    </row>
    <row r="164">
      <c r="A164" s="42">
        <v>161.0</v>
      </c>
      <c r="B164" s="44"/>
      <c r="C164" s="7"/>
      <c r="D164" s="7"/>
      <c r="I164" s="42">
        <v>161.0</v>
      </c>
      <c r="J164" s="7"/>
      <c r="K164" s="7"/>
      <c r="L164" s="7"/>
      <c r="Q164" s="42">
        <v>161.0</v>
      </c>
      <c r="R164" s="44"/>
      <c r="S164" s="7"/>
      <c r="T164" s="7"/>
    </row>
    <row r="165">
      <c r="A165" s="42">
        <v>162.0</v>
      </c>
      <c r="B165" s="44"/>
      <c r="C165" s="7"/>
      <c r="D165" s="7"/>
      <c r="I165" s="42">
        <v>162.0</v>
      </c>
      <c r="J165" s="7"/>
      <c r="K165" s="7"/>
      <c r="L165" s="7"/>
      <c r="Q165" s="42">
        <v>162.0</v>
      </c>
      <c r="R165" s="44"/>
      <c r="S165" s="7"/>
      <c r="T165" s="7"/>
    </row>
    <row r="166">
      <c r="A166" s="42">
        <v>163.0</v>
      </c>
      <c r="B166" s="44"/>
      <c r="C166" s="7"/>
      <c r="D166" s="7"/>
      <c r="I166" s="42">
        <v>163.0</v>
      </c>
      <c r="J166" s="7"/>
      <c r="K166" s="7"/>
      <c r="L166" s="7"/>
      <c r="Q166" s="42">
        <v>163.0</v>
      </c>
      <c r="R166" s="44"/>
      <c r="S166" s="7"/>
      <c r="T166" s="7"/>
    </row>
    <row r="167">
      <c r="A167" s="42">
        <v>164.0</v>
      </c>
      <c r="B167" s="44"/>
      <c r="C167" s="7"/>
      <c r="D167" s="7"/>
      <c r="I167" s="42">
        <v>164.0</v>
      </c>
      <c r="J167" s="7"/>
      <c r="K167" s="7"/>
      <c r="L167" s="7"/>
      <c r="Q167" s="42">
        <v>164.0</v>
      </c>
      <c r="R167" s="44"/>
      <c r="S167" s="7"/>
      <c r="T167" s="7"/>
    </row>
    <row r="168">
      <c r="A168" s="42">
        <v>165.0</v>
      </c>
      <c r="B168" s="44"/>
      <c r="C168" s="7"/>
      <c r="D168" s="7"/>
      <c r="I168" s="42">
        <v>165.0</v>
      </c>
      <c r="J168" s="7"/>
      <c r="K168" s="7"/>
      <c r="L168" s="7"/>
      <c r="Q168" s="42">
        <v>165.0</v>
      </c>
      <c r="R168" s="44"/>
      <c r="S168" s="7"/>
      <c r="T168" s="7"/>
    </row>
    <row r="169">
      <c r="A169" s="42">
        <v>166.0</v>
      </c>
      <c r="B169" s="44"/>
      <c r="C169" s="7"/>
      <c r="D169" s="7"/>
      <c r="I169" s="42">
        <v>166.0</v>
      </c>
      <c r="J169" s="7"/>
      <c r="K169" s="7"/>
      <c r="L169" s="7"/>
      <c r="Q169" s="42">
        <v>166.0</v>
      </c>
      <c r="R169" s="44"/>
      <c r="S169" s="7"/>
      <c r="T169" s="7"/>
    </row>
    <row r="170">
      <c r="A170" s="42">
        <v>167.0</v>
      </c>
      <c r="B170" s="44"/>
      <c r="C170" s="7"/>
      <c r="D170" s="7"/>
      <c r="I170" s="42">
        <v>167.0</v>
      </c>
      <c r="J170" s="7"/>
      <c r="K170" s="7"/>
      <c r="L170" s="7"/>
      <c r="Q170" s="42">
        <v>167.0</v>
      </c>
      <c r="R170" s="44"/>
      <c r="S170" s="7"/>
      <c r="T170" s="7"/>
    </row>
    <row r="171">
      <c r="A171" s="42">
        <v>168.0</v>
      </c>
      <c r="B171" s="44"/>
      <c r="C171" s="7"/>
      <c r="D171" s="7"/>
      <c r="I171" s="42">
        <v>168.0</v>
      </c>
      <c r="J171" s="7"/>
      <c r="K171" s="7"/>
      <c r="L171" s="7"/>
      <c r="Q171" s="42">
        <v>168.0</v>
      </c>
      <c r="R171" s="44"/>
      <c r="S171" s="7"/>
      <c r="T171" s="7"/>
    </row>
    <row r="172">
      <c r="A172" s="42">
        <v>169.0</v>
      </c>
      <c r="B172" s="44"/>
      <c r="C172" s="7"/>
      <c r="D172" s="7"/>
      <c r="I172" s="42">
        <v>169.0</v>
      </c>
      <c r="J172" s="7"/>
      <c r="K172" s="7"/>
      <c r="L172" s="7"/>
      <c r="Q172" s="42">
        <v>169.0</v>
      </c>
      <c r="R172" s="44"/>
      <c r="S172" s="7"/>
      <c r="T172" s="7"/>
    </row>
    <row r="173">
      <c r="A173" s="42">
        <v>170.0</v>
      </c>
      <c r="B173" s="44"/>
      <c r="C173" s="7"/>
      <c r="D173" s="7"/>
      <c r="I173" s="42">
        <v>170.0</v>
      </c>
      <c r="J173" s="7"/>
      <c r="K173" s="7"/>
      <c r="L173" s="7"/>
      <c r="Q173" s="42">
        <v>170.0</v>
      </c>
      <c r="R173" s="44"/>
      <c r="S173" s="7"/>
      <c r="T173" s="7"/>
    </row>
    <row r="174">
      <c r="A174" s="42">
        <v>171.0</v>
      </c>
      <c r="B174" s="44"/>
      <c r="C174" s="7"/>
      <c r="D174" s="7"/>
      <c r="I174" s="42">
        <v>171.0</v>
      </c>
      <c r="J174" s="7"/>
      <c r="K174" s="7"/>
      <c r="L174" s="7"/>
      <c r="Q174" s="42">
        <v>171.0</v>
      </c>
      <c r="R174" s="44"/>
      <c r="S174" s="7"/>
      <c r="T174" s="7"/>
    </row>
    <row r="175">
      <c r="A175" s="42">
        <v>172.0</v>
      </c>
      <c r="B175" s="44"/>
      <c r="C175" s="7"/>
      <c r="D175" s="7"/>
      <c r="I175" s="42">
        <v>172.0</v>
      </c>
      <c r="J175" s="7"/>
      <c r="K175" s="7"/>
      <c r="L175" s="7"/>
      <c r="Q175" s="42">
        <v>172.0</v>
      </c>
      <c r="R175" s="44"/>
      <c r="S175" s="7"/>
      <c r="T175" s="7"/>
    </row>
    <row r="176">
      <c r="A176" s="42">
        <v>173.0</v>
      </c>
      <c r="B176" s="44"/>
      <c r="C176" s="7"/>
      <c r="D176" s="7"/>
      <c r="I176" s="42">
        <v>173.0</v>
      </c>
      <c r="J176" s="7"/>
      <c r="K176" s="7"/>
      <c r="L176" s="7"/>
      <c r="Q176" s="42">
        <v>173.0</v>
      </c>
      <c r="R176" s="44"/>
      <c r="S176" s="7"/>
      <c r="T176" s="7"/>
    </row>
    <row r="177">
      <c r="A177" s="42">
        <v>174.0</v>
      </c>
      <c r="B177" s="44"/>
      <c r="C177" s="7"/>
      <c r="D177" s="7"/>
      <c r="I177" s="42">
        <v>174.0</v>
      </c>
      <c r="J177" s="7"/>
      <c r="K177" s="7"/>
      <c r="L177" s="7"/>
      <c r="Q177" s="42">
        <v>174.0</v>
      </c>
      <c r="R177" s="44"/>
      <c r="S177" s="7"/>
      <c r="T177" s="7"/>
    </row>
    <row r="178">
      <c r="A178" s="42">
        <v>175.0</v>
      </c>
      <c r="B178" s="44"/>
      <c r="C178" s="7"/>
      <c r="D178" s="7"/>
      <c r="I178" s="42">
        <v>175.0</v>
      </c>
      <c r="J178" s="7"/>
      <c r="K178" s="7"/>
      <c r="L178" s="7"/>
      <c r="Q178" s="42">
        <v>175.0</v>
      </c>
      <c r="R178" s="44"/>
      <c r="S178" s="7"/>
      <c r="T178" s="7"/>
    </row>
    <row r="179">
      <c r="A179" s="42">
        <v>176.0</v>
      </c>
      <c r="B179" s="44"/>
      <c r="C179" s="7"/>
      <c r="D179" s="7"/>
      <c r="I179" s="42">
        <v>176.0</v>
      </c>
      <c r="J179" s="7"/>
      <c r="K179" s="7"/>
      <c r="L179" s="7"/>
      <c r="Q179" s="42">
        <v>176.0</v>
      </c>
      <c r="R179" s="44"/>
      <c r="S179" s="7"/>
      <c r="T179" s="7"/>
    </row>
    <row r="180">
      <c r="A180" s="42">
        <v>177.0</v>
      </c>
      <c r="B180" s="44"/>
      <c r="C180" s="7"/>
      <c r="D180" s="7"/>
      <c r="I180" s="42">
        <v>177.0</v>
      </c>
      <c r="J180" s="7"/>
      <c r="K180" s="7"/>
      <c r="L180" s="7"/>
      <c r="Q180" s="42">
        <v>177.0</v>
      </c>
      <c r="R180" s="44"/>
      <c r="S180" s="7"/>
      <c r="T180" s="7"/>
    </row>
    <row r="181">
      <c r="A181" s="42">
        <v>178.0</v>
      </c>
      <c r="B181" s="44"/>
      <c r="C181" s="7"/>
      <c r="D181" s="7"/>
      <c r="I181" s="42">
        <v>178.0</v>
      </c>
      <c r="J181" s="7"/>
      <c r="K181" s="7"/>
      <c r="L181" s="7"/>
      <c r="Q181" s="42">
        <v>178.0</v>
      </c>
      <c r="R181" s="44"/>
      <c r="S181" s="7"/>
      <c r="T181" s="7"/>
    </row>
    <row r="182">
      <c r="A182" s="42">
        <v>179.0</v>
      </c>
      <c r="B182" s="44"/>
      <c r="C182" s="7"/>
      <c r="D182" s="7"/>
      <c r="I182" s="42">
        <v>179.0</v>
      </c>
      <c r="J182" s="7"/>
      <c r="K182" s="7"/>
      <c r="L182" s="7"/>
      <c r="Q182" s="42">
        <v>179.0</v>
      </c>
      <c r="R182" s="44"/>
      <c r="S182" s="7"/>
      <c r="T182" s="7"/>
    </row>
    <row r="183">
      <c r="A183" s="42">
        <v>180.0</v>
      </c>
      <c r="B183" s="44"/>
      <c r="C183" s="7"/>
      <c r="D183" s="7"/>
      <c r="I183" s="42">
        <v>180.0</v>
      </c>
      <c r="J183" s="7"/>
      <c r="K183" s="7"/>
      <c r="L183" s="7"/>
      <c r="Q183" s="42">
        <v>180.0</v>
      </c>
      <c r="R183" s="44"/>
      <c r="S183" s="7"/>
      <c r="T183" s="7"/>
    </row>
    <row r="184">
      <c r="A184" s="42">
        <v>181.0</v>
      </c>
      <c r="B184" s="44"/>
      <c r="C184" s="7"/>
      <c r="D184" s="7"/>
      <c r="I184" s="42">
        <v>181.0</v>
      </c>
      <c r="J184" s="7"/>
      <c r="K184" s="7"/>
      <c r="L184" s="7"/>
      <c r="Q184" s="42">
        <v>181.0</v>
      </c>
      <c r="R184" s="44"/>
      <c r="S184" s="7"/>
      <c r="T184" s="7"/>
    </row>
    <row r="185">
      <c r="A185" s="42">
        <v>182.0</v>
      </c>
      <c r="B185" s="44"/>
      <c r="C185" s="7"/>
      <c r="D185" s="7"/>
      <c r="I185" s="42">
        <v>182.0</v>
      </c>
      <c r="J185" s="7"/>
      <c r="K185" s="7"/>
      <c r="L185" s="7"/>
      <c r="Q185" s="42">
        <v>182.0</v>
      </c>
      <c r="R185" s="44"/>
      <c r="S185" s="7"/>
      <c r="T185" s="7"/>
    </row>
    <row r="186">
      <c r="A186" s="42">
        <v>183.0</v>
      </c>
      <c r="B186" s="44"/>
      <c r="C186" s="7"/>
      <c r="D186" s="7"/>
      <c r="I186" s="42">
        <v>183.0</v>
      </c>
      <c r="J186" s="7"/>
      <c r="K186" s="7"/>
      <c r="L186" s="7"/>
      <c r="Q186" s="42">
        <v>183.0</v>
      </c>
      <c r="R186" s="44"/>
      <c r="S186" s="7"/>
      <c r="T186" s="7"/>
    </row>
    <row r="187">
      <c r="A187" s="42">
        <v>184.0</v>
      </c>
      <c r="B187" s="44"/>
      <c r="C187" s="7"/>
      <c r="D187" s="7"/>
      <c r="I187" s="42">
        <v>184.0</v>
      </c>
      <c r="J187" s="7"/>
      <c r="K187" s="7"/>
      <c r="L187" s="7"/>
      <c r="Q187" s="42">
        <v>184.0</v>
      </c>
      <c r="R187" s="44"/>
      <c r="S187" s="7"/>
      <c r="T187" s="7"/>
    </row>
    <row r="188">
      <c r="A188" s="42">
        <v>185.0</v>
      </c>
      <c r="B188" s="44"/>
      <c r="C188" s="7"/>
      <c r="D188" s="7"/>
      <c r="I188" s="42">
        <v>185.0</v>
      </c>
      <c r="J188" s="7"/>
      <c r="K188" s="7"/>
      <c r="L188" s="7"/>
      <c r="Q188" s="42">
        <v>185.0</v>
      </c>
      <c r="R188" s="44"/>
      <c r="S188" s="7"/>
      <c r="T188" s="7"/>
    </row>
    <row r="189">
      <c r="A189" s="42">
        <v>186.0</v>
      </c>
      <c r="B189" s="44"/>
      <c r="C189" s="7"/>
      <c r="D189" s="7"/>
      <c r="I189" s="42">
        <v>186.0</v>
      </c>
      <c r="J189" s="7"/>
      <c r="K189" s="7"/>
      <c r="L189" s="7"/>
      <c r="Q189" s="42">
        <v>186.0</v>
      </c>
      <c r="R189" s="44"/>
      <c r="S189" s="7"/>
      <c r="T189" s="7"/>
    </row>
    <row r="190">
      <c r="A190" s="42">
        <v>187.0</v>
      </c>
      <c r="B190" s="44"/>
      <c r="C190" s="7"/>
      <c r="D190" s="7"/>
      <c r="I190" s="42">
        <v>187.0</v>
      </c>
      <c r="J190" s="7"/>
      <c r="K190" s="7"/>
      <c r="L190" s="7"/>
      <c r="Q190" s="42">
        <v>187.0</v>
      </c>
      <c r="R190" s="44"/>
      <c r="S190" s="7"/>
      <c r="T190" s="7"/>
    </row>
    <row r="191">
      <c r="A191" s="42">
        <v>188.0</v>
      </c>
      <c r="B191" s="44"/>
      <c r="C191" s="7"/>
      <c r="D191" s="7"/>
      <c r="I191" s="42">
        <v>188.0</v>
      </c>
      <c r="J191" s="7"/>
      <c r="K191" s="7"/>
      <c r="L191" s="7"/>
      <c r="Q191" s="42">
        <v>188.0</v>
      </c>
      <c r="R191" s="44"/>
      <c r="S191" s="7"/>
      <c r="T191" s="7"/>
    </row>
    <row r="192">
      <c r="A192" s="42">
        <v>189.0</v>
      </c>
      <c r="B192" s="44"/>
      <c r="C192" s="7"/>
      <c r="D192" s="7"/>
      <c r="I192" s="42">
        <v>189.0</v>
      </c>
      <c r="J192" s="7"/>
      <c r="K192" s="7"/>
      <c r="L192" s="7"/>
      <c r="Q192" s="42">
        <v>189.0</v>
      </c>
      <c r="R192" s="44"/>
      <c r="S192" s="7"/>
      <c r="T192" s="7"/>
    </row>
    <row r="193">
      <c r="A193" s="42">
        <v>190.0</v>
      </c>
      <c r="B193" s="44"/>
      <c r="C193" s="7"/>
      <c r="D193" s="7"/>
      <c r="I193" s="42">
        <v>190.0</v>
      </c>
      <c r="J193" s="7"/>
      <c r="K193" s="7"/>
      <c r="L193" s="7"/>
      <c r="Q193" s="42">
        <v>190.0</v>
      </c>
      <c r="R193" s="44"/>
      <c r="S193" s="7"/>
      <c r="T193" s="7"/>
    </row>
    <row r="194">
      <c r="A194" s="42">
        <v>191.0</v>
      </c>
      <c r="B194" s="44"/>
      <c r="C194" s="7"/>
      <c r="D194" s="7"/>
      <c r="I194" s="42">
        <v>191.0</v>
      </c>
      <c r="J194" s="7"/>
      <c r="K194" s="7"/>
      <c r="L194" s="7"/>
      <c r="Q194" s="42">
        <v>191.0</v>
      </c>
      <c r="R194" s="44"/>
      <c r="S194" s="7"/>
      <c r="T194" s="7"/>
    </row>
    <row r="195">
      <c r="A195" s="42">
        <v>192.0</v>
      </c>
      <c r="B195" s="44"/>
      <c r="C195" s="7"/>
      <c r="D195" s="7"/>
      <c r="I195" s="42">
        <v>192.0</v>
      </c>
      <c r="J195" s="7"/>
      <c r="K195" s="7"/>
      <c r="L195" s="7"/>
      <c r="Q195" s="42">
        <v>192.0</v>
      </c>
      <c r="R195" s="44"/>
      <c r="S195" s="7"/>
      <c r="T195" s="7"/>
    </row>
    <row r="196">
      <c r="A196" s="42">
        <v>193.0</v>
      </c>
      <c r="B196" s="44"/>
      <c r="C196" s="7"/>
      <c r="D196" s="7"/>
      <c r="I196" s="42">
        <v>193.0</v>
      </c>
      <c r="J196" s="7"/>
      <c r="K196" s="7"/>
      <c r="L196" s="7"/>
      <c r="Q196" s="42">
        <v>193.0</v>
      </c>
      <c r="R196" s="44"/>
      <c r="S196" s="7"/>
      <c r="T196" s="7"/>
    </row>
    <row r="197">
      <c r="A197" s="42">
        <v>194.0</v>
      </c>
      <c r="B197" s="44"/>
      <c r="C197" s="7"/>
      <c r="D197" s="7"/>
      <c r="I197" s="42">
        <v>194.0</v>
      </c>
      <c r="J197" s="7"/>
      <c r="K197" s="7"/>
      <c r="L197" s="7"/>
      <c r="Q197" s="42">
        <v>194.0</v>
      </c>
      <c r="R197" s="44"/>
      <c r="S197" s="7"/>
      <c r="T197" s="7"/>
    </row>
    <row r="198">
      <c r="A198" s="42">
        <v>195.0</v>
      </c>
      <c r="B198" s="44"/>
      <c r="C198" s="7"/>
      <c r="D198" s="7"/>
      <c r="I198" s="42">
        <v>195.0</v>
      </c>
      <c r="J198" s="7"/>
      <c r="K198" s="7"/>
      <c r="L198" s="7"/>
      <c r="Q198" s="42">
        <v>195.0</v>
      </c>
      <c r="R198" s="44"/>
      <c r="S198" s="7"/>
      <c r="T198" s="7"/>
    </row>
    <row r="199">
      <c r="A199" s="42">
        <v>196.0</v>
      </c>
      <c r="B199" s="44"/>
      <c r="C199" s="7"/>
      <c r="D199" s="7"/>
      <c r="I199" s="42">
        <v>196.0</v>
      </c>
      <c r="J199" s="7"/>
      <c r="K199" s="7"/>
      <c r="L199" s="7"/>
      <c r="Q199" s="42">
        <v>196.0</v>
      </c>
      <c r="R199" s="44"/>
      <c r="S199" s="7"/>
      <c r="T199" s="7"/>
    </row>
    <row r="200">
      <c r="A200" s="42">
        <v>197.0</v>
      </c>
      <c r="B200" s="44"/>
      <c r="C200" s="7"/>
      <c r="D200" s="7"/>
      <c r="I200" s="42">
        <v>197.0</v>
      </c>
      <c r="J200" s="7"/>
      <c r="K200" s="7"/>
      <c r="L200" s="7"/>
      <c r="Q200" s="42">
        <v>197.0</v>
      </c>
      <c r="R200" s="44"/>
      <c r="S200" s="7"/>
      <c r="T200" s="7"/>
    </row>
  </sheetData>
  <mergeCells count="3">
    <mergeCell ref="A2:D2"/>
    <mergeCell ref="I2:L2"/>
    <mergeCell ref="Q2:T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86"/>
    <col customWidth="1" min="3" max="3" width="26.57"/>
    <col customWidth="1" min="4" max="4" width="30.57"/>
    <col customWidth="1" min="6" max="6" width="18.29"/>
    <col customWidth="1" min="10" max="10" width="18.86"/>
    <col customWidth="1" min="11" max="11" width="26.57"/>
    <col customWidth="1" min="12" max="12" width="30.57"/>
    <col customWidth="1" min="14" max="14" width="18.29"/>
    <col customWidth="1" min="18" max="18" width="18.86"/>
    <col customWidth="1" min="19" max="19" width="26.57"/>
    <col customWidth="1" min="20" max="20" width="30.57"/>
    <col customWidth="1" min="22" max="22" width="18.29"/>
  </cols>
  <sheetData>
    <row r="2">
      <c r="A2" s="36" t="s">
        <v>703</v>
      </c>
      <c r="B2" s="37"/>
      <c r="C2" s="37"/>
      <c r="D2" s="14"/>
      <c r="F2" s="38" t="s">
        <v>720</v>
      </c>
      <c r="G2" s="39">
        <f>G5/COUNTA(B4:B200)</f>
        <v>6997.8</v>
      </c>
      <c r="I2" s="36" t="s">
        <v>11</v>
      </c>
      <c r="J2" s="37"/>
      <c r="K2" s="37"/>
      <c r="L2" s="14"/>
      <c r="N2" s="38" t="s">
        <v>720</v>
      </c>
      <c r="O2" s="39">
        <f>O5/COUNTA(J4:J200)</f>
        <v>7390</v>
      </c>
      <c r="Q2" s="36" t="s">
        <v>704</v>
      </c>
      <c r="R2" s="37"/>
      <c r="S2" s="37"/>
      <c r="T2" s="14"/>
      <c r="V2" s="38" t="s">
        <v>720</v>
      </c>
      <c r="W2" s="39">
        <f>W5/COUNTA(R4:R200)</f>
        <v>7032.916667</v>
      </c>
    </row>
    <row r="3">
      <c r="A3" s="40" t="s">
        <v>721</v>
      </c>
      <c r="B3" s="41" t="s">
        <v>734</v>
      </c>
      <c r="C3" s="41" t="s">
        <v>735</v>
      </c>
      <c r="D3" s="41" t="s">
        <v>736</v>
      </c>
      <c r="F3" s="38" t="s">
        <v>725</v>
      </c>
      <c r="G3" s="39">
        <f>STDEV(B4:B200)</f>
        <v>818.2377799</v>
      </c>
      <c r="I3" s="40" t="s">
        <v>721</v>
      </c>
      <c r="J3" s="41" t="s">
        <v>734</v>
      </c>
      <c r="K3" s="41" t="s">
        <v>735</v>
      </c>
      <c r="L3" s="41" t="s">
        <v>736</v>
      </c>
      <c r="N3" s="38" t="s">
        <v>725</v>
      </c>
      <c r="O3" s="39">
        <f>STDEV(J4:J200)</f>
        <v>697.8922348</v>
      </c>
      <c r="Q3" s="40" t="s">
        <v>721</v>
      </c>
      <c r="R3" s="41" t="s">
        <v>734</v>
      </c>
      <c r="S3" s="41" t="s">
        <v>735</v>
      </c>
      <c r="T3" s="41" t="s">
        <v>736</v>
      </c>
      <c r="V3" s="38" t="s">
        <v>725</v>
      </c>
      <c r="W3" s="39">
        <f>STDEV(R4:R200)</f>
        <v>807.2758901</v>
      </c>
    </row>
    <row r="4">
      <c r="A4" s="42">
        <v>1.0</v>
      </c>
      <c r="B4" s="4">
        <v>7075.0</v>
      </c>
      <c r="C4" s="39">
        <f t="shared" ref="C4:C128" si="1">B4-$G$2</f>
        <v>77.2</v>
      </c>
      <c r="D4" s="7">
        <f t="shared" ref="D4:D128" si="2">POWER(C4,2)</f>
        <v>5959.84</v>
      </c>
      <c r="F4" s="38" t="s">
        <v>726</v>
      </c>
      <c r="G4" s="39">
        <f>SUM(D4:D200)</f>
        <v>83019620</v>
      </c>
      <c r="I4" s="42">
        <v>1.0</v>
      </c>
      <c r="J4" s="4">
        <v>7070.0</v>
      </c>
      <c r="K4" s="39">
        <f t="shared" ref="K4:K18" si="3">J4-$O$2</f>
        <v>-320</v>
      </c>
      <c r="L4" s="7">
        <f t="shared" ref="L4:L18" si="4">POWER(K4,2)</f>
        <v>102400</v>
      </c>
      <c r="N4" s="38" t="s">
        <v>726</v>
      </c>
      <c r="O4" s="39">
        <f>SUM(L4:L200)</f>
        <v>6818750</v>
      </c>
      <c r="Q4" s="42">
        <v>1.0</v>
      </c>
      <c r="R4" s="4">
        <v>7060.0</v>
      </c>
      <c r="S4" s="39">
        <f t="shared" ref="S4:S123" si="5">R4-$W$2</f>
        <v>27.08333333</v>
      </c>
      <c r="T4" s="7">
        <f t="shared" ref="T4:T123" si="6">POWER(S4,2)</f>
        <v>733.5069444</v>
      </c>
      <c r="V4" s="38" t="s">
        <v>726</v>
      </c>
      <c r="W4" s="39">
        <f>SUM(T4:T200)</f>
        <v>77551629.17</v>
      </c>
    </row>
    <row r="5">
      <c r="A5" s="42">
        <v>2.0</v>
      </c>
      <c r="B5" s="4">
        <v>6820.0</v>
      </c>
      <c r="C5" s="39">
        <f t="shared" si="1"/>
        <v>-177.8</v>
      </c>
      <c r="D5" s="7">
        <f t="shared" si="2"/>
        <v>31612.84</v>
      </c>
      <c r="F5" s="38" t="s">
        <v>727</v>
      </c>
      <c r="G5" s="39">
        <f>SUM(B4:B200)</f>
        <v>874725</v>
      </c>
      <c r="I5" s="42">
        <v>2.0</v>
      </c>
      <c r="J5" s="4">
        <v>6230.0</v>
      </c>
      <c r="K5" s="39">
        <f t="shared" si="3"/>
        <v>-1160</v>
      </c>
      <c r="L5" s="7">
        <f t="shared" si="4"/>
        <v>1345600</v>
      </c>
      <c r="N5" s="38" t="s">
        <v>727</v>
      </c>
      <c r="O5" s="39">
        <f>SUM(J4:J200)</f>
        <v>110850</v>
      </c>
      <c r="Q5" s="42">
        <v>2.0</v>
      </c>
      <c r="R5" s="4">
        <v>7000.0</v>
      </c>
      <c r="S5" s="39">
        <f t="shared" si="5"/>
        <v>-32.91666667</v>
      </c>
      <c r="T5" s="7">
        <f t="shared" si="6"/>
        <v>1083.506944</v>
      </c>
      <c r="V5" s="38" t="s">
        <v>727</v>
      </c>
      <c r="W5" s="39">
        <f>SUM(R4:R200)</f>
        <v>843950</v>
      </c>
    </row>
    <row r="6">
      <c r="A6" s="42">
        <v>3.0</v>
      </c>
      <c r="B6" s="4">
        <v>6790.0</v>
      </c>
      <c r="C6" s="39">
        <f t="shared" si="1"/>
        <v>-207.8</v>
      </c>
      <c r="D6" s="7">
        <f t="shared" si="2"/>
        <v>43180.84</v>
      </c>
      <c r="I6" s="42">
        <v>3.0</v>
      </c>
      <c r="J6" s="4">
        <v>6190.0</v>
      </c>
      <c r="K6" s="39">
        <f t="shared" si="3"/>
        <v>-1200</v>
      </c>
      <c r="L6" s="7">
        <f t="shared" si="4"/>
        <v>1440000</v>
      </c>
      <c r="Q6" s="42">
        <v>3.0</v>
      </c>
      <c r="R6" s="4">
        <v>6705.0</v>
      </c>
      <c r="S6" s="39">
        <f t="shared" si="5"/>
        <v>-327.9166667</v>
      </c>
      <c r="T6" s="7">
        <f t="shared" si="6"/>
        <v>107529.3403</v>
      </c>
    </row>
    <row r="7">
      <c r="A7" s="42">
        <v>4.0</v>
      </c>
      <c r="B7" s="4">
        <v>6595.0</v>
      </c>
      <c r="C7" s="39">
        <f t="shared" si="1"/>
        <v>-402.8</v>
      </c>
      <c r="D7" s="7">
        <f t="shared" si="2"/>
        <v>162247.84</v>
      </c>
      <c r="I7" s="42">
        <v>4.0</v>
      </c>
      <c r="J7" s="4">
        <v>6510.0</v>
      </c>
      <c r="K7" s="39">
        <f t="shared" si="3"/>
        <v>-880</v>
      </c>
      <c r="L7" s="7">
        <f t="shared" si="4"/>
        <v>774400</v>
      </c>
      <c r="Q7" s="42">
        <v>4.0</v>
      </c>
      <c r="R7" s="4">
        <v>6760.0</v>
      </c>
      <c r="S7" s="39">
        <f t="shared" si="5"/>
        <v>-272.9166667</v>
      </c>
      <c r="T7" s="7">
        <f t="shared" si="6"/>
        <v>74483.50694</v>
      </c>
    </row>
    <row r="8">
      <c r="A8" s="42">
        <v>5.0</v>
      </c>
      <c r="B8" s="4">
        <v>6825.0</v>
      </c>
      <c r="C8" s="39">
        <f t="shared" si="1"/>
        <v>-172.8</v>
      </c>
      <c r="D8" s="7">
        <f t="shared" si="2"/>
        <v>29859.84</v>
      </c>
      <c r="I8" s="42">
        <v>5.0</v>
      </c>
      <c r="J8" s="4">
        <v>7500.0</v>
      </c>
      <c r="K8" s="39">
        <f t="shared" si="3"/>
        <v>110</v>
      </c>
      <c r="L8" s="7">
        <f t="shared" si="4"/>
        <v>12100</v>
      </c>
      <c r="Q8" s="42">
        <v>5.0</v>
      </c>
      <c r="R8" s="4">
        <v>6800.0</v>
      </c>
      <c r="S8" s="39">
        <f t="shared" si="5"/>
        <v>-232.9166667</v>
      </c>
      <c r="T8" s="7">
        <f t="shared" si="6"/>
        <v>54250.17361</v>
      </c>
    </row>
    <row r="9">
      <c r="A9" s="42">
        <v>6.0</v>
      </c>
      <c r="B9" s="4">
        <v>6835.0</v>
      </c>
      <c r="C9" s="39">
        <f t="shared" si="1"/>
        <v>-162.8</v>
      </c>
      <c r="D9" s="7">
        <f t="shared" si="2"/>
        <v>26503.84</v>
      </c>
      <c r="I9" s="42">
        <v>6.0</v>
      </c>
      <c r="J9" s="4">
        <v>7325.0</v>
      </c>
      <c r="K9" s="39">
        <f t="shared" si="3"/>
        <v>-65</v>
      </c>
      <c r="L9" s="7">
        <f t="shared" si="4"/>
        <v>4225</v>
      </c>
      <c r="Q9" s="42">
        <v>6.0</v>
      </c>
      <c r="R9" s="4">
        <v>6880.0</v>
      </c>
      <c r="S9" s="39">
        <f t="shared" si="5"/>
        <v>-152.9166667</v>
      </c>
      <c r="T9" s="7">
        <f t="shared" si="6"/>
        <v>23383.50694</v>
      </c>
    </row>
    <row r="10">
      <c r="A10" s="42">
        <v>7.0</v>
      </c>
      <c r="B10" s="4">
        <v>6855.0</v>
      </c>
      <c r="C10" s="39">
        <f t="shared" si="1"/>
        <v>-142.8</v>
      </c>
      <c r="D10" s="7">
        <f t="shared" si="2"/>
        <v>20391.84</v>
      </c>
      <c r="I10" s="42">
        <v>7.0</v>
      </c>
      <c r="J10" s="4">
        <v>7425.0</v>
      </c>
      <c r="K10" s="39">
        <f t="shared" si="3"/>
        <v>35</v>
      </c>
      <c r="L10" s="7">
        <f t="shared" si="4"/>
        <v>1225</v>
      </c>
      <c r="Q10" s="42">
        <v>7.0</v>
      </c>
      <c r="R10" s="4">
        <v>6900.0</v>
      </c>
      <c r="S10" s="39">
        <f t="shared" si="5"/>
        <v>-132.9166667</v>
      </c>
      <c r="T10" s="7">
        <f t="shared" si="6"/>
        <v>17666.84028</v>
      </c>
    </row>
    <row r="11">
      <c r="A11" s="42">
        <v>8.0</v>
      </c>
      <c r="B11" s="4">
        <v>6955.0</v>
      </c>
      <c r="C11" s="39">
        <f t="shared" si="1"/>
        <v>-42.8</v>
      </c>
      <c r="D11" s="7">
        <f t="shared" si="2"/>
        <v>1831.84</v>
      </c>
      <c r="I11" s="42">
        <v>8.0</v>
      </c>
      <c r="J11" s="4">
        <v>7275.0</v>
      </c>
      <c r="K11" s="39">
        <f t="shared" si="3"/>
        <v>-115</v>
      </c>
      <c r="L11" s="7">
        <f t="shared" si="4"/>
        <v>13225</v>
      </c>
      <c r="Q11" s="42">
        <v>8.0</v>
      </c>
      <c r="R11" s="4">
        <v>6840.0</v>
      </c>
      <c r="S11" s="39">
        <f t="shared" si="5"/>
        <v>-192.9166667</v>
      </c>
      <c r="T11" s="7">
        <f t="shared" si="6"/>
        <v>37216.84028</v>
      </c>
    </row>
    <row r="12">
      <c r="A12" s="42">
        <v>9.0</v>
      </c>
      <c r="B12" s="4">
        <v>6720.0</v>
      </c>
      <c r="C12" s="39">
        <f t="shared" si="1"/>
        <v>-277.8</v>
      </c>
      <c r="D12" s="7">
        <f t="shared" si="2"/>
        <v>77172.84</v>
      </c>
      <c r="I12" s="42">
        <v>9.0</v>
      </c>
      <c r="J12" s="4">
        <v>7650.0</v>
      </c>
      <c r="K12" s="39">
        <f t="shared" si="3"/>
        <v>260</v>
      </c>
      <c r="L12" s="7">
        <f t="shared" si="4"/>
        <v>67600</v>
      </c>
      <c r="Q12" s="42">
        <v>9.0</v>
      </c>
      <c r="R12" s="4">
        <v>6850.0</v>
      </c>
      <c r="S12" s="39">
        <f t="shared" si="5"/>
        <v>-182.9166667</v>
      </c>
      <c r="T12" s="7">
        <f t="shared" si="6"/>
        <v>33458.50694</v>
      </c>
    </row>
    <row r="13">
      <c r="A13" s="42">
        <v>10.0</v>
      </c>
      <c r="B13" s="4">
        <v>6830.0</v>
      </c>
      <c r="C13" s="39">
        <f t="shared" si="1"/>
        <v>-167.8</v>
      </c>
      <c r="D13" s="7">
        <f t="shared" si="2"/>
        <v>28156.84</v>
      </c>
      <c r="I13" s="42">
        <v>10.0</v>
      </c>
      <c r="J13" s="4">
        <v>7900.0</v>
      </c>
      <c r="K13" s="39">
        <f t="shared" si="3"/>
        <v>510</v>
      </c>
      <c r="L13" s="7">
        <f t="shared" si="4"/>
        <v>260100</v>
      </c>
      <c r="Q13" s="42">
        <v>10.0</v>
      </c>
      <c r="R13" s="4">
        <v>6790.0</v>
      </c>
      <c r="S13" s="39">
        <f t="shared" si="5"/>
        <v>-242.9166667</v>
      </c>
      <c r="T13" s="7">
        <f t="shared" si="6"/>
        <v>59008.50694</v>
      </c>
    </row>
    <row r="14">
      <c r="A14" s="42">
        <v>11.0</v>
      </c>
      <c r="B14" s="4">
        <v>6735.0</v>
      </c>
      <c r="C14" s="39">
        <f t="shared" si="1"/>
        <v>-262.8</v>
      </c>
      <c r="D14" s="7">
        <f t="shared" si="2"/>
        <v>69063.84</v>
      </c>
      <c r="I14" s="42">
        <v>11.0</v>
      </c>
      <c r="J14" s="4">
        <v>7825.0</v>
      </c>
      <c r="K14" s="39">
        <f t="shared" si="3"/>
        <v>435</v>
      </c>
      <c r="L14" s="7">
        <f t="shared" si="4"/>
        <v>189225</v>
      </c>
      <c r="Q14" s="42">
        <v>11.0</v>
      </c>
      <c r="R14" s="4">
        <v>6725.0</v>
      </c>
      <c r="S14" s="39">
        <f t="shared" si="5"/>
        <v>-307.9166667</v>
      </c>
      <c r="T14" s="7">
        <f t="shared" si="6"/>
        <v>94812.67361</v>
      </c>
    </row>
    <row r="15">
      <c r="A15" s="42">
        <v>12.0</v>
      </c>
      <c r="B15" s="4">
        <v>6760.0</v>
      </c>
      <c r="C15" s="39">
        <f t="shared" si="1"/>
        <v>-237.8</v>
      </c>
      <c r="D15" s="7">
        <f t="shared" si="2"/>
        <v>56548.84</v>
      </c>
      <c r="I15" s="42">
        <v>12.0</v>
      </c>
      <c r="J15" s="4">
        <v>7250.0</v>
      </c>
      <c r="K15" s="39">
        <f t="shared" si="3"/>
        <v>-140</v>
      </c>
      <c r="L15" s="7">
        <f t="shared" si="4"/>
        <v>19600</v>
      </c>
      <c r="Q15" s="42">
        <v>12.0</v>
      </c>
      <c r="R15" s="4">
        <v>6680.0</v>
      </c>
      <c r="S15" s="39">
        <f t="shared" si="5"/>
        <v>-352.9166667</v>
      </c>
      <c r="T15" s="7">
        <f t="shared" si="6"/>
        <v>124550.1736</v>
      </c>
    </row>
    <row r="16">
      <c r="A16" s="42">
        <v>13.0</v>
      </c>
      <c r="B16" s="4">
        <v>6775.0</v>
      </c>
      <c r="C16" s="39">
        <f t="shared" si="1"/>
        <v>-222.8</v>
      </c>
      <c r="D16" s="7">
        <f t="shared" si="2"/>
        <v>49639.84</v>
      </c>
      <c r="I16" s="42">
        <v>13.0</v>
      </c>
      <c r="J16" s="4">
        <v>7875.0</v>
      </c>
      <c r="K16" s="39">
        <f t="shared" si="3"/>
        <v>485</v>
      </c>
      <c r="L16" s="7">
        <f t="shared" si="4"/>
        <v>235225</v>
      </c>
      <c r="Q16" s="42">
        <v>13.0</v>
      </c>
      <c r="R16" s="4">
        <v>6720.0</v>
      </c>
      <c r="S16" s="39">
        <f t="shared" si="5"/>
        <v>-312.9166667</v>
      </c>
      <c r="T16" s="7">
        <f t="shared" si="6"/>
        <v>97916.84028</v>
      </c>
    </row>
    <row r="17">
      <c r="A17" s="42">
        <v>14.0</v>
      </c>
      <c r="B17" s="4">
        <v>6645.0</v>
      </c>
      <c r="C17" s="39">
        <f t="shared" si="1"/>
        <v>-352.8</v>
      </c>
      <c r="D17" s="7">
        <f t="shared" si="2"/>
        <v>124467.84</v>
      </c>
      <c r="I17" s="42">
        <v>14.0</v>
      </c>
      <c r="J17" s="4">
        <v>8050.0</v>
      </c>
      <c r="K17" s="39">
        <f t="shared" si="3"/>
        <v>660</v>
      </c>
      <c r="L17" s="7">
        <f t="shared" si="4"/>
        <v>435600</v>
      </c>
      <c r="Q17" s="42">
        <v>14.0</v>
      </c>
      <c r="R17" s="4">
        <v>6715.0</v>
      </c>
      <c r="S17" s="39">
        <f t="shared" si="5"/>
        <v>-317.9166667</v>
      </c>
      <c r="T17" s="7">
        <f t="shared" si="6"/>
        <v>101071.0069</v>
      </c>
    </row>
    <row r="18">
      <c r="A18" s="42">
        <v>15.0</v>
      </c>
      <c r="B18" s="4">
        <v>6800.0</v>
      </c>
      <c r="C18" s="39">
        <f t="shared" si="1"/>
        <v>-197.8</v>
      </c>
      <c r="D18" s="7">
        <f t="shared" si="2"/>
        <v>39124.84</v>
      </c>
      <c r="I18" s="42">
        <v>15.0</v>
      </c>
      <c r="J18" s="4">
        <v>8775.0</v>
      </c>
      <c r="K18" s="39">
        <f t="shared" si="3"/>
        <v>1385</v>
      </c>
      <c r="L18" s="7">
        <f t="shared" si="4"/>
        <v>1918225</v>
      </c>
      <c r="Q18" s="42">
        <v>15.0</v>
      </c>
      <c r="R18" s="4">
        <v>6665.0</v>
      </c>
      <c r="S18" s="39">
        <f t="shared" si="5"/>
        <v>-367.9166667</v>
      </c>
      <c r="T18" s="7">
        <f t="shared" si="6"/>
        <v>135362.6736</v>
      </c>
    </row>
    <row r="19">
      <c r="A19" s="42">
        <v>16.0</v>
      </c>
      <c r="B19" s="4">
        <v>6600.0</v>
      </c>
      <c r="C19" s="39">
        <f t="shared" si="1"/>
        <v>-397.8</v>
      </c>
      <c r="D19" s="7">
        <f t="shared" si="2"/>
        <v>158244.84</v>
      </c>
      <c r="I19" s="42">
        <v>16.0</v>
      </c>
      <c r="J19" s="44"/>
      <c r="K19" s="7"/>
      <c r="L19" s="7"/>
      <c r="Q19" s="42">
        <v>16.0</v>
      </c>
      <c r="R19" s="4">
        <v>6620.0</v>
      </c>
      <c r="S19" s="39">
        <f t="shared" si="5"/>
        <v>-412.9166667</v>
      </c>
      <c r="T19" s="7">
        <f t="shared" si="6"/>
        <v>170500.1736</v>
      </c>
    </row>
    <row r="20">
      <c r="A20" s="42">
        <v>17.0</v>
      </c>
      <c r="B20" s="4">
        <v>6620.0</v>
      </c>
      <c r="C20" s="39">
        <f t="shared" si="1"/>
        <v>-377.8</v>
      </c>
      <c r="D20" s="7">
        <f t="shared" si="2"/>
        <v>142732.84</v>
      </c>
      <c r="I20" s="42">
        <v>17.0</v>
      </c>
      <c r="J20" s="44"/>
      <c r="K20" s="7"/>
      <c r="L20" s="7"/>
      <c r="Q20" s="42">
        <v>17.0</v>
      </c>
      <c r="R20" s="4">
        <v>6605.0</v>
      </c>
      <c r="S20" s="39">
        <f t="shared" si="5"/>
        <v>-427.9166667</v>
      </c>
      <c r="T20" s="7">
        <f t="shared" si="6"/>
        <v>183112.6736</v>
      </c>
    </row>
    <row r="21">
      <c r="A21" s="42">
        <v>18.0</v>
      </c>
      <c r="B21" s="4">
        <v>6610.0</v>
      </c>
      <c r="C21" s="39">
        <f t="shared" si="1"/>
        <v>-387.8</v>
      </c>
      <c r="D21" s="7">
        <f t="shared" si="2"/>
        <v>150388.84</v>
      </c>
      <c r="I21" s="42">
        <v>18.0</v>
      </c>
      <c r="J21" s="44"/>
      <c r="K21" s="7"/>
      <c r="L21" s="7"/>
      <c r="Q21" s="42">
        <v>18.0</v>
      </c>
      <c r="R21" s="4">
        <v>6625.0</v>
      </c>
      <c r="S21" s="39">
        <f t="shared" si="5"/>
        <v>-407.9166667</v>
      </c>
      <c r="T21" s="7">
        <f t="shared" si="6"/>
        <v>166396.0069</v>
      </c>
    </row>
    <row r="22">
      <c r="A22" s="42">
        <v>19.0</v>
      </c>
      <c r="B22" s="4">
        <v>6420.0</v>
      </c>
      <c r="C22" s="39">
        <f t="shared" si="1"/>
        <v>-577.8</v>
      </c>
      <c r="D22" s="7">
        <f t="shared" si="2"/>
        <v>333852.84</v>
      </c>
      <c r="I22" s="42">
        <v>19.0</v>
      </c>
      <c r="J22" s="43"/>
      <c r="K22" s="7"/>
      <c r="L22" s="7"/>
      <c r="Q22" s="42">
        <v>19.0</v>
      </c>
      <c r="R22" s="4">
        <v>6610.0</v>
      </c>
      <c r="S22" s="39">
        <f t="shared" si="5"/>
        <v>-422.9166667</v>
      </c>
      <c r="T22" s="7">
        <f t="shared" si="6"/>
        <v>178858.5069</v>
      </c>
    </row>
    <row r="23">
      <c r="A23" s="42">
        <v>20.0</v>
      </c>
      <c r="B23" s="4">
        <v>6300.0</v>
      </c>
      <c r="C23" s="39">
        <f t="shared" si="1"/>
        <v>-697.8</v>
      </c>
      <c r="D23" s="7">
        <f t="shared" si="2"/>
        <v>486924.84</v>
      </c>
      <c r="I23" s="42">
        <v>20.0</v>
      </c>
      <c r="J23" s="43"/>
      <c r="K23" s="7"/>
      <c r="L23" s="7"/>
      <c r="Q23" s="42">
        <v>20.0</v>
      </c>
      <c r="R23" s="4">
        <v>6555.0</v>
      </c>
      <c r="S23" s="39">
        <f t="shared" si="5"/>
        <v>-477.9166667</v>
      </c>
      <c r="T23" s="7">
        <f t="shared" si="6"/>
        <v>228404.3403</v>
      </c>
    </row>
    <row r="24">
      <c r="A24" s="42">
        <v>21.0</v>
      </c>
      <c r="B24" s="4">
        <v>6370.0</v>
      </c>
      <c r="C24" s="39">
        <f t="shared" si="1"/>
        <v>-627.8</v>
      </c>
      <c r="D24" s="7">
        <f t="shared" si="2"/>
        <v>394132.84</v>
      </c>
      <c r="I24" s="42">
        <v>21.0</v>
      </c>
      <c r="J24" s="43"/>
      <c r="K24" s="7"/>
      <c r="L24" s="7"/>
      <c r="Q24" s="42">
        <v>21.0</v>
      </c>
      <c r="R24" s="4">
        <v>6330.0</v>
      </c>
      <c r="S24" s="39">
        <f t="shared" si="5"/>
        <v>-702.9166667</v>
      </c>
      <c r="T24" s="7">
        <f t="shared" si="6"/>
        <v>494091.8403</v>
      </c>
    </row>
    <row r="25">
      <c r="A25" s="42">
        <v>22.0</v>
      </c>
      <c r="B25" s="4">
        <v>6155.0</v>
      </c>
      <c r="C25" s="39">
        <f t="shared" si="1"/>
        <v>-842.8</v>
      </c>
      <c r="D25" s="7">
        <f t="shared" si="2"/>
        <v>710311.84</v>
      </c>
      <c r="I25" s="42">
        <v>22.0</v>
      </c>
      <c r="J25" s="43"/>
      <c r="K25" s="7"/>
      <c r="L25" s="7"/>
      <c r="Q25" s="42">
        <v>22.0</v>
      </c>
      <c r="R25" s="4">
        <v>6360.0</v>
      </c>
      <c r="S25" s="39">
        <f t="shared" si="5"/>
        <v>-672.9166667</v>
      </c>
      <c r="T25" s="7">
        <f t="shared" si="6"/>
        <v>452816.8403</v>
      </c>
    </row>
    <row r="26">
      <c r="A26" s="42">
        <v>23.0</v>
      </c>
      <c r="B26" s="4">
        <v>6080.0</v>
      </c>
      <c r="C26" s="39">
        <f t="shared" si="1"/>
        <v>-917.8</v>
      </c>
      <c r="D26" s="7">
        <f t="shared" si="2"/>
        <v>842356.84</v>
      </c>
      <c r="I26" s="42">
        <v>23.0</v>
      </c>
      <c r="J26" s="43"/>
      <c r="K26" s="7"/>
      <c r="L26" s="7"/>
      <c r="Q26" s="42">
        <v>23.0</v>
      </c>
      <c r="R26" s="4">
        <v>6145.0</v>
      </c>
      <c r="S26" s="39">
        <f t="shared" si="5"/>
        <v>-887.9166667</v>
      </c>
      <c r="T26" s="7">
        <f t="shared" si="6"/>
        <v>788396.0069</v>
      </c>
    </row>
    <row r="27">
      <c r="A27" s="42">
        <v>24.0</v>
      </c>
      <c r="B27" s="4">
        <v>6135.0</v>
      </c>
      <c r="C27" s="39">
        <f t="shared" si="1"/>
        <v>-862.8</v>
      </c>
      <c r="D27" s="7">
        <f t="shared" si="2"/>
        <v>744423.84</v>
      </c>
      <c r="I27" s="42">
        <v>24.0</v>
      </c>
      <c r="J27" s="43"/>
      <c r="K27" s="7"/>
      <c r="L27" s="7"/>
      <c r="Q27" s="42">
        <v>24.0</v>
      </c>
      <c r="R27" s="4">
        <v>6155.0</v>
      </c>
      <c r="S27" s="39">
        <f t="shared" si="5"/>
        <v>-877.9166667</v>
      </c>
      <c r="T27" s="7">
        <f t="shared" si="6"/>
        <v>770737.6736</v>
      </c>
    </row>
    <row r="28">
      <c r="A28" s="42">
        <v>25.0</v>
      </c>
      <c r="B28" s="4">
        <v>6145.0</v>
      </c>
      <c r="C28" s="39">
        <f t="shared" si="1"/>
        <v>-852.8</v>
      </c>
      <c r="D28" s="7">
        <f t="shared" si="2"/>
        <v>727267.84</v>
      </c>
      <c r="I28" s="42">
        <v>25.0</v>
      </c>
      <c r="J28" s="43"/>
      <c r="K28" s="7"/>
      <c r="L28" s="7"/>
      <c r="Q28" s="42">
        <v>25.0</v>
      </c>
      <c r="R28" s="4">
        <v>6125.0</v>
      </c>
      <c r="S28" s="39">
        <f t="shared" si="5"/>
        <v>-907.9166667</v>
      </c>
      <c r="T28" s="7">
        <f t="shared" si="6"/>
        <v>824312.6736</v>
      </c>
    </row>
    <row r="29">
      <c r="A29" s="42">
        <v>26.0</v>
      </c>
      <c r="B29" s="4">
        <v>6060.0</v>
      </c>
      <c r="C29" s="39">
        <f t="shared" si="1"/>
        <v>-937.8</v>
      </c>
      <c r="D29" s="7">
        <f t="shared" si="2"/>
        <v>879468.84</v>
      </c>
      <c r="I29" s="42">
        <v>26.0</v>
      </c>
      <c r="J29" s="43"/>
      <c r="K29" s="7"/>
      <c r="L29" s="7"/>
      <c r="Q29" s="42">
        <v>26.0</v>
      </c>
      <c r="R29" s="4">
        <v>6060.0</v>
      </c>
      <c r="S29" s="39">
        <f t="shared" si="5"/>
        <v>-972.9166667</v>
      </c>
      <c r="T29" s="7">
        <f t="shared" si="6"/>
        <v>946566.8403</v>
      </c>
    </row>
    <row r="30">
      <c r="A30" s="42">
        <v>27.0</v>
      </c>
      <c r="B30" s="4">
        <v>6185.0</v>
      </c>
      <c r="C30" s="39">
        <f t="shared" si="1"/>
        <v>-812.8</v>
      </c>
      <c r="D30" s="7">
        <f t="shared" si="2"/>
        <v>660643.84</v>
      </c>
      <c r="I30" s="42">
        <v>27.0</v>
      </c>
      <c r="J30" s="43"/>
      <c r="K30" s="7"/>
      <c r="L30" s="7"/>
      <c r="Q30" s="42">
        <v>27.0</v>
      </c>
      <c r="R30" s="4">
        <v>5980.0</v>
      </c>
      <c r="S30" s="39">
        <f t="shared" si="5"/>
        <v>-1052.916667</v>
      </c>
      <c r="T30" s="7">
        <f t="shared" si="6"/>
        <v>1108633.507</v>
      </c>
    </row>
    <row r="31">
      <c r="A31" s="42">
        <v>28.0</v>
      </c>
      <c r="B31" s="4">
        <v>6165.0</v>
      </c>
      <c r="C31" s="39">
        <f t="shared" si="1"/>
        <v>-832.8</v>
      </c>
      <c r="D31" s="7">
        <f t="shared" si="2"/>
        <v>693555.84</v>
      </c>
      <c r="I31" s="42">
        <v>28.0</v>
      </c>
      <c r="J31" s="43"/>
      <c r="K31" s="7"/>
      <c r="L31" s="7"/>
      <c r="Q31" s="42">
        <v>28.0</v>
      </c>
      <c r="R31" s="4">
        <v>6180.0</v>
      </c>
      <c r="S31" s="39">
        <f t="shared" si="5"/>
        <v>-852.9166667</v>
      </c>
      <c r="T31" s="7">
        <f t="shared" si="6"/>
        <v>727466.8403</v>
      </c>
    </row>
    <row r="32">
      <c r="A32" s="42">
        <v>29.0</v>
      </c>
      <c r="B32" s="4">
        <v>6180.0</v>
      </c>
      <c r="C32" s="39">
        <f t="shared" si="1"/>
        <v>-817.8</v>
      </c>
      <c r="D32" s="7">
        <f t="shared" si="2"/>
        <v>668796.84</v>
      </c>
      <c r="I32" s="42">
        <v>29.0</v>
      </c>
      <c r="J32" s="43"/>
      <c r="K32" s="7"/>
      <c r="L32" s="7"/>
      <c r="Q32" s="42">
        <v>29.0</v>
      </c>
      <c r="R32" s="4">
        <v>6215.0</v>
      </c>
      <c r="S32" s="39">
        <f t="shared" si="5"/>
        <v>-817.9166667</v>
      </c>
      <c r="T32" s="7">
        <f t="shared" si="6"/>
        <v>668987.6736</v>
      </c>
    </row>
    <row r="33">
      <c r="A33" s="42">
        <v>30.0</v>
      </c>
      <c r="B33" s="4">
        <v>6225.0</v>
      </c>
      <c r="C33" s="39">
        <f t="shared" si="1"/>
        <v>-772.8</v>
      </c>
      <c r="D33" s="7">
        <f t="shared" si="2"/>
        <v>597219.84</v>
      </c>
      <c r="I33" s="42">
        <v>30.0</v>
      </c>
      <c r="J33" s="43"/>
      <c r="K33" s="7"/>
      <c r="L33" s="7"/>
      <c r="Q33" s="42">
        <v>30.0</v>
      </c>
      <c r="R33" s="4">
        <v>6280.0</v>
      </c>
      <c r="S33" s="39">
        <f t="shared" si="5"/>
        <v>-752.9166667</v>
      </c>
      <c r="T33" s="7">
        <f t="shared" si="6"/>
        <v>566883.5069</v>
      </c>
    </row>
    <row r="34">
      <c r="A34" s="42">
        <v>31.0</v>
      </c>
      <c r="B34" s="4">
        <v>6355.0</v>
      </c>
      <c r="C34" s="39">
        <f t="shared" si="1"/>
        <v>-642.8</v>
      </c>
      <c r="D34" s="7">
        <f t="shared" si="2"/>
        <v>413191.84</v>
      </c>
      <c r="I34" s="42">
        <v>31.0</v>
      </c>
      <c r="J34" s="43"/>
      <c r="K34" s="7"/>
      <c r="L34" s="7"/>
      <c r="Q34" s="42">
        <v>31.0</v>
      </c>
      <c r="R34" s="4">
        <v>6315.0</v>
      </c>
      <c r="S34" s="39">
        <f t="shared" si="5"/>
        <v>-717.9166667</v>
      </c>
      <c r="T34" s="7">
        <f t="shared" si="6"/>
        <v>515404.3403</v>
      </c>
    </row>
    <row r="35">
      <c r="A35" s="42">
        <v>32.0</v>
      </c>
      <c r="B35" s="4">
        <v>6360.0</v>
      </c>
      <c r="C35" s="39">
        <f t="shared" si="1"/>
        <v>-637.8</v>
      </c>
      <c r="D35" s="7">
        <f t="shared" si="2"/>
        <v>406788.84</v>
      </c>
      <c r="I35" s="42">
        <v>32.0</v>
      </c>
      <c r="J35" s="43"/>
      <c r="K35" s="7"/>
      <c r="L35" s="7"/>
      <c r="Q35" s="42">
        <v>32.0</v>
      </c>
      <c r="R35" s="4">
        <v>6380.0</v>
      </c>
      <c r="S35" s="39">
        <f t="shared" si="5"/>
        <v>-652.9166667</v>
      </c>
      <c r="T35" s="7">
        <f t="shared" si="6"/>
        <v>426300.1736</v>
      </c>
    </row>
    <row r="36">
      <c r="A36" s="42">
        <v>33.0</v>
      </c>
      <c r="B36" s="4">
        <v>6345.0</v>
      </c>
      <c r="C36" s="39">
        <f t="shared" si="1"/>
        <v>-652.8</v>
      </c>
      <c r="D36" s="7">
        <f t="shared" si="2"/>
        <v>426147.84</v>
      </c>
      <c r="I36" s="42">
        <v>33.0</v>
      </c>
      <c r="J36" s="43"/>
      <c r="K36" s="7"/>
      <c r="L36" s="7"/>
      <c r="Q36" s="42">
        <v>33.0</v>
      </c>
      <c r="R36" s="4">
        <v>6400.0</v>
      </c>
      <c r="S36" s="39">
        <f t="shared" si="5"/>
        <v>-632.9166667</v>
      </c>
      <c r="T36" s="7">
        <f t="shared" si="6"/>
        <v>400583.5069</v>
      </c>
    </row>
    <row r="37">
      <c r="A37" s="42">
        <v>34.0</v>
      </c>
      <c r="B37" s="4">
        <v>6340.0</v>
      </c>
      <c r="C37" s="39">
        <f t="shared" si="1"/>
        <v>-657.8</v>
      </c>
      <c r="D37" s="7">
        <f t="shared" si="2"/>
        <v>432700.84</v>
      </c>
      <c r="I37" s="42">
        <v>34.0</v>
      </c>
      <c r="J37" s="43"/>
      <c r="K37" s="7"/>
      <c r="L37" s="7"/>
      <c r="Q37" s="42">
        <v>34.0</v>
      </c>
      <c r="R37" s="4">
        <v>6385.0</v>
      </c>
      <c r="S37" s="39">
        <f t="shared" si="5"/>
        <v>-647.9166667</v>
      </c>
      <c r="T37" s="7">
        <f t="shared" si="6"/>
        <v>419796.0069</v>
      </c>
    </row>
    <row r="38">
      <c r="A38" s="42">
        <v>35.0</v>
      </c>
      <c r="B38" s="4">
        <v>6400.0</v>
      </c>
      <c r="C38" s="39">
        <f t="shared" si="1"/>
        <v>-597.8</v>
      </c>
      <c r="D38" s="7">
        <f t="shared" si="2"/>
        <v>357364.84</v>
      </c>
      <c r="I38" s="42">
        <v>35.0</v>
      </c>
      <c r="J38" s="43"/>
      <c r="K38" s="7"/>
      <c r="L38" s="7"/>
      <c r="Q38" s="42">
        <v>35.0</v>
      </c>
      <c r="R38" s="4">
        <v>6375.0</v>
      </c>
      <c r="S38" s="39">
        <f t="shared" si="5"/>
        <v>-657.9166667</v>
      </c>
      <c r="T38" s="7">
        <f t="shared" si="6"/>
        <v>432854.3403</v>
      </c>
    </row>
    <row r="39">
      <c r="A39" s="42">
        <v>36.0</v>
      </c>
      <c r="B39" s="4">
        <v>6395.0</v>
      </c>
      <c r="C39" s="39">
        <f t="shared" si="1"/>
        <v>-602.8</v>
      </c>
      <c r="D39" s="7">
        <f t="shared" si="2"/>
        <v>363367.84</v>
      </c>
      <c r="I39" s="42">
        <v>36.0</v>
      </c>
      <c r="J39" s="43"/>
      <c r="K39" s="7"/>
      <c r="L39" s="7"/>
      <c r="Q39" s="42">
        <v>36.0</v>
      </c>
      <c r="R39" s="4">
        <v>6365.0</v>
      </c>
      <c r="S39" s="39">
        <f t="shared" si="5"/>
        <v>-667.9166667</v>
      </c>
      <c r="T39" s="7">
        <f t="shared" si="6"/>
        <v>446112.6736</v>
      </c>
    </row>
    <row r="40">
      <c r="A40" s="42">
        <v>37.0</v>
      </c>
      <c r="B40" s="4">
        <v>6305.0</v>
      </c>
      <c r="C40" s="39">
        <f t="shared" si="1"/>
        <v>-692.8</v>
      </c>
      <c r="D40" s="7">
        <f t="shared" si="2"/>
        <v>479971.84</v>
      </c>
      <c r="I40" s="42">
        <v>37.0</v>
      </c>
      <c r="J40" s="43"/>
      <c r="K40" s="7"/>
      <c r="L40" s="7"/>
      <c r="Q40" s="42">
        <v>37.0</v>
      </c>
      <c r="R40" s="4">
        <v>6335.0</v>
      </c>
      <c r="S40" s="39">
        <f t="shared" si="5"/>
        <v>-697.9166667</v>
      </c>
      <c r="T40" s="7">
        <f t="shared" si="6"/>
        <v>487087.6736</v>
      </c>
    </row>
    <row r="41">
      <c r="A41" s="42">
        <v>38.0</v>
      </c>
      <c r="B41" s="4">
        <v>6350.0</v>
      </c>
      <c r="C41" s="39">
        <f t="shared" si="1"/>
        <v>-647.8</v>
      </c>
      <c r="D41" s="7">
        <f t="shared" si="2"/>
        <v>419644.84</v>
      </c>
      <c r="I41" s="42">
        <v>38.0</v>
      </c>
      <c r="J41" s="43"/>
      <c r="K41" s="7"/>
      <c r="L41" s="7"/>
      <c r="Q41" s="42">
        <v>38.0</v>
      </c>
      <c r="R41" s="4">
        <v>6260.0</v>
      </c>
      <c r="S41" s="39">
        <f t="shared" si="5"/>
        <v>-772.9166667</v>
      </c>
      <c r="T41" s="7">
        <f t="shared" si="6"/>
        <v>597400.1736</v>
      </c>
    </row>
    <row r="42">
      <c r="A42" s="42">
        <v>39.0</v>
      </c>
      <c r="B42" s="4">
        <v>6290.0</v>
      </c>
      <c r="C42" s="39">
        <f t="shared" si="1"/>
        <v>-707.8</v>
      </c>
      <c r="D42" s="7">
        <f t="shared" si="2"/>
        <v>500980.84</v>
      </c>
      <c r="I42" s="42">
        <v>39.0</v>
      </c>
      <c r="J42" s="43"/>
      <c r="K42" s="7"/>
      <c r="L42" s="7"/>
      <c r="Q42" s="42">
        <v>39.0</v>
      </c>
      <c r="R42" s="4">
        <v>6270.0</v>
      </c>
      <c r="S42" s="39">
        <f t="shared" si="5"/>
        <v>-762.9166667</v>
      </c>
      <c r="T42" s="7">
        <f t="shared" si="6"/>
        <v>582041.8403</v>
      </c>
    </row>
    <row r="43">
      <c r="A43" s="42">
        <v>40.0</v>
      </c>
      <c r="B43" s="4">
        <v>6330.0</v>
      </c>
      <c r="C43" s="39">
        <f t="shared" si="1"/>
        <v>-667.8</v>
      </c>
      <c r="D43" s="7">
        <f t="shared" si="2"/>
        <v>445956.84</v>
      </c>
      <c r="I43" s="42">
        <v>40.0</v>
      </c>
      <c r="J43" s="43"/>
      <c r="K43" s="7"/>
      <c r="L43" s="7"/>
      <c r="Q43" s="42">
        <v>40.0</v>
      </c>
      <c r="R43" s="4">
        <v>6325.0</v>
      </c>
      <c r="S43" s="39">
        <f t="shared" si="5"/>
        <v>-707.9166667</v>
      </c>
      <c r="T43" s="7">
        <f t="shared" si="6"/>
        <v>501146.0069</v>
      </c>
    </row>
    <row r="44">
      <c r="A44" s="42">
        <v>41.0</v>
      </c>
      <c r="B44" s="4">
        <v>6430.0</v>
      </c>
      <c r="C44" s="39">
        <f t="shared" si="1"/>
        <v>-567.8</v>
      </c>
      <c r="D44" s="7">
        <f t="shared" si="2"/>
        <v>322396.84</v>
      </c>
      <c r="I44" s="42">
        <v>41.0</v>
      </c>
      <c r="J44" s="43"/>
      <c r="K44" s="7"/>
      <c r="L44" s="7"/>
      <c r="Q44" s="42">
        <v>41.0</v>
      </c>
      <c r="R44" s="4">
        <v>6500.0</v>
      </c>
      <c r="S44" s="39">
        <f t="shared" si="5"/>
        <v>-532.9166667</v>
      </c>
      <c r="T44" s="7">
        <f t="shared" si="6"/>
        <v>284000.1736</v>
      </c>
    </row>
    <row r="45">
      <c r="A45" s="42">
        <v>42.0</v>
      </c>
      <c r="B45" s="4">
        <v>6405.0</v>
      </c>
      <c r="C45" s="39">
        <f t="shared" si="1"/>
        <v>-592.8</v>
      </c>
      <c r="D45" s="7">
        <f t="shared" si="2"/>
        <v>351411.84</v>
      </c>
      <c r="I45" s="42">
        <v>42.0</v>
      </c>
      <c r="J45" s="43"/>
      <c r="K45" s="7"/>
      <c r="L45" s="7"/>
      <c r="Q45" s="42">
        <v>42.0</v>
      </c>
      <c r="R45" s="4">
        <v>6490.0</v>
      </c>
      <c r="S45" s="39">
        <f t="shared" si="5"/>
        <v>-542.9166667</v>
      </c>
      <c r="T45" s="7">
        <f t="shared" si="6"/>
        <v>294758.5069</v>
      </c>
    </row>
    <row r="46">
      <c r="A46" s="42">
        <v>43.0</v>
      </c>
      <c r="B46" s="4">
        <v>6210.0</v>
      </c>
      <c r="C46" s="39">
        <f t="shared" si="1"/>
        <v>-787.8</v>
      </c>
      <c r="D46" s="7">
        <f t="shared" si="2"/>
        <v>620628.84</v>
      </c>
      <c r="I46" s="42">
        <v>43.0</v>
      </c>
      <c r="J46" s="43"/>
      <c r="K46" s="7"/>
      <c r="L46" s="7"/>
      <c r="Q46" s="42">
        <v>43.0</v>
      </c>
      <c r="R46" s="4">
        <v>6460.0</v>
      </c>
      <c r="S46" s="39">
        <f t="shared" si="5"/>
        <v>-572.9166667</v>
      </c>
      <c r="T46" s="7">
        <f t="shared" si="6"/>
        <v>328233.5069</v>
      </c>
    </row>
    <row r="47">
      <c r="A47" s="42">
        <v>44.0</v>
      </c>
      <c r="B47" s="4">
        <v>6240.0</v>
      </c>
      <c r="C47" s="39">
        <f t="shared" si="1"/>
        <v>-757.8</v>
      </c>
      <c r="D47" s="7">
        <f t="shared" si="2"/>
        <v>574260.84</v>
      </c>
      <c r="I47" s="42">
        <v>44.0</v>
      </c>
      <c r="J47" s="43"/>
      <c r="K47" s="7"/>
      <c r="L47" s="7"/>
      <c r="Q47" s="42">
        <v>44.0</v>
      </c>
      <c r="R47" s="4">
        <v>6275.0</v>
      </c>
      <c r="S47" s="39">
        <f t="shared" si="5"/>
        <v>-757.9166667</v>
      </c>
      <c r="T47" s="7">
        <f t="shared" si="6"/>
        <v>574437.6736</v>
      </c>
    </row>
    <row r="48">
      <c r="A48" s="42">
        <v>45.0</v>
      </c>
      <c r="B48" s="4">
        <v>6055.0</v>
      </c>
      <c r="C48" s="39">
        <f t="shared" si="1"/>
        <v>-942.8</v>
      </c>
      <c r="D48" s="7">
        <f t="shared" si="2"/>
        <v>888871.84</v>
      </c>
      <c r="I48" s="42">
        <v>45.0</v>
      </c>
      <c r="J48" s="43"/>
      <c r="K48" s="7"/>
      <c r="L48" s="7"/>
      <c r="Q48" s="42">
        <v>45.0</v>
      </c>
      <c r="R48" s="4">
        <v>6230.0</v>
      </c>
      <c r="S48" s="39">
        <f t="shared" si="5"/>
        <v>-802.9166667</v>
      </c>
      <c r="T48" s="7">
        <f t="shared" si="6"/>
        <v>644675.1736</v>
      </c>
    </row>
    <row r="49">
      <c r="A49" s="42">
        <v>46.0</v>
      </c>
      <c r="B49" s="4">
        <v>6000.0</v>
      </c>
      <c r="C49" s="39">
        <f t="shared" si="1"/>
        <v>-997.8</v>
      </c>
      <c r="D49" s="7">
        <f t="shared" si="2"/>
        <v>995604.84</v>
      </c>
      <c r="I49" s="42">
        <v>46.0</v>
      </c>
      <c r="J49" s="43"/>
      <c r="K49" s="7"/>
      <c r="L49" s="7"/>
      <c r="Q49" s="42">
        <v>46.0</v>
      </c>
      <c r="R49" s="4">
        <v>6200.0</v>
      </c>
      <c r="S49" s="39">
        <f t="shared" si="5"/>
        <v>-832.9166667</v>
      </c>
      <c r="T49" s="7">
        <f t="shared" si="6"/>
        <v>693750.1736</v>
      </c>
    </row>
    <row r="50">
      <c r="A50" s="42">
        <v>47.0</v>
      </c>
      <c r="B50" s="4">
        <v>6040.0</v>
      </c>
      <c r="C50" s="39">
        <f t="shared" si="1"/>
        <v>-957.8</v>
      </c>
      <c r="D50" s="7">
        <f t="shared" si="2"/>
        <v>917380.84</v>
      </c>
      <c r="I50" s="42">
        <v>47.0</v>
      </c>
      <c r="J50" s="43"/>
      <c r="K50" s="7"/>
      <c r="L50" s="7"/>
      <c r="Q50" s="42">
        <v>47.0</v>
      </c>
      <c r="R50" s="4">
        <v>6040.0</v>
      </c>
      <c r="S50" s="39">
        <f t="shared" si="5"/>
        <v>-992.9166667</v>
      </c>
      <c r="T50" s="7">
        <f t="shared" si="6"/>
        <v>985883.5069</v>
      </c>
    </row>
    <row r="51">
      <c r="A51" s="42">
        <v>48.0</v>
      </c>
      <c r="B51" s="4">
        <v>6030.0</v>
      </c>
      <c r="C51" s="39">
        <f t="shared" si="1"/>
        <v>-967.8</v>
      </c>
      <c r="D51" s="7">
        <f t="shared" si="2"/>
        <v>936636.84</v>
      </c>
      <c r="I51" s="42">
        <v>48.0</v>
      </c>
      <c r="J51" s="43"/>
      <c r="K51" s="7"/>
      <c r="L51" s="7"/>
      <c r="Q51" s="42">
        <v>48.0</v>
      </c>
      <c r="R51" s="4">
        <v>6070.0</v>
      </c>
      <c r="S51" s="39">
        <f t="shared" si="5"/>
        <v>-962.9166667</v>
      </c>
      <c r="T51" s="7">
        <f t="shared" si="6"/>
        <v>927208.5069</v>
      </c>
    </row>
    <row r="52">
      <c r="A52" s="42">
        <v>49.0</v>
      </c>
      <c r="B52" s="4">
        <v>5990.0</v>
      </c>
      <c r="C52" s="39">
        <f t="shared" si="1"/>
        <v>-1007.8</v>
      </c>
      <c r="D52" s="7">
        <f t="shared" si="2"/>
        <v>1015660.84</v>
      </c>
      <c r="I52" s="42">
        <v>49.0</v>
      </c>
      <c r="J52" s="43"/>
      <c r="K52" s="7"/>
      <c r="L52" s="7"/>
      <c r="Q52" s="42">
        <v>49.0</v>
      </c>
      <c r="R52" s="4">
        <v>6055.0</v>
      </c>
      <c r="S52" s="39">
        <f t="shared" si="5"/>
        <v>-977.9166667</v>
      </c>
      <c r="T52" s="7">
        <f t="shared" si="6"/>
        <v>956321.0069</v>
      </c>
    </row>
    <row r="53">
      <c r="A53" s="42">
        <v>50.0</v>
      </c>
      <c r="B53" s="4">
        <v>6020.0</v>
      </c>
      <c r="C53" s="39">
        <f t="shared" si="1"/>
        <v>-977.8</v>
      </c>
      <c r="D53" s="7">
        <f t="shared" si="2"/>
        <v>956092.84</v>
      </c>
      <c r="I53" s="42">
        <v>50.0</v>
      </c>
      <c r="J53" s="43"/>
      <c r="K53" s="7"/>
      <c r="L53" s="7"/>
      <c r="Q53" s="42">
        <v>50.0</v>
      </c>
      <c r="R53" s="4">
        <v>6015.0</v>
      </c>
      <c r="S53" s="39">
        <f t="shared" si="5"/>
        <v>-1017.916667</v>
      </c>
      <c r="T53" s="7">
        <f t="shared" si="6"/>
        <v>1036154.34</v>
      </c>
    </row>
    <row r="54">
      <c r="A54" s="42">
        <v>51.0</v>
      </c>
      <c r="B54" s="4">
        <v>5995.0</v>
      </c>
      <c r="C54" s="39">
        <f t="shared" si="1"/>
        <v>-1002.8</v>
      </c>
      <c r="D54" s="7">
        <f t="shared" si="2"/>
        <v>1005607.84</v>
      </c>
      <c r="I54" s="42">
        <v>51.0</v>
      </c>
      <c r="J54" s="43"/>
      <c r="K54" s="7"/>
      <c r="L54" s="7"/>
      <c r="Q54" s="42">
        <v>51.0</v>
      </c>
      <c r="R54" s="4">
        <v>6025.0</v>
      </c>
      <c r="S54" s="39">
        <f t="shared" si="5"/>
        <v>-1007.916667</v>
      </c>
      <c r="T54" s="7">
        <f t="shared" si="6"/>
        <v>1015896.007</v>
      </c>
    </row>
    <row r="55">
      <c r="A55" s="42">
        <v>52.0</v>
      </c>
      <c r="B55" s="4">
        <v>6005.0</v>
      </c>
      <c r="C55" s="39">
        <f t="shared" si="1"/>
        <v>-992.8</v>
      </c>
      <c r="D55" s="7">
        <f t="shared" si="2"/>
        <v>985651.84</v>
      </c>
      <c r="I55" s="42">
        <v>52.0</v>
      </c>
      <c r="J55" s="43"/>
      <c r="K55" s="7"/>
      <c r="L55" s="7"/>
      <c r="Q55" s="42">
        <v>52.0</v>
      </c>
      <c r="R55" s="4">
        <v>6005.0</v>
      </c>
      <c r="S55" s="39">
        <f t="shared" si="5"/>
        <v>-1027.916667</v>
      </c>
      <c r="T55" s="7">
        <f t="shared" si="6"/>
        <v>1056612.674</v>
      </c>
    </row>
    <row r="56">
      <c r="A56" s="42">
        <v>53.0</v>
      </c>
      <c r="B56" s="4">
        <v>6010.0</v>
      </c>
      <c r="C56" s="39">
        <f t="shared" si="1"/>
        <v>-987.8</v>
      </c>
      <c r="D56" s="7">
        <f t="shared" si="2"/>
        <v>975748.84</v>
      </c>
      <c r="I56" s="42">
        <v>53.0</v>
      </c>
      <c r="J56" s="43"/>
      <c r="K56" s="7"/>
      <c r="L56" s="7"/>
      <c r="Q56" s="42">
        <v>53.0</v>
      </c>
      <c r="R56" s="4">
        <v>5970.0</v>
      </c>
      <c r="S56" s="39">
        <f t="shared" si="5"/>
        <v>-1062.916667</v>
      </c>
      <c r="T56" s="7">
        <f t="shared" si="6"/>
        <v>1129791.84</v>
      </c>
    </row>
    <row r="57">
      <c r="A57" s="42">
        <v>54.0</v>
      </c>
      <c r="B57" s="4">
        <v>6050.0</v>
      </c>
      <c r="C57" s="39">
        <f t="shared" si="1"/>
        <v>-947.8</v>
      </c>
      <c r="D57" s="7">
        <f t="shared" si="2"/>
        <v>898324.84</v>
      </c>
      <c r="I57" s="42">
        <v>54.0</v>
      </c>
      <c r="J57" s="43"/>
      <c r="K57" s="7"/>
      <c r="L57" s="7"/>
      <c r="Q57" s="42">
        <v>54.0</v>
      </c>
      <c r="R57" s="4">
        <v>5960.0</v>
      </c>
      <c r="S57" s="39">
        <f t="shared" si="5"/>
        <v>-1072.916667</v>
      </c>
      <c r="T57" s="7">
        <f t="shared" si="6"/>
        <v>1151150.174</v>
      </c>
    </row>
    <row r="58">
      <c r="A58" s="42">
        <v>55.0</v>
      </c>
      <c r="B58" s="4">
        <v>5980.0</v>
      </c>
      <c r="C58" s="39">
        <f t="shared" si="1"/>
        <v>-1017.8</v>
      </c>
      <c r="D58" s="7">
        <f t="shared" si="2"/>
        <v>1035916.84</v>
      </c>
      <c r="I58" s="42">
        <v>55.0</v>
      </c>
      <c r="J58" s="43"/>
      <c r="K58" s="7"/>
      <c r="L58" s="7"/>
      <c r="Q58" s="42">
        <v>55.0</v>
      </c>
      <c r="R58" s="4">
        <v>5905.0</v>
      </c>
      <c r="S58" s="39">
        <f t="shared" si="5"/>
        <v>-1127.916667</v>
      </c>
      <c r="T58" s="7">
        <f t="shared" si="6"/>
        <v>1272196.007</v>
      </c>
    </row>
    <row r="59">
      <c r="A59" s="42">
        <v>56.0</v>
      </c>
      <c r="B59" s="4">
        <v>5985.0</v>
      </c>
      <c r="C59" s="39">
        <f t="shared" si="1"/>
        <v>-1012.8</v>
      </c>
      <c r="D59" s="7">
        <f t="shared" si="2"/>
        <v>1025763.84</v>
      </c>
      <c r="I59" s="42">
        <v>56.0</v>
      </c>
      <c r="J59" s="43"/>
      <c r="K59" s="7"/>
      <c r="L59" s="7"/>
      <c r="Q59" s="42">
        <v>56.0</v>
      </c>
      <c r="R59" s="4">
        <v>6135.0</v>
      </c>
      <c r="S59" s="39">
        <f t="shared" si="5"/>
        <v>-897.9166667</v>
      </c>
      <c r="T59" s="7">
        <f t="shared" si="6"/>
        <v>806254.3403</v>
      </c>
    </row>
    <row r="60">
      <c r="A60" s="42">
        <v>57.0</v>
      </c>
      <c r="B60" s="4">
        <v>6140.0</v>
      </c>
      <c r="C60" s="39">
        <f t="shared" si="1"/>
        <v>-857.8</v>
      </c>
      <c r="D60" s="7">
        <f t="shared" si="2"/>
        <v>735820.84</v>
      </c>
      <c r="I60" s="42">
        <v>57.0</v>
      </c>
      <c r="J60" s="43"/>
      <c r="K60" s="7"/>
      <c r="L60" s="7"/>
      <c r="Q60" s="42">
        <v>57.0</v>
      </c>
      <c r="R60" s="4">
        <v>6120.0</v>
      </c>
      <c r="S60" s="39">
        <f t="shared" si="5"/>
        <v>-912.9166667</v>
      </c>
      <c r="T60" s="7">
        <f t="shared" si="6"/>
        <v>833416.8403</v>
      </c>
    </row>
    <row r="61">
      <c r="A61" s="42">
        <v>58.0</v>
      </c>
      <c r="B61" s="4">
        <v>6105.0</v>
      </c>
      <c r="C61" s="39">
        <f t="shared" si="1"/>
        <v>-892.8</v>
      </c>
      <c r="D61" s="7">
        <f t="shared" si="2"/>
        <v>797091.84</v>
      </c>
      <c r="I61" s="42">
        <v>58.0</v>
      </c>
      <c r="J61" s="43"/>
      <c r="K61" s="7"/>
      <c r="L61" s="7"/>
      <c r="Q61" s="42">
        <v>58.0</v>
      </c>
      <c r="R61" s="4">
        <v>6305.0</v>
      </c>
      <c r="S61" s="39">
        <f t="shared" si="5"/>
        <v>-727.9166667</v>
      </c>
      <c r="T61" s="7">
        <f t="shared" si="6"/>
        <v>529862.6736</v>
      </c>
    </row>
    <row r="62">
      <c r="A62" s="42">
        <v>59.0</v>
      </c>
      <c r="B62" s="4">
        <v>6115.0</v>
      </c>
      <c r="C62" s="39">
        <f t="shared" si="1"/>
        <v>-882.8</v>
      </c>
      <c r="D62" s="7">
        <f t="shared" si="2"/>
        <v>779335.84</v>
      </c>
      <c r="I62" s="42">
        <v>59.0</v>
      </c>
      <c r="J62" s="43"/>
      <c r="K62" s="7"/>
      <c r="L62" s="7"/>
      <c r="Q62" s="42">
        <v>59.0</v>
      </c>
      <c r="R62" s="4">
        <v>6530.0</v>
      </c>
      <c r="S62" s="39">
        <f t="shared" si="5"/>
        <v>-502.9166667</v>
      </c>
      <c r="T62" s="7">
        <f t="shared" si="6"/>
        <v>252925.1736</v>
      </c>
    </row>
    <row r="63">
      <c r="A63" s="42">
        <v>60.0</v>
      </c>
      <c r="B63" s="4">
        <v>6325.0</v>
      </c>
      <c r="C63" s="39">
        <f t="shared" si="1"/>
        <v>-672.8</v>
      </c>
      <c r="D63" s="7">
        <f t="shared" si="2"/>
        <v>452659.84</v>
      </c>
      <c r="I63" s="42">
        <v>60.0</v>
      </c>
      <c r="J63" s="43"/>
      <c r="K63" s="7"/>
      <c r="L63" s="7"/>
      <c r="Q63" s="42">
        <v>60.0</v>
      </c>
      <c r="R63" s="4">
        <v>6515.0</v>
      </c>
      <c r="S63" s="39">
        <f t="shared" si="5"/>
        <v>-517.9166667</v>
      </c>
      <c r="T63" s="7">
        <f t="shared" si="6"/>
        <v>268237.6736</v>
      </c>
    </row>
    <row r="64">
      <c r="A64" s="42">
        <v>61.0</v>
      </c>
      <c r="B64" s="4">
        <v>6460.0</v>
      </c>
      <c r="C64" s="39">
        <f t="shared" si="1"/>
        <v>-537.8</v>
      </c>
      <c r="D64" s="7">
        <f t="shared" si="2"/>
        <v>289228.84</v>
      </c>
      <c r="I64" s="42">
        <v>61.0</v>
      </c>
      <c r="J64" s="43"/>
      <c r="K64" s="7"/>
      <c r="L64" s="7"/>
      <c r="Q64" s="42">
        <v>61.0</v>
      </c>
      <c r="R64" s="4">
        <v>6585.0</v>
      </c>
      <c r="S64" s="39">
        <f t="shared" si="5"/>
        <v>-447.9166667</v>
      </c>
      <c r="T64" s="7">
        <f t="shared" si="6"/>
        <v>200629.3403</v>
      </c>
    </row>
    <row r="65">
      <c r="A65" s="42">
        <v>62.0</v>
      </c>
      <c r="B65" s="4">
        <v>6500.0</v>
      </c>
      <c r="C65" s="39">
        <f t="shared" si="1"/>
        <v>-497.8</v>
      </c>
      <c r="D65" s="7">
        <f t="shared" si="2"/>
        <v>247804.84</v>
      </c>
      <c r="I65" s="42">
        <v>62.0</v>
      </c>
      <c r="J65" s="43"/>
      <c r="K65" s="7"/>
      <c r="L65" s="7"/>
      <c r="Q65" s="42">
        <v>62.0</v>
      </c>
      <c r="R65" s="4">
        <v>6470.0</v>
      </c>
      <c r="S65" s="39">
        <f t="shared" si="5"/>
        <v>-562.9166667</v>
      </c>
      <c r="T65" s="7">
        <f t="shared" si="6"/>
        <v>316875.1736</v>
      </c>
    </row>
    <row r="66">
      <c r="A66" s="42">
        <v>63.0</v>
      </c>
      <c r="B66" s="4">
        <v>6490.0</v>
      </c>
      <c r="C66" s="39">
        <f t="shared" si="1"/>
        <v>-507.8</v>
      </c>
      <c r="D66" s="7">
        <f t="shared" si="2"/>
        <v>257860.84</v>
      </c>
      <c r="I66" s="42">
        <v>63.0</v>
      </c>
      <c r="J66" s="43"/>
      <c r="K66" s="7"/>
      <c r="L66" s="7"/>
      <c r="Q66" s="42">
        <v>63.0</v>
      </c>
      <c r="R66" s="4">
        <v>6455.0</v>
      </c>
      <c r="S66" s="39">
        <f t="shared" si="5"/>
        <v>-577.9166667</v>
      </c>
      <c r="T66" s="7">
        <f t="shared" si="6"/>
        <v>333987.6736</v>
      </c>
    </row>
    <row r="67">
      <c r="A67" s="42">
        <v>64.0</v>
      </c>
      <c r="B67" s="4">
        <v>6520.0</v>
      </c>
      <c r="C67" s="39">
        <f t="shared" si="1"/>
        <v>-477.8</v>
      </c>
      <c r="D67" s="7">
        <f t="shared" si="2"/>
        <v>228292.84</v>
      </c>
      <c r="I67" s="42">
        <v>64.0</v>
      </c>
      <c r="J67" s="43"/>
      <c r="K67" s="7"/>
      <c r="L67" s="7"/>
      <c r="Q67" s="42">
        <v>64.0</v>
      </c>
      <c r="R67" s="4">
        <v>6550.0</v>
      </c>
      <c r="S67" s="39">
        <f t="shared" si="5"/>
        <v>-482.9166667</v>
      </c>
      <c r="T67" s="7">
        <f t="shared" si="6"/>
        <v>233208.5069</v>
      </c>
    </row>
    <row r="68">
      <c r="A68" s="42">
        <v>65.0</v>
      </c>
      <c r="B68" s="4">
        <v>6535.0</v>
      </c>
      <c r="C68" s="39">
        <f t="shared" si="1"/>
        <v>-462.8</v>
      </c>
      <c r="D68" s="7">
        <f t="shared" si="2"/>
        <v>214183.84</v>
      </c>
      <c r="I68" s="42">
        <v>65.0</v>
      </c>
      <c r="J68" s="43"/>
      <c r="K68" s="7"/>
      <c r="L68" s="7"/>
      <c r="Q68" s="42">
        <v>65.0</v>
      </c>
      <c r="R68" s="4">
        <v>6570.0</v>
      </c>
      <c r="S68" s="39">
        <f t="shared" si="5"/>
        <v>-462.9166667</v>
      </c>
      <c r="T68" s="7">
        <f t="shared" si="6"/>
        <v>214291.8403</v>
      </c>
    </row>
    <row r="69">
      <c r="A69" s="42">
        <v>66.0</v>
      </c>
      <c r="B69" s="4">
        <v>6515.0</v>
      </c>
      <c r="C69" s="39">
        <f t="shared" si="1"/>
        <v>-482.8</v>
      </c>
      <c r="D69" s="7">
        <f t="shared" si="2"/>
        <v>233095.84</v>
      </c>
      <c r="I69" s="42">
        <v>66.0</v>
      </c>
      <c r="J69" s="43"/>
      <c r="K69" s="7"/>
      <c r="L69" s="7"/>
      <c r="Q69" s="42">
        <v>66.0</v>
      </c>
      <c r="R69" s="4">
        <v>6495.0</v>
      </c>
      <c r="S69" s="39">
        <f t="shared" si="5"/>
        <v>-537.9166667</v>
      </c>
      <c r="T69" s="7">
        <f t="shared" si="6"/>
        <v>289354.3403</v>
      </c>
    </row>
    <row r="70">
      <c r="A70" s="42">
        <v>67.0</v>
      </c>
      <c r="B70" s="4">
        <v>6410.0</v>
      </c>
      <c r="C70" s="39">
        <f t="shared" si="1"/>
        <v>-587.8</v>
      </c>
      <c r="D70" s="7">
        <f t="shared" si="2"/>
        <v>345508.84</v>
      </c>
      <c r="I70" s="42">
        <v>67.0</v>
      </c>
      <c r="J70" s="43"/>
      <c r="K70" s="7"/>
      <c r="L70" s="7"/>
      <c r="Q70" s="42">
        <v>67.0</v>
      </c>
      <c r="R70" s="4">
        <v>6545.0</v>
      </c>
      <c r="S70" s="39">
        <f t="shared" si="5"/>
        <v>-487.9166667</v>
      </c>
      <c r="T70" s="7">
        <f t="shared" si="6"/>
        <v>238062.6736</v>
      </c>
    </row>
    <row r="71">
      <c r="A71" s="42">
        <v>68.0</v>
      </c>
      <c r="B71" s="4">
        <v>6525.0</v>
      </c>
      <c r="C71" s="39">
        <f t="shared" si="1"/>
        <v>-472.8</v>
      </c>
      <c r="D71" s="7">
        <f t="shared" si="2"/>
        <v>223539.84</v>
      </c>
      <c r="I71" s="42">
        <v>68.0</v>
      </c>
      <c r="J71" s="43"/>
      <c r="K71" s="7"/>
      <c r="L71" s="7"/>
      <c r="Q71" s="42">
        <v>68.0</v>
      </c>
      <c r="R71" s="4">
        <v>6710.0</v>
      </c>
      <c r="S71" s="39">
        <f t="shared" si="5"/>
        <v>-322.9166667</v>
      </c>
      <c r="T71" s="7">
        <f t="shared" si="6"/>
        <v>104275.1736</v>
      </c>
    </row>
    <row r="72">
      <c r="A72" s="42">
        <v>69.0</v>
      </c>
      <c r="B72" s="4">
        <v>6485.0</v>
      </c>
      <c r="C72" s="39">
        <f t="shared" si="1"/>
        <v>-512.8</v>
      </c>
      <c r="D72" s="7">
        <f t="shared" si="2"/>
        <v>262963.84</v>
      </c>
      <c r="I72" s="42">
        <v>69.0</v>
      </c>
      <c r="J72" s="43"/>
      <c r="K72" s="7"/>
      <c r="L72" s="7"/>
      <c r="Q72" s="42">
        <v>69.0</v>
      </c>
      <c r="R72" s="4">
        <v>6860.0</v>
      </c>
      <c r="S72" s="39">
        <f t="shared" si="5"/>
        <v>-172.9166667</v>
      </c>
      <c r="T72" s="7">
        <f t="shared" si="6"/>
        <v>29900.17361</v>
      </c>
    </row>
    <row r="73">
      <c r="A73" s="42">
        <v>70.0</v>
      </c>
      <c r="B73" s="4">
        <v>6480.0</v>
      </c>
      <c r="C73" s="39">
        <f t="shared" si="1"/>
        <v>-517.8</v>
      </c>
      <c r="D73" s="7">
        <f t="shared" si="2"/>
        <v>268116.84</v>
      </c>
      <c r="I73" s="42">
        <v>70.0</v>
      </c>
      <c r="J73" s="43"/>
      <c r="K73" s="7"/>
      <c r="L73" s="7"/>
      <c r="Q73" s="42">
        <v>70.0</v>
      </c>
      <c r="R73" s="4">
        <v>7080.0</v>
      </c>
      <c r="S73" s="39">
        <f t="shared" si="5"/>
        <v>47.08333333</v>
      </c>
      <c r="T73" s="7">
        <f t="shared" si="6"/>
        <v>2216.840278</v>
      </c>
    </row>
    <row r="74">
      <c r="A74" s="42">
        <v>71.0</v>
      </c>
      <c r="B74" s="4">
        <v>6510.0</v>
      </c>
      <c r="C74" s="39">
        <f t="shared" si="1"/>
        <v>-487.8</v>
      </c>
      <c r="D74" s="7">
        <f t="shared" si="2"/>
        <v>237948.84</v>
      </c>
      <c r="I74" s="42">
        <v>71.0</v>
      </c>
      <c r="J74" s="43"/>
      <c r="K74" s="7"/>
      <c r="L74" s="7"/>
      <c r="Q74" s="42">
        <v>71.0</v>
      </c>
      <c r="R74" s="4">
        <v>7230.0</v>
      </c>
      <c r="S74" s="39">
        <f t="shared" si="5"/>
        <v>197.0833333</v>
      </c>
      <c r="T74" s="7">
        <f t="shared" si="6"/>
        <v>38841.84028</v>
      </c>
    </row>
    <row r="75">
      <c r="A75" s="42">
        <v>72.0</v>
      </c>
      <c r="B75" s="4">
        <v>6740.0</v>
      </c>
      <c r="C75" s="39">
        <f t="shared" si="1"/>
        <v>-257.8</v>
      </c>
      <c r="D75" s="7">
        <f t="shared" si="2"/>
        <v>66460.84</v>
      </c>
      <c r="I75" s="42">
        <v>72.0</v>
      </c>
      <c r="J75" s="43"/>
      <c r="K75" s="7"/>
      <c r="L75" s="7"/>
      <c r="Q75" s="42">
        <v>72.0</v>
      </c>
      <c r="R75" s="4">
        <v>7450.0</v>
      </c>
      <c r="S75" s="39">
        <f t="shared" si="5"/>
        <v>417.0833333</v>
      </c>
      <c r="T75" s="7">
        <f t="shared" si="6"/>
        <v>173958.5069</v>
      </c>
    </row>
    <row r="76">
      <c r="A76" s="42">
        <v>73.0</v>
      </c>
      <c r="B76" s="4">
        <v>6970.0</v>
      </c>
      <c r="C76" s="39">
        <f t="shared" si="1"/>
        <v>-27.8</v>
      </c>
      <c r="D76" s="7">
        <f t="shared" si="2"/>
        <v>772.84</v>
      </c>
      <c r="I76" s="42">
        <v>73.0</v>
      </c>
      <c r="J76" s="43"/>
      <c r="K76" s="7"/>
      <c r="L76" s="7"/>
      <c r="Q76" s="42">
        <v>73.0</v>
      </c>
      <c r="R76" s="4">
        <v>7350.0</v>
      </c>
      <c r="S76" s="39">
        <f t="shared" si="5"/>
        <v>317.0833333</v>
      </c>
      <c r="T76" s="7">
        <f t="shared" si="6"/>
        <v>100541.8403</v>
      </c>
    </row>
    <row r="77">
      <c r="A77" s="42">
        <v>74.0</v>
      </c>
      <c r="B77" s="4">
        <v>7175.0</v>
      </c>
      <c r="C77" s="39">
        <f t="shared" si="1"/>
        <v>177.2</v>
      </c>
      <c r="D77" s="7">
        <f t="shared" si="2"/>
        <v>31399.84</v>
      </c>
      <c r="I77" s="42">
        <v>74.0</v>
      </c>
      <c r="J77" s="43"/>
      <c r="K77" s="7"/>
      <c r="L77" s="7"/>
      <c r="Q77" s="42">
        <v>74.0</v>
      </c>
      <c r="R77" s="4">
        <v>7400.0</v>
      </c>
      <c r="S77" s="39">
        <f t="shared" si="5"/>
        <v>367.0833333</v>
      </c>
      <c r="T77" s="7">
        <f t="shared" si="6"/>
        <v>134750.1736</v>
      </c>
    </row>
    <row r="78">
      <c r="A78" s="42">
        <v>75.0</v>
      </c>
      <c r="B78" s="4">
        <v>7245.0</v>
      </c>
      <c r="C78" s="39">
        <f t="shared" si="1"/>
        <v>247.2</v>
      </c>
      <c r="D78" s="7">
        <f t="shared" si="2"/>
        <v>61107.84</v>
      </c>
      <c r="I78" s="42">
        <v>75.0</v>
      </c>
      <c r="J78" s="43"/>
      <c r="K78" s="7"/>
      <c r="L78" s="7"/>
      <c r="Q78" s="42">
        <v>75.0</v>
      </c>
      <c r="R78" s="4">
        <v>7425.0</v>
      </c>
      <c r="S78" s="39">
        <f t="shared" si="5"/>
        <v>392.0833333</v>
      </c>
      <c r="T78" s="7">
        <f t="shared" si="6"/>
        <v>153729.3403</v>
      </c>
    </row>
    <row r="79">
      <c r="A79" s="42">
        <v>76.0</v>
      </c>
      <c r="B79" s="4">
        <v>7400.0</v>
      </c>
      <c r="C79" s="39">
        <f t="shared" si="1"/>
        <v>402.2</v>
      </c>
      <c r="D79" s="7">
        <f t="shared" si="2"/>
        <v>161764.84</v>
      </c>
      <c r="I79" s="42">
        <v>76.0</v>
      </c>
      <c r="J79" s="43"/>
      <c r="K79" s="7"/>
      <c r="L79" s="7"/>
      <c r="Q79" s="42">
        <v>76.0</v>
      </c>
      <c r="R79" s="4">
        <v>7375.0</v>
      </c>
      <c r="S79" s="39">
        <f t="shared" si="5"/>
        <v>342.0833333</v>
      </c>
      <c r="T79" s="7">
        <f t="shared" si="6"/>
        <v>117021.0069</v>
      </c>
    </row>
    <row r="80">
      <c r="A80" s="42">
        <v>77.0</v>
      </c>
      <c r="B80" s="4">
        <v>7600.0</v>
      </c>
      <c r="C80" s="39">
        <f t="shared" si="1"/>
        <v>602.2</v>
      </c>
      <c r="D80" s="7">
        <f t="shared" si="2"/>
        <v>362644.84</v>
      </c>
      <c r="I80" s="42">
        <v>77.0</v>
      </c>
      <c r="J80" s="43"/>
      <c r="K80" s="7"/>
      <c r="L80" s="7"/>
      <c r="Q80" s="42">
        <v>77.0</v>
      </c>
      <c r="R80" s="4">
        <v>7575.0</v>
      </c>
      <c r="S80" s="39">
        <f t="shared" si="5"/>
        <v>542.0833333</v>
      </c>
      <c r="T80" s="7">
        <f t="shared" si="6"/>
        <v>293854.3403</v>
      </c>
    </row>
    <row r="81">
      <c r="A81" s="42">
        <v>78.0</v>
      </c>
      <c r="B81" s="4">
        <v>7475.0</v>
      </c>
      <c r="C81" s="39">
        <f t="shared" si="1"/>
        <v>477.2</v>
      </c>
      <c r="D81" s="7">
        <f t="shared" si="2"/>
        <v>227719.84</v>
      </c>
      <c r="I81" s="42">
        <v>78.0</v>
      </c>
      <c r="J81" s="43"/>
      <c r="K81" s="7"/>
      <c r="L81" s="7"/>
      <c r="Q81" s="42">
        <v>78.0</v>
      </c>
      <c r="R81" s="4">
        <v>7525.0</v>
      </c>
      <c r="S81" s="39">
        <f t="shared" si="5"/>
        <v>492.0833333</v>
      </c>
      <c r="T81" s="7">
        <f t="shared" si="6"/>
        <v>242146.0069</v>
      </c>
    </row>
    <row r="82">
      <c r="A82" s="42">
        <v>79.0</v>
      </c>
      <c r="B82" s="4">
        <v>7350.0</v>
      </c>
      <c r="C82" s="39">
        <f t="shared" si="1"/>
        <v>352.2</v>
      </c>
      <c r="D82" s="7">
        <f t="shared" si="2"/>
        <v>124044.84</v>
      </c>
      <c r="I82" s="42">
        <v>79.0</v>
      </c>
      <c r="J82" s="43"/>
      <c r="K82" s="7"/>
      <c r="L82" s="7"/>
      <c r="Q82" s="42">
        <v>79.0</v>
      </c>
      <c r="R82" s="4">
        <v>7500.0</v>
      </c>
      <c r="S82" s="39">
        <f t="shared" si="5"/>
        <v>467.0833333</v>
      </c>
      <c r="T82" s="7">
        <f t="shared" si="6"/>
        <v>218166.8403</v>
      </c>
    </row>
    <row r="83">
      <c r="A83" s="42">
        <v>80.0</v>
      </c>
      <c r="B83" s="4">
        <v>7425.0</v>
      </c>
      <c r="C83" s="39">
        <f t="shared" si="1"/>
        <v>427.2</v>
      </c>
      <c r="D83" s="7">
        <f t="shared" si="2"/>
        <v>182499.84</v>
      </c>
      <c r="I83" s="42">
        <v>80.0</v>
      </c>
      <c r="J83" s="43"/>
      <c r="K83" s="7"/>
      <c r="L83" s="7"/>
      <c r="Q83" s="42">
        <v>80.0</v>
      </c>
      <c r="R83" s="4">
        <v>7275.0</v>
      </c>
      <c r="S83" s="39">
        <f t="shared" si="5"/>
        <v>242.0833333</v>
      </c>
      <c r="T83" s="7">
        <f t="shared" si="6"/>
        <v>58604.34028</v>
      </c>
    </row>
    <row r="84">
      <c r="A84" s="42">
        <v>81.0</v>
      </c>
      <c r="B84" s="4">
        <v>7375.0</v>
      </c>
      <c r="C84" s="39">
        <f t="shared" si="1"/>
        <v>377.2</v>
      </c>
      <c r="D84" s="7">
        <f t="shared" si="2"/>
        <v>142279.84</v>
      </c>
      <c r="I84" s="42">
        <v>81.0</v>
      </c>
      <c r="J84" s="43"/>
      <c r="K84" s="7"/>
      <c r="L84" s="7"/>
      <c r="Q84" s="42">
        <v>81.0</v>
      </c>
      <c r="R84" s="4">
        <v>7300.0</v>
      </c>
      <c r="S84" s="39">
        <f t="shared" si="5"/>
        <v>267.0833333</v>
      </c>
      <c r="T84" s="7">
        <f t="shared" si="6"/>
        <v>71333.50694</v>
      </c>
    </row>
    <row r="85">
      <c r="A85" s="42">
        <v>82.0</v>
      </c>
      <c r="B85" s="4">
        <v>7250.0</v>
      </c>
      <c r="C85" s="39">
        <f t="shared" si="1"/>
        <v>252.2</v>
      </c>
      <c r="D85" s="7">
        <f t="shared" si="2"/>
        <v>63604.84</v>
      </c>
      <c r="I85" s="42">
        <v>82.0</v>
      </c>
      <c r="J85" s="43"/>
      <c r="K85" s="7"/>
      <c r="L85" s="7"/>
      <c r="Q85" s="42">
        <v>82.0</v>
      </c>
      <c r="R85" s="4">
        <v>7325.0</v>
      </c>
      <c r="S85" s="39">
        <f t="shared" si="5"/>
        <v>292.0833333</v>
      </c>
      <c r="T85" s="7">
        <f t="shared" si="6"/>
        <v>85312.67361</v>
      </c>
    </row>
    <row r="86">
      <c r="A86" s="42">
        <v>83.0</v>
      </c>
      <c r="B86" s="4">
        <v>7450.0</v>
      </c>
      <c r="C86" s="39">
        <f t="shared" si="1"/>
        <v>452.2</v>
      </c>
      <c r="D86" s="7">
        <f t="shared" si="2"/>
        <v>204484.84</v>
      </c>
      <c r="I86" s="42">
        <v>83.0</v>
      </c>
      <c r="J86" s="43"/>
      <c r="K86" s="7"/>
      <c r="L86" s="7"/>
      <c r="Q86" s="42">
        <v>83.0</v>
      </c>
      <c r="R86" s="4">
        <v>7550.0</v>
      </c>
      <c r="S86" s="39">
        <f t="shared" si="5"/>
        <v>517.0833333</v>
      </c>
      <c r="T86" s="7">
        <f t="shared" si="6"/>
        <v>267375.1736</v>
      </c>
    </row>
    <row r="87">
      <c r="A87" s="42">
        <v>84.0</v>
      </c>
      <c r="B87" s="4">
        <v>7275.0</v>
      </c>
      <c r="C87" s="39">
        <f t="shared" si="1"/>
        <v>277.2</v>
      </c>
      <c r="D87" s="7">
        <f t="shared" si="2"/>
        <v>76839.84</v>
      </c>
      <c r="I87" s="42">
        <v>84.0</v>
      </c>
      <c r="J87" s="43"/>
      <c r="K87" s="7"/>
      <c r="L87" s="7"/>
      <c r="Q87" s="42">
        <v>84.0</v>
      </c>
      <c r="R87" s="4">
        <v>7650.0</v>
      </c>
      <c r="S87" s="39">
        <f t="shared" si="5"/>
        <v>617.0833333</v>
      </c>
      <c r="T87" s="7">
        <f t="shared" si="6"/>
        <v>380791.8403</v>
      </c>
    </row>
    <row r="88">
      <c r="A88" s="42">
        <v>85.0</v>
      </c>
      <c r="B88" s="4">
        <v>7300.0</v>
      </c>
      <c r="C88" s="39">
        <f t="shared" si="1"/>
        <v>302.2</v>
      </c>
      <c r="D88" s="7">
        <f t="shared" si="2"/>
        <v>91324.84</v>
      </c>
      <c r="I88" s="42">
        <v>85.0</v>
      </c>
      <c r="J88" s="43"/>
      <c r="K88" s="7"/>
      <c r="L88" s="7"/>
      <c r="Q88" s="42">
        <v>85.0</v>
      </c>
      <c r="R88" s="4">
        <v>7700.0</v>
      </c>
      <c r="S88" s="39">
        <f t="shared" si="5"/>
        <v>667.0833333</v>
      </c>
      <c r="T88" s="7">
        <f t="shared" si="6"/>
        <v>445000.1736</v>
      </c>
    </row>
    <row r="89">
      <c r="A89" s="42">
        <v>86.0</v>
      </c>
      <c r="B89" s="4">
        <v>7325.0</v>
      </c>
      <c r="C89" s="39">
        <f t="shared" si="1"/>
        <v>327.2</v>
      </c>
      <c r="D89" s="7">
        <f t="shared" si="2"/>
        <v>107059.84</v>
      </c>
      <c r="I89" s="42">
        <v>86.0</v>
      </c>
      <c r="J89" s="43"/>
      <c r="K89" s="7"/>
      <c r="L89" s="7"/>
      <c r="Q89" s="42">
        <v>86.0</v>
      </c>
      <c r="R89" s="4">
        <v>7775.0</v>
      </c>
      <c r="S89" s="39">
        <f t="shared" si="5"/>
        <v>742.0833333</v>
      </c>
      <c r="T89" s="7">
        <f t="shared" si="6"/>
        <v>550687.6736</v>
      </c>
    </row>
    <row r="90">
      <c r="A90" s="42">
        <v>87.0</v>
      </c>
      <c r="B90" s="4">
        <v>7500.0</v>
      </c>
      <c r="C90" s="39">
        <f t="shared" si="1"/>
        <v>502.2</v>
      </c>
      <c r="D90" s="7">
        <f t="shared" si="2"/>
        <v>252204.84</v>
      </c>
      <c r="I90" s="42">
        <v>87.0</v>
      </c>
      <c r="J90" s="43"/>
      <c r="K90" s="7"/>
      <c r="L90" s="7"/>
      <c r="Q90" s="42">
        <v>87.0</v>
      </c>
      <c r="R90" s="4">
        <v>7625.0</v>
      </c>
      <c r="S90" s="39">
        <f t="shared" si="5"/>
        <v>592.0833333</v>
      </c>
      <c r="T90" s="7">
        <f t="shared" si="6"/>
        <v>350562.6736</v>
      </c>
    </row>
    <row r="91">
      <c r="A91" s="42">
        <v>88.0</v>
      </c>
      <c r="B91" s="4">
        <v>7625.0</v>
      </c>
      <c r="C91" s="39">
        <f t="shared" si="1"/>
        <v>627.2</v>
      </c>
      <c r="D91" s="7">
        <f t="shared" si="2"/>
        <v>393379.84</v>
      </c>
      <c r="I91" s="42">
        <v>88.0</v>
      </c>
      <c r="J91" s="43"/>
      <c r="K91" s="7"/>
      <c r="L91" s="7"/>
      <c r="Q91" s="42">
        <v>88.0</v>
      </c>
      <c r="R91" s="4">
        <v>7725.0</v>
      </c>
      <c r="S91" s="39">
        <f t="shared" si="5"/>
        <v>692.0833333</v>
      </c>
      <c r="T91" s="7">
        <f t="shared" si="6"/>
        <v>478979.3403</v>
      </c>
    </row>
    <row r="92">
      <c r="A92" s="42">
        <v>89.0</v>
      </c>
      <c r="B92" s="4">
        <v>7650.0</v>
      </c>
      <c r="C92" s="39">
        <f t="shared" si="1"/>
        <v>652.2</v>
      </c>
      <c r="D92" s="7">
        <f t="shared" si="2"/>
        <v>425364.84</v>
      </c>
      <c r="I92" s="42">
        <v>89.0</v>
      </c>
      <c r="J92" s="43"/>
      <c r="K92" s="7"/>
      <c r="L92" s="7"/>
      <c r="Q92" s="42">
        <v>89.0</v>
      </c>
      <c r="R92" s="4">
        <v>7750.0</v>
      </c>
      <c r="S92" s="39">
        <f t="shared" si="5"/>
        <v>717.0833333</v>
      </c>
      <c r="T92" s="7">
        <f t="shared" si="6"/>
        <v>514208.5069</v>
      </c>
    </row>
    <row r="93">
      <c r="A93" s="42">
        <v>90.0</v>
      </c>
      <c r="B93" s="4">
        <v>7575.0</v>
      </c>
      <c r="C93" s="39">
        <f t="shared" si="1"/>
        <v>577.2</v>
      </c>
      <c r="D93" s="7">
        <f t="shared" si="2"/>
        <v>333159.84</v>
      </c>
      <c r="I93" s="42">
        <v>90.0</v>
      </c>
      <c r="J93" s="43"/>
      <c r="K93" s="7"/>
      <c r="L93" s="7"/>
      <c r="Q93" s="42">
        <v>90.0</v>
      </c>
      <c r="R93" s="4">
        <v>7825.0</v>
      </c>
      <c r="S93" s="39">
        <f t="shared" si="5"/>
        <v>792.0833333</v>
      </c>
      <c r="T93" s="7">
        <f t="shared" si="6"/>
        <v>627396.0069</v>
      </c>
    </row>
    <row r="94">
      <c r="A94" s="42">
        <v>91.0</v>
      </c>
      <c r="B94" s="4">
        <v>7700.0</v>
      </c>
      <c r="C94" s="39">
        <f t="shared" si="1"/>
        <v>702.2</v>
      </c>
      <c r="D94" s="7">
        <f t="shared" si="2"/>
        <v>493084.84</v>
      </c>
      <c r="I94" s="42">
        <v>91.0</v>
      </c>
      <c r="J94" s="43"/>
      <c r="K94" s="7"/>
      <c r="L94" s="7"/>
      <c r="Q94" s="42">
        <v>91.0</v>
      </c>
      <c r="R94" s="4">
        <v>7800.0</v>
      </c>
      <c r="S94" s="39">
        <f t="shared" si="5"/>
        <v>767.0833333</v>
      </c>
      <c r="T94" s="7">
        <f t="shared" si="6"/>
        <v>588416.8403</v>
      </c>
    </row>
    <row r="95">
      <c r="A95" s="42">
        <v>92.0</v>
      </c>
      <c r="B95" s="4">
        <v>7675.0</v>
      </c>
      <c r="C95" s="39">
        <f t="shared" si="1"/>
        <v>677.2</v>
      </c>
      <c r="D95" s="7">
        <f t="shared" si="2"/>
        <v>458599.84</v>
      </c>
      <c r="I95" s="42">
        <v>92.0</v>
      </c>
      <c r="J95" s="43"/>
      <c r="K95" s="7"/>
      <c r="L95" s="7"/>
      <c r="Q95" s="42">
        <v>92.0</v>
      </c>
      <c r="R95" s="4">
        <v>7850.0</v>
      </c>
      <c r="S95" s="39">
        <f t="shared" si="5"/>
        <v>817.0833333</v>
      </c>
      <c r="T95" s="7">
        <f t="shared" si="6"/>
        <v>667625.1736</v>
      </c>
    </row>
    <row r="96">
      <c r="A96" s="42">
        <v>93.0</v>
      </c>
      <c r="B96" s="4">
        <v>7800.0</v>
      </c>
      <c r="C96" s="39">
        <f t="shared" si="1"/>
        <v>802.2</v>
      </c>
      <c r="D96" s="7">
        <f t="shared" si="2"/>
        <v>643524.84</v>
      </c>
      <c r="I96" s="42">
        <v>93.0</v>
      </c>
      <c r="J96" s="43"/>
      <c r="K96" s="7"/>
      <c r="L96" s="7"/>
      <c r="Q96" s="42">
        <v>93.0</v>
      </c>
      <c r="R96" s="4">
        <v>7925.0</v>
      </c>
      <c r="S96" s="39">
        <f t="shared" si="5"/>
        <v>892.0833333</v>
      </c>
      <c r="T96" s="7">
        <f t="shared" si="6"/>
        <v>795812.6736</v>
      </c>
    </row>
    <row r="97">
      <c r="A97" s="42">
        <v>94.0</v>
      </c>
      <c r="B97" s="4">
        <v>7725.0</v>
      </c>
      <c r="C97" s="39">
        <f t="shared" si="1"/>
        <v>727.2</v>
      </c>
      <c r="D97" s="7">
        <f t="shared" si="2"/>
        <v>528819.84</v>
      </c>
      <c r="I97" s="42">
        <v>94.0</v>
      </c>
      <c r="J97" s="43"/>
      <c r="K97" s="7"/>
      <c r="L97" s="7"/>
      <c r="Q97" s="42">
        <v>94.0</v>
      </c>
      <c r="R97" s="4">
        <v>8000.0</v>
      </c>
      <c r="S97" s="39">
        <f t="shared" si="5"/>
        <v>967.0833333</v>
      </c>
      <c r="T97" s="7">
        <f t="shared" si="6"/>
        <v>935250.1736</v>
      </c>
    </row>
    <row r="98">
      <c r="A98" s="42">
        <v>95.0</v>
      </c>
      <c r="B98" s="4">
        <v>7850.0</v>
      </c>
      <c r="C98" s="39">
        <f t="shared" si="1"/>
        <v>852.2</v>
      </c>
      <c r="D98" s="7">
        <f t="shared" si="2"/>
        <v>726244.84</v>
      </c>
      <c r="I98" s="42">
        <v>95.0</v>
      </c>
      <c r="J98" s="43"/>
      <c r="K98" s="7"/>
      <c r="L98" s="7"/>
      <c r="Q98" s="42">
        <v>95.0</v>
      </c>
      <c r="R98" s="4">
        <v>7975.0</v>
      </c>
      <c r="S98" s="39">
        <f t="shared" si="5"/>
        <v>942.0833333</v>
      </c>
      <c r="T98" s="7">
        <f t="shared" si="6"/>
        <v>887521.0069</v>
      </c>
    </row>
    <row r="99">
      <c r="A99" s="42">
        <v>96.0</v>
      </c>
      <c r="B99" s="4">
        <v>7875.0</v>
      </c>
      <c r="C99" s="39">
        <f t="shared" si="1"/>
        <v>877.2</v>
      </c>
      <c r="D99" s="7">
        <f t="shared" si="2"/>
        <v>769479.84</v>
      </c>
      <c r="I99" s="42">
        <v>96.0</v>
      </c>
      <c r="J99" s="43"/>
      <c r="K99" s="7"/>
      <c r="L99" s="7"/>
      <c r="Q99" s="42">
        <v>96.0</v>
      </c>
      <c r="R99" s="4">
        <v>8075.0</v>
      </c>
      <c r="S99" s="39">
        <f t="shared" si="5"/>
        <v>1042.083333</v>
      </c>
      <c r="T99" s="7">
        <f t="shared" si="6"/>
        <v>1085937.674</v>
      </c>
    </row>
    <row r="100">
      <c r="A100" s="42">
        <v>97.0</v>
      </c>
      <c r="B100" s="4">
        <v>7925.0</v>
      </c>
      <c r="C100" s="39">
        <f t="shared" si="1"/>
        <v>927.2</v>
      </c>
      <c r="D100" s="7">
        <f t="shared" si="2"/>
        <v>859699.84</v>
      </c>
      <c r="I100" s="42">
        <v>97.0</v>
      </c>
      <c r="J100" s="43"/>
      <c r="K100" s="7"/>
      <c r="L100" s="7"/>
      <c r="Q100" s="42">
        <v>97.0</v>
      </c>
      <c r="R100" s="4">
        <v>7900.0</v>
      </c>
      <c r="S100" s="39">
        <f t="shared" si="5"/>
        <v>867.0833333</v>
      </c>
      <c r="T100" s="7">
        <f t="shared" si="6"/>
        <v>751833.5069</v>
      </c>
    </row>
    <row r="101">
      <c r="A101" s="42">
        <v>98.0</v>
      </c>
      <c r="B101" s="4">
        <v>7900.0</v>
      </c>
      <c r="C101" s="39">
        <f t="shared" si="1"/>
        <v>902.2</v>
      </c>
      <c r="D101" s="7">
        <f t="shared" si="2"/>
        <v>813964.84</v>
      </c>
      <c r="I101" s="42">
        <v>98.0</v>
      </c>
      <c r="J101" s="43"/>
      <c r="K101" s="7"/>
      <c r="L101" s="7"/>
      <c r="Q101" s="42">
        <v>98.0</v>
      </c>
      <c r="R101" s="4">
        <v>7250.0</v>
      </c>
      <c r="S101" s="39">
        <f t="shared" si="5"/>
        <v>217.0833333</v>
      </c>
      <c r="T101" s="7">
        <f t="shared" si="6"/>
        <v>47125.17361</v>
      </c>
    </row>
    <row r="102">
      <c r="A102" s="42">
        <v>99.0</v>
      </c>
      <c r="B102" s="4">
        <v>7950.0</v>
      </c>
      <c r="C102" s="39">
        <f t="shared" si="1"/>
        <v>952.2</v>
      </c>
      <c r="D102" s="7">
        <f t="shared" si="2"/>
        <v>906684.84</v>
      </c>
      <c r="I102" s="42">
        <v>99.0</v>
      </c>
      <c r="J102" s="43"/>
      <c r="K102" s="7"/>
      <c r="L102" s="7"/>
      <c r="Q102" s="42">
        <v>99.0</v>
      </c>
      <c r="R102" s="4">
        <v>7475.0</v>
      </c>
      <c r="S102" s="39">
        <f t="shared" si="5"/>
        <v>442.0833333</v>
      </c>
      <c r="T102" s="7">
        <f t="shared" si="6"/>
        <v>195437.6736</v>
      </c>
    </row>
    <row r="103">
      <c r="A103" s="42">
        <v>100.0</v>
      </c>
      <c r="B103" s="4">
        <v>7825.0</v>
      </c>
      <c r="C103" s="39">
        <f t="shared" si="1"/>
        <v>827.2</v>
      </c>
      <c r="D103" s="7">
        <f t="shared" si="2"/>
        <v>684259.84</v>
      </c>
      <c r="I103" s="42">
        <v>100.0</v>
      </c>
      <c r="J103" s="43"/>
      <c r="K103" s="7"/>
      <c r="L103" s="7"/>
      <c r="Q103" s="42">
        <v>100.0</v>
      </c>
      <c r="R103" s="4">
        <v>7175.0</v>
      </c>
      <c r="S103" s="39">
        <f t="shared" si="5"/>
        <v>142.0833333</v>
      </c>
      <c r="T103" s="7">
        <f t="shared" si="6"/>
        <v>20187.67361</v>
      </c>
    </row>
    <row r="104">
      <c r="A104" s="42">
        <v>101.0</v>
      </c>
      <c r="B104" s="4">
        <v>7775.0</v>
      </c>
      <c r="C104" s="39">
        <f t="shared" si="1"/>
        <v>777.2</v>
      </c>
      <c r="D104" s="7">
        <f t="shared" si="2"/>
        <v>604039.84</v>
      </c>
      <c r="I104" s="42">
        <v>101.0</v>
      </c>
      <c r="J104" s="43"/>
      <c r="K104" s="7"/>
      <c r="L104" s="7"/>
      <c r="Q104" s="42">
        <v>101.0</v>
      </c>
      <c r="R104" s="4">
        <v>7100.0</v>
      </c>
      <c r="S104" s="39">
        <f t="shared" si="5"/>
        <v>67.08333333</v>
      </c>
      <c r="T104" s="7">
        <f t="shared" si="6"/>
        <v>4500.173611</v>
      </c>
    </row>
    <row r="105">
      <c r="A105" s="42">
        <v>102.0</v>
      </c>
      <c r="B105" s="4">
        <v>7750.0</v>
      </c>
      <c r="C105" s="39">
        <f t="shared" si="1"/>
        <v>752.2</v>
      </c>
      <c r="D105" s="7">
        <f t="shared" si="2"/>
        <v>565804.84</v>
      </c>
      <c r="I105" s="42">
        <v>102.0</v>
      </c>
      <c r="J105" s="43"/>
      <c r="K105" s="7"/>
      <c r="L105" s="7"/>
      <c r="Q105" s="42">
        <v>102.0</v>
      </c>
      <c r="R105" s="4">
        <v>7125.0</v>
      </c>
      <c r="S105" s="39">
        <f t="shared" si="5"/>
        <v>92.08333333</v>
      </c>
      <c r="T105" s="7">
        <f t="shared" si="6"/>
        <v>8479.340278</v>
      </c>
    </row>
    <row r="106">
      <c r="A106" s="42">
        <v>103.0</v>
      </c>
      <c r="B106" s="4">
        <v>7525.0</v>
      </c>
      <c r="C106" s="39">
        <f t="shared" si="1"/>
        <v>527.2</v>
      </c>
      <c r="D106" s="7">
        <f t="shared" si="2"/>
        <v>277939.84</v>
      </c>
      <c r="I106" s="42">
        <v>103.0</v>
      </c>
      <c r="J106" s="43"/>
      <c r="K106" s="7"/>
      <c r="L106" s="7"/>
      <c r="Q106" s="42">
        <v>103.0</v>
      </c>
      <c r="R106" s="4">
        <v>8125.0</v>
      </c>
      <c r="S106" s="39">
        <f t="shared" si="5"/>
        <v>1092.083333</v>
      </c>
      <c r="T106" s="7">
        <f t="shared" si="6"/>
        <v>1192646.007</v>
      </c>
    </row>
    <row r="107">
      <c r="A107" s="42">
        <v>104.0</v>
      </c>
      <c r="B107" s="4">
        <v>7100.0</v>
      </c>
      <c r="C107" s="39">
        <f t="shared" si="1"/>
        <v>102.2</v>
      </c>
      <c r="D107" s="7">
        <f t="shared" si="2"/>
        <v>10444.84</v>
      </c>
      <c r="I107" s="42">
        <v>104.0</v>
      </c>
      <c r="J107" s="43"/>
      <c r="K107" s="7"/>
      <c r="L107" s="7"/>
      <c r="Q107" s="42">
        <v>104.0</v>
      </c>
      <c r="R107" s="4">
        <v>8200.0</v>
      </c>
      <c r="S107" s="39">
        <f t="shared" si="5"/>
        <v>1167.083333</v>
      </c>
      <c r="T107" s="7">
        <f t="shared" si="6"/>
        <v>1362083.507</v>
      </c>
    </row>
    <row r="108">
      <c r="A108" s="42">
        <v>105.0</v>
      </c>
      <c r="B108" s="4">
        <v>7150.0</v>
      </c>
      <c r="C108" s="39">
        <f t="shared" si="1"/>
        <v>152.2</v>
      </c>
      <c r="D108" s="7">
        <f t="shared" si="2"/>
        <v>23164.84</v>
      </c>
      <c r="I108" s="42">
        <v>105.0</v>
      </c>
      <c r="J108" s="43"/>
      <c r="K108" s="7"/>
      <c r="L108" s="7"/>
      <c r="Q108" s="42">
        <v>105.0</v>
      </c>
      <c r="R108" s="4">
        <v>8250.0</v>
      </c>
      <c r="S108" s="39">
        <f t="shared" si="5"/>
        <v>1217.083333</v>
      </c>
      <c r="T108" s="7">
        <f t="shared" si="6"/>
        <v>1481291.84</v>
      </c>
    </row>
    <row r="109">
      <c r="A109" s="42">
        <v>106.0</v>
      </c>
      <c r="B109" s="4">
        <v>7000.0</v>
      </c>
      <c r="C109" s="39">
        <f t="shared" si="1"/>
        <v>2.2</v>
      </c>
      <c r="D109" s="7">
        <f t="shared" si="2"/>
        <v>4.84</v>
      </c>
      <c r="I109" s="42">
        <v>106.0</v>
      </c>
      <c r="J109" s="43"/>
      <c r="K109" s="7"/>
      <c r="L109" s="7"/>
      <c r="Q109" s="42">
        <v>106.0</v>
      </c>
      <c r="R109" s="4">
        <v>8350.0</v>
      </c>
      <c r="S109" s="39">
        <f t="shared" si="5"/>
        <v>1317.083333</v>
      </c>
      <c r="T109" s="7">
        <f t="shared" si="6"/>
        <v>1734708.507</v>
      </c>
    </row>
    <row r="110">
      <c r="A110" s="42">
        <v>107.0</v>
      </c>
      <c r="B110" s="4">
        <v>7025.0</v>
      </c>
      <c r="C110" s="39">
        <f t="shared" si="1"/>
        <v>27.2</v>
      </c>
      <c r="D110" s="7">
        <f t="shared" si="2"/>
        <v>739.84</v>
      </c>
      <c r="I110" s="42">
        <v>107.0</v>
      </c>
      <c r="J110" s="43"/>
      <c r="K110" s="7"/>
      <c r="L110" s="7"/>
      <c r="Q110" s="42">
        <v>107.0</v>
      </c>
      <c r="R110" s="4">
        <v>8325.0</v>
      </c>
      <c r="S110" s="39">
        <f t="shared" si="5"/>
        <v>1292.083333</v>
      </c>
      <c r="T110" s="7">
        <f t="shared" si="6"/>
        <v>1669479.34</v>
      </c>
    </row>
    <row r="111">
      <c r="A111" s="42">
        <v>108.0</v>
      </c>
      <c r="B111" s="4">
        <v>8150.0</v>
      </c>
      <c r="C111" s="39">
        <f t="shared" si="1"/>
        <v>1152.2</v>
      </c>
      <c r="D111" s="7">
        <f t="shared" si="2"/>
        <v>1327564.84</v>
      </c>
      <c r="I111" s="42">
        <v>108.0</v>
      </c>
      <c r="J111" s="43"/>
      <c r="K111" s="7"/>
      <c r="L111" s="7"/>
      <c r="Q111" s="42">
        <v>108.0</v>
      </c>
      <c r="R111" s="4">
        <v>8375.0</v>
      </c>
      <c r="S111" s="39">
        <f t="shared" si="5"/>
        <v>1342.083333</v>
      </c>
      <c r="T111" s="7">
        <f t="shared" si="6"/>
        <v>1801187.674</v>
      </c>
    </row>
    <row r="112">
      <c r="A112" s="42">
        <v>109.0</v>
      </c>
      <c r="B112" s="4">
        <v>8250.0</v>
      </c>
      <c r="C112" s="39">
        <f t="shared" si="1"/>
        <v>1252.2</v>
      </c>
      <c r="D112" s="7">
        <f t="shared" si="2"/>
        <v>1568004.84</v>
      </c>
      <c r="I112" s="42">
        <v>109.0</v>
      </c>
      <c r="J112" s="43"/>
      <c r="K112" s="7"/>
      <c r="L112" s="7"/>
      <c r="Q112" s="42">
        <v>109.0</v>
      </c>
      <c r="R112" s="4">
        <v>8450.0</v>
      </c>
      <c r="S112" s="39">
        <f t="shared" si="5"/>
        <v>1417.083333</v>
      </c>
      <c r="T112" s="7">
        <f t="shared" si="6"/>
        <v>2008125.174</v>
      </c>
    </row>
    <row r="113">
      <c r="A113" s="42">
        <v>110.0</v>
      </c>
      <c r="B113" s="4">
        <v>8275.0</v>
      </c>
      <c r="C113" s="39">
        <f t="shared" si="1"/>
        <v>1277.2</v>
      </c>
      <c r="D113" s="7">
        <f t="shared" si="2"/>
        <v>1631239.84</v>
      </c>
      <c r="I113" s="42">
        <v>110.0</v>
      </c>
      <c r="J113" s="43"/>
      <c r="K113" s="7"/>
      <c r="L113" s="7"/>
      <c r="Q113" s="42">
        <v>110.0</v>
      </c>
      <c r="R113" s="4">
        <v>8550.0</v>
      </c>
      <c r="S113" s="39">
        <f t="shared" si="5"/>
        <v>1517.083333</v>
      </c>
      <c r="T113" s="7">
        <f t="shared" si="6"/>
        <v>2301541.84</v>
      </c>
    </row>
    <row r="114">
      <c r="A114" s="42">
        <v>111.0</v>
      </c>
      <c r="B114" s="4">
        <v>8375.0</v>
      </c>
      <c r="C114" s="39">
        <f t="shared" si="1"/>
        <v>1377.2</v>
      </c>
      <c r="D114" s="7">
        <f t="shared" si="2"/>
        <v>1896679.84</v>
      </c>
      <c r="I114" s="42">
        <v>111.0</v>
      </c>
      <c r="J114" s="43"/>
      <c r="K114" s="7"/>
      <c r="L114" s="7"/>
      <c r="Q114" s="42">
        <v>111.0</v>
      </c>
      <c r="R114" s="4">
        <v>8425.0</v>
      </c>
      <c r="S114" s="39">
        <f t="shared" si="5"/>
        <v>1392.083333</v>
      </c>
      <c r="T114" s="7">
        <f t="shared" si="6"/>
        <v>1937896.007</v>
      </c>
    </row>
    <row r="115">
      <c r="A115" s="42">
        <v>112.0</v>
      </c>
      <c r="B115" s="4">
        <v>8500.0</v>
      </c>
      <c r="C115" s="39">
        <f t="shared" si="1"/>
        <v>1502.2</v>
      </c>
      <c r="D115" s="7">
        <f t="shared" si="2"/>
        <v>2256604.84</v>
      </c>
      <c r="I115" s="42">
        <v>112.0</v>
      </c>
      <c r="J115" s="43"/>
      <c r="K115" s="7"/>
      <c r="L115" s="7"/>
      <c r="Q115" s="42">
        <v>112.0</v>
      </c>
      <c r="R115" s="4">
        <v>8300.0</v>
      </c>
      <c r="S115" s="39">
        <f t="shared" si="5"/>
        <v>1267.083333</v>
      </c>
      <c r="T115" s="7">
        <f t="shared" si="6"/>
        <v>1605500.174</v>
      </c>
    </row>
    <row r="116">
      <c r="A116" s="42">
        <v>113.0</v>
      </c>
      <c r="B116" s="4">
        <v>8450.0</v>
      </c>
      <c r="C116" s="39">
        <f t="shared" si="1"/>
        <v>1452.2</v>
      </c>
      <c r="D116" s="7">
        <f t="shared" si="2"/>
        <v>2108884.84</v>
      </c>
      <c r="I116" s="42">
        <v>113.0</v>
      </c>
      <c r="J116" s="43"/>
      <c r="K116" s="7"/>
      <c r="L116" s="7"/>
      <c r="Q116" s="42">
        <v>113.0</v>
      </c>
      <c r="R116" s="4">
        <v>8150.0</v>
      </c>
      <c r="S116" s="39">
        <f t="shared" si="5"/>
        <v>1117.083333</v>
      </c>
      <c r="T116" s="7">
        <f t="shared" si="6"/>
        <v>1247875.174</v>
      </c>
    </row>
    <row r="117">
      <c r="A117" s="42">
        <v>114.0</v>
      </c>
      <c r="B117" s="4">
        <v>8200.0</v>
      </c>
      <c r="C117" s="39">
        <f t="shared" si="1"/>
        <v>1202.2</v>
      </c>
      <c r="D117" s="7">
        <f t="shared" si="2"/>
        <v>1445284.84</v>
      </c>
      <c r="I117" s="42">
        <v>114.0</v>
      </c>
      <c r="J117" s="43"/>
      <c r="K117" s="7"/>
      <c r="L117" s="7"/>
      <c r="Q117" s="42">
        <v>114.0</v>
      </c>
      <c r="R117" s="4">
        <v>8275.0</v>
      </c>
      <c r="S117" s="39">
        <f t="shared" si="5"/>
        <v>1242.083333</v>
      </c>
      <c r="T117" s="7">
        <f t="shared" si="6"/>
        <v>1542771.007</v>
      </c>
    </row>
    <row r="118">
      <c r="A118" s="42">
        <v>115.0</v>
      </c>
      <c r="B118" s="4">
        <v>8325.0</v>
      </c>
      <c r="C118" s="39">
        <f t="shared" si="1"/>
        <v>1327.2</v>
      </c>
      <c r="D118" s="7">
        <f t="shared" si="2"/>
        <v>1761459.84</v>
      </c>
      <c r="I118" s="42">
        <v>115.0</v>
      </c>
      <c r="J118" s="43"/>
      <c r="K118" s="7"/>
      <c r="L118" s="7"/>
      <c r="Q118" s="42">
        <v>115.0</v>
      </c>
      <c r="R118" s="4">
        <v>8225.0</v>
      </c>
      <c r="S118" s="39">
        <f t="shared" si="5"/>
        <v>1192.083333</v>
      </c>
      <c r="T118" s="7">
        <f t="shared" si="6"/>
        <v>1421062.674</v>
      </c>
    </row>
    <row r="119">
      <c r="A119" s="42">
        <v>116.0</v>
      </c>
      <c r="B119" s="4">
        <v>8525.0</v>
      </c>
      <c r="C119" s="39">
        <f t="shared" si="1"/>
        <v>1527.2</v>
      </c>
      <c r="D119" s="7">
        <f t="shared" si="2"/>
        <v>2332339.84</v>
      </c>
      <c r="I119" s="42">
        <v>116.0</v>
      </c>
      <c r="J119" s="43"/>
      <c r="K119" s="7"/>
      <c r="L119" s="7"/>
      <c r="Q119" s="42">
        <v>116.0</v>
      </c>
      <c r="R119" s="4">
        <v>8700.0</v>
      </c>
      <c r="S119" s="39">
        <f t="shared" si="5"/>
        <v>1667.083333</v>
      </c>
      <c r="T119" s="7">
        <f t="shared" si="6"/>
        <v>2779166.84</v>
      </c>
    </row>
    <row r="120">
      <c r="A120" s="42">
        <v>117.0</v>
      </c>
      <c r="B120" s="4">
        <v>8125.0</v>
      </c>
      <c r="C120" s="39">
        <f t="shared" si="1"/>
        <v>1127.2</v>
      </c>
      <c r="D120" s="7">
        <f t="shared" si="2"/>
        <v>1270579.84</v>
      </c>
      <c r="I120" s="42">
        <v>117.0</v>
      </c>
      <c r="J120" s="43"/>
      <c r="K120" s="7"/>
      <c r="L120" s="7"/>
      <c r="Q120" s="42">
        <v>117.0</v>
      </c>
      <c r="R120" s="4">
        <v>8650.0</v>
      </c>
      <c r="S120" s="39">
        <f t="shared" si="5"/>
        <v>1617.083333</v>
      </c>
      <c r="T120" s="7">
        <f t="shared" si="6"/>
        <v>2614958.507</v>
      </c>
    </row>
    <row r="121">
      <c r="A121" s="42">
        <v>118.0</v>
      </c>
      <c r="B121" s="4">
        <v>8175.0</v>
      </c>
      <c r="C121" s="39">
        <f t="shared" si="1"/>
        <v>1177.2</v>
      </c>
      <c r="D121" s="7">
        <f t="shared" si="2"/>
        <v>1385799.84</v>
      </c>
      <c r="I121" s="42">
        <v>118.0</v>
      </c>
      <c r="J121" s="43"/>
      <c r="K121" s="7"/>
      <c r="L121" s="7"/>
      <c r="Q121" s="42">
        <v>118.0</v>
      </c>
      <c r="R121" s="4">
        <v>8725.0</v>
      </c>
      <c r="S121" s="39">
        <f t="shared" si="5"/>
        <v>1692.083333</v>
      </c>
      <c r="T121" s="7">
        <f t="shared" si="6"/>
        <v>2863146.007</v>
      </c>
    </row>
    <row r="122">
      <c r="A122" s="42">
        <v>119.0</v>
      </c>
      <c r="B122" s="4">
        <v>8725.0</v>
      </c>
      <c r="C122" s="39">
        <f t="shared" si="1"/>
        <v>1727.2</v>
      </c>
      <c r="D122" s="7">
        <f t="shared" si="2"/>
        <v>2983219.84</v>
      </c>
      <c r="I122" s="42">
        <v>119.0</v>
      </c>
      <c r="J122" s="43"/>
      <c r="K122" s="7"/>
      <c r="L122" s="7"/>
      <c r="Q122" s="42">
        <v>119.0</v>
      </c>
      <c r="R122" s="4">
        <v>8675.0</v>
      </c>
      <c r="S122" s="39">
        <f t="shared" si="5"/>
        <v>1642.083333</v>
      </c>
      <c r="T122" s="7">
        <f t="shared" si="6"/>
        <v>2696437.674</v>
      </c>
    </row>
    <row r="123">
      <c r="A123" s="42">
        <v>120.0</v>
      </c>
      <c r="B123" s="4">
        <v>8550.0</v>
      </c>
      <c r="C123" s="39">
        <f t="shared" si="1"/>
        <v>1552.2</v>
      </c>
      <c r="D123" s="7">
        <f t="shared" si="2"/>
        <v>2409324.84</v>
      </c>
      <c r="I123" s="42">
        <v>120.0</v>
      </c>
      <c r="J123" s="43"/>
      <c r="K123" s="7"/>
      <c r="L123" s="7"/>
      <c r="Q123" s="42">
        <v>120.0</v>
      </c>
      <c r="R123" s="4">
        <v>8750.0</v>
      </c>
      <c r="S123" s="39">
        <f t="shared" si="5"/>
        <v>1717.083333</v>
      </c>
      <c r="T123" s="7">
        <f t="shared" si="6"/>
        <v>2948375.174</v>
      </c>
    </row>
    <row r="124">
      <c r="A124" s="42">
        <v>121.0</v>
      </c>
      <c r="B124" s="4">
        <v>8700.0</v>
      </c>
      <c r="C124" s="39">
        <f t="shared" si="1"/>
        <v>1702.2</v>
      </c>
      <c r="D124" s="7">
        <f t="shared" si="2"/>
        <v>2897484.84</v>
      </c>
      <c r="I124" s="42">
        <v>121.0</v>
      </c>
      <c r="J124" s="43"/>
      <c r="K124" s="7"/>
      <c r="L124" s="7"/>
      <c r="Q124" s="42">
        <v>121.0</v>
      </c>
      <c r="R124" s="44"/>
      <c r="S124" s="7"/>
      <c r="T124" s="7"/>
    </row>
    <row r="125">
      <c r="A125" s="42">
        <v>122.0</v>
      </c>
      <c r="B125" s="4">
        <v>8675.0</v>
      </c>
      <c r="C125" s="39">
        <f t="shared" si="1"/>
        <v>1677.2</v>
      </c>
      <c r="D125" s="7">
        <f t="shared" si="2"/>
        <v>2812999.84</v>
      </c>
      <c r="I125" s="42">
        <v>122.0</v>
      </c>
      <c r="J125" s="43"/>
      <c r="K125" s="7"/>
      <c r="L125" s="7"/>
      <c r="Q125" s="42">
        <v>122.0</v>
      </c>
      <c r="R125" s="44"/>
      <c r="S125" s="7"/>
      <c r="T125" s="7"/>
    </row>
    <row r="126">
      <c r="A126" s="42">
        <v>123.0</v>
      </c>
      <c r="B126" s="4">
        <v>8825.0</v>
      </c>
      <c r="C126" s="39">
        <f t="shared" si="1"/>
        <v>1827.2</v>
      </c>
      <c r="D126" s="7">
        <f t="shared" si="2"/>
        <v>3338659.84</v>
      </c>
      <c r="I126" s="42">
        <v>123.0</v>
      </c>
      <c r="J126" s="43"/>
      <c r="K126" s="7"/>
      <c r="L126" s="7"/>
      <c r="Q126" s="42">
        <v>123.0</v>
      </c>
      <c r="R126" s="44"/>
      <c r="S126" s="7"/>
      <c r="T126" s="7"/>
    </row>
    <row r="127">
      <c r="A127" s="42">
        <v>124.0</v>
      </c>
      <c r="B127" s="4">
        <v>8750.0</v>
      </c>
      <c r="C127" s="39">
        <f t="shared" si="1"/>
        <v>1752.2</v>
      </c>
      <c r="D127" s="7">
        <f t="shared" si="2"/>
        <v>3070204.84</v>
      </c>
      <c r="I127" s="42">
        <v>124.0</v>
      </c>
      <c r="J127" s="7"/>
      <c r="K127" s="7"/>
      <c r="L127" s="7"/>
      <c r="Q127" s="42">
        <v>124.0</v>
      </c>
      <c r="R127" s="44"/>
      <c r="S127" s="7"/>
      <c r="T127" s="7"/>
    </row>
    <row r="128">
      <c r="A128" s="42">
        <v>125.0</v>
      </c>
      <c r="B128" s="4">
        <v>8600.0</v>
      </c>
      <c r="C128" s="39">
        <f t="shared" si="1"/>
        <v>1602.2</v>
      </c>
      <c r="D128" s="7">
        <f t="shared" si="2"/>
        <v>2567044.84</v>
      </c>
      <c r="I128" s="42">
        <v>125.0</v>
      </c>
      <c r="J128" s="7"/>
      <c r="K128" s="7"/>
      <c r="L128" s="7"/>
      <c r="Q128" s="42">
        <v>125.0</v>
      </c>
      <c r="R128" s="44"/>
      <c r="S128" s="7"/>
      <c r="T128" s="7"/>
    </row>
    <row r="129">
      <c r="A129" s="42">
        <v>126.0</v>
      </c>
      <c r="B129" s="44"/>
      <c r="C129" s="7"/>
      <c r="D129" s="7"/>
      <c r="I129" s="42">
        <v>126.0</v>
      </c>
      <c r="J129" s="7"/>
      <c r="K129" s="7"/>
      <c r="L129" s="7"/>
      <c r="Q129" s="42">
        <v>126.0</v>
      </c>
      <c r="R129" s="44"/>
      <c r="S129" s="7"/>
      <c r="T129" s="7"/>
    </row>
    <row r="130">
      <c r="A130" s="42">
        <v>127.0</v>
      </c>
      <c r="B130" s="44"/>
      <c r="C130" s="7"/>
      <c r="D130" s="7"/>
      <c r="I130" s="42">
        <v>127.0</v>
      </c>
      <c r="J130" s="7"/>
      <c r="K130" s="7"/>
      <c r="L130" s="7"/>
      <c r="Q130" s="42">
        <v>127.0</v>
      </c>
      <c r="R130" s="44"/>
      <c r="S130" s="7"/>
      <c r="T130" s="7"/>
    </row>
    <row r="131">
      <c r="A131" s="42">
        <v>128.0</v>
      </c>
      <c r="B131" s="44"/>
      <c r="C131" s="7"/>
      <c r="D131" s="7"/>
      <c r="I131" s="42">
        <v>128.0</v>
      </c>
      <c r="J131" s="7"/>
      <c r="K131" s="7"/>
      <c r="L131" s="7"/>
      <c r="Q131" s="42">
        <v>128.0</v>
      </c>
      <c r="R131" s="44"/>
      <c r="S131" s="7"/>
      <c r="T131" s="7"/>
    </row>
    <row r="132">
      <c r="A132" s="42">
        <v>129.0</v>
      </c>
      <c r="B132" s="44"/>
      <c r="C132" s="7"/>
      <c r="D132" s="7"/>
      <c r="I132" s="42">
        <v>129.0</v>
      </c>
      <c r="J132" s="7"/>
      <c r="K132" s="7"/>
      <c r="L132" s="7"/>
      <c r="Q132" s="42">
        <v>129.0</v>
      </c>
      <c r="R132" s="44"/>
      <c r="S132" s="7"/>
      <c r="T132" s="7"/>
    </row>
    <row r="133">
      <c r="A133" s="42">
        <v>130.0</v>
      </c>
      <c r="B133" s="44"/>
      <c r="C133" s="7"/>
      <c r="D133" s="7"/>
      <c r="I133" s="42">
        <v>130.0</v>
      </c>
      <c r="J133" s="7"/>
      <c r="K133" s="7"/>
      <c r="L133" s="7"/>
      <c r="Q133" s="42">
        <v>130.0</v>
      </c>
      <c r="R133" s="44"/>
      <c r="S133" s="7"/>
      <c r="T133" s="7"/>
    </row>
    <row r="134">
      <c r="A134" s="42">
        <v>131.0</v>
      </c>
      <c r="B134" s="44"/>
      <c r="C134" s="7"/>
      <c r="D134" s="7"/>
      <c r="I134" s="42">
        <v>131.0</v>
      </c>
      <c r="J134" s="7"/>
      <c r="K134" s="7"/>
      <c r="L134" s="7"/>
      <c r="Q134" s="42">
        <v>131.0</v>
      </c>
      <c r="R134" s="44"/>
      <c r="S134" s="7"/>
      <c r="T134" s="7"/>
    </row>
    <row r="135">
      <c r="A135" s="42">
        <v>132.0</v>
      </c>
      <c r="B135" s="44"/>
      <c r="C135" s="7"/>
      <c r="D135" s="7"/>
      <c r="I135" s="42">
        <v>132.0</v>
      </c>
      <c r="J135" s="7"/>
      <c r="K135" s="7"/>
      <c r="L135" s="7"/>
      <c r="Q135" s="42">
        <v>132.0</v>
      </c>
      <c r="R135" s="44"/>
      <c r="S135" s="7"/>
      <c r="T135" s="7"/>
    </row>
    <row r="136">
      <c r="A136" s="42">
        <v>133.0</v>
      </c>
      <c r="B136" s="44"/>
      <c r="C136" s="7"/>
      <c r="D136" s="7"/>
      <c r="I136" s="42">
        <v>133.0</v>
      </c>
      <c r="J136" s="7"/>
      <c r="K136" s="7"/>
      <c r="L136" s="7"/>
      <c r="Q136" s="42">
        <v>133.0</v>
      </c>
      <c r="R136" s="44"/>
      <c r="S136" s="7"/>
      <c r="T136" s="7"/>
    </row>
    <row r="137">
      <c r="A137" s="42">
        <v>134.0</v>
      </c>
      <c r="B137" s="44"/>
      <c r="C137" s="7"/>
      <c r="D137" s="7"/>
      <c r="I137" s="42">
        <v>134.0</v>
      </c>
      <c r="J137" s="7"/>
      <c r="K137" s="7"/>
      <c r="L137" s="7"/>
      <c r="Q137" s="42">
        <v>134.0</v>
      </c>
      <c r="R137" s="44"/>
      <c r="S137" s="7"/>
      <c r="T137" s="7"/>
    </row>
    <row r="138">
      <c r="A138" s="42">
        <v>135.0</v>
      </c>
      <c r="B138" s="44"/>
      <c r="C138" s="7"/>
      <c r="D138" s="7"/>
      <c r="I138" s="42">
        <v>135.0</v>
      </c>
      <c r="J138" s="7"/>
      <c r="K138" s="7"/>
      <c r="L138" s="7"/>
      <c r="Q138" s="42">
        <v>135.0</v>
      </c>
      <c r="R138" s="44"/>
      <c r="S138" s="7"/>
      <c r="T138" s="7"/>
    </row>
    <row r="139">
      <c r="A139" s="42">
        <v>136.0</v>
      </c>
      <c r="B139" s="44"/>
      <c r="C139" s="7"/>
      <c r="D139" s="7"/>
      <c r="I139" s="42">
        <v>136.0</v>
      </c>
      <c r="J139" s="7"/>
      <c r="K139" s="7"/>
      <c r="L139" s="7"/>
      <c r="Q139" s="42">
        <v>136.0</v>
      </c>
      <c r="R139" s="44"/>
      <c r="S139" s="7"/>
      <c r="T139" s="7"/>
    </row>
    <row r="140">
      <c r="A140" s="42">
        <v>137.0</v>
      </c>
      <c r="B140" s="44"/>
      <c r="C140" s="7"/>
      <c r="D140" s="7"/>
      <c r="I140" s="42">
        <v>137.0</v>
      </c>
      <c r="J140" s="7"/>
      <c r="K140" s="7"/>
      <c r="L140" s="7"/>
      <c r="Q140" s="42">
        <v>137.0</v>
      </c>
      <c r="R140" s="44"/>
      <c r="S140" s="7"/>
      <c r="T140" s="7"/>
    </row>
    <row r="141">
      <c r="A141" s="42">
        <v>138.0</v>
      </c>
      <c r="B141" s="44"/>
      <c r="C141" s="7"/>
      <c r="D141" s="7"/>
      <c r="I141" s="42">
        <v>138.0</v>
      </c>
      <c r="J141" s="7"/>
      <c r="K141" s="7"/>
      <c r="L141" s="7"/>
      <c r="Q141" s="42">
        <v>138.0</v>
      </c>
      <c r="R141" s="44"/>
      <c r="S141" s="7"/>
      <c r="T141" s="7"/>
    </row>
    <row r="142">
      <c r="A142" s="42">
        <v>139.0</v>
      </c>
      <c r="B142" s="44"/>
      <c r="C142" s="7"/>
      <c r="D142" s="7"/>
      <c r="I142" s="42">
        <v>139.0</v>
      </c>
      <c r="J142" s="7"/>
      <c r="K142" s="7"/>
      <c r="L142" s="7"/>
      <c r="Q142" s="42">
        <v>139.0</v>
      </c>
      <c r="R142" s="44"/>
      <c r="S142" s="7"/>
      <c r="T142" s="7"/>
    </row>
    <row r="143">
      <c r="A143" s="42">
        <v>140.0</v>
      </c>
      <c r="B143" s="44"/>
      <c r="C143" s="7"/>
      <c r="D143" s="7"/>
      <c r="I143" s="42">
        <v>140.0</v>
      </c>
      <c r="J143" s="7"/>
      <c r="K143" s="7"/>
      <c r="L143" s="7"/>
      <c r="Q143" s="42">
        <v>140.0</v>
      </c>
      <c r="R143" s="44"/>
      <c r="S143" s="7"/>
      <c r="T143" s="7"/>
    </row>
    <row r="144">
      <c r="A144" s="42">
        <v>141.0</v>
      </c>
      <c r="B144" s="44"/>
      <c r="C144" s="7"/>
      <c r="D144" s="7"/>
      <c r="I144" s="42">
        <v>141.0</v>
      </c>
      <c r="J144" s="7"/>
      <c r="K144" s="7"/>
      <c r="L144" s="7"/>
      <c r="Q144" s="42">
        <v>141.0</v>
      </c>
      <c r="R144" s="44"/>
      <c r="S144" s="7"/>
      <c r="T144" s="7"/>
    </row>
    <row r="145">
      <c r="A145" s="42">
        <v>142.0</v>
      </c>
      <c r="B145" s="44"/>
      <c r="C145" s="7"/>
      <c r="D145" s="7"/>
      <c r="I145" s="42">
        <v>142.0</v>
      </c>
      <c r="J145" s="7"/>
      <c r="K145" s="7"/>
      <c r="L145" s="7"/>
      <c r="Q145" s="42">
        <v>142.0</v>
      </c>
      <c r="R145" s="44"/>
      <c r="S145" s="7"/>
      <c r="T145" s="7"/>
    </row>
    <row r="146">
      <c r="A146" s="42">
        <v>143.0</v>
      </c>
      <c r="B146" s="44"/>
      <c r="C146" s="7"/>
      <c r="D146" s="7"/>
      <c r="I146" s="42">
        <v>143.0</v>
      </c>
      <c r="J146" s="7"/>
      <c r="K146" s="7"/>
      <c r="L146" s="7"/>
      <c r="Q146" s="42">
        <v>143.0</v>
      </c>
      <c r="R146" s="44"/>
      <c r="S146" s="7"/>
      <c r="T146" s="7"/>
    </row>
    <row r="147">
      <c r="A147" s="42">
        <v>144.0</v>
      </c>
      <c r="B147" s="44"/>
      <c r="C147" s="7"/>
      <c r="D147" s="7"/>
      <c r="I147" s="42">
        <v>144.0</v>
      </c>
      <c r="J147" s="7"/>
      <c r="K147" s="7"/>
      <c r="L147" s="7"/>
      <c r="Q147" s="42">
        <v>144.0</v>
      </c>
      <c r="R147" s="44"/>
      <c r="S147" s="7"/>
      <c r="T147" s="7"/>
    </row>
    <row r="148">
      <c r="A148" s="42">
        <v>145.0</v>
      </c>
      <c r="B148" s="44"/>
      <c r="C148" s="7"/>
      <c r="D148" s="7"/>
      <c r="I148" s="42">
        <v>145.0</v>
      </c>
      <c r="J148" s="7"/>
      <c r="K148" s="7"/>
      <c r="L148" s="7"/>
      <c r="Q148" s="42">
        <v>145.0</v>
      </c>
      <c r="R148" s="44"/>
      <c r="S148" s="7"/>
      <c r="T148" s="7"/>
    </row>
    <row r="149">
      <c r="A149" s="42">
        <v>146.0</v>
      </c>
      <c r="B149" s="44"/>
      <c r="C149" s="7"/>
      <c r="D149" s="7"/>
      <c r="I149" s="42">
        <v>146.0</v>
      </c>
      <c r="J149" s="7"/>
      <c r="K149" s="7"/>
      <c r="L149" s="7"/>
      <c r="Q149" s="42">
        <v>146.0</v>
      </c>
      <c r="R149" s="44"/>
      <c r="S149" s="7"/>
      <c r="T149" s="7"/>
    </row>
    <row r="150">
      <c r="A150" s="42">
        <v>147.0</v>
      </c>
      <c r="B150" s="44"/>
      <c r="C150" s="7"/>
      <c r="D150" s="7"/>
      <c r="I150" s="42">
        <v>147.0</v>
      </c>
      <c r="J150" s="7"/>
      <c r="K150" s="7"/>
      <c r="L150" s="7"/>
      <c r="Q150" s="42">
        <v>147.0</v>
      </c>
      <c r="R150" s="44"/>
      <c r="S150" s="7"/>
      <c r="T150" s="7"/>
    </row>
    <row r="151">
      <c r="A151" s="42">
        <v>148.0</v>
      </c>
      <c r="B151" s="44"/>
      <c r="C151" s="7"/>
      <c r="D151" s="7"/>
      <c r="I151" s="42">
        <v>148.0</v>
      </c>
      <c r="J151" s="7"/>
      <c r="K151" s="7"/>
      <c r="L151" s="7"/>
      <c r="Q151" s="42">
        <v>148.0</v>
      </c>
      <c r="R151" s="44"/>
      <c r="S151" s="7"/>
      <c r="T151" s="7"/>
    </row>
    <row r="152">
      <c r="A152" s="42">
        <v>149.0</v>
      </c>
      <c r="B152" s="44"/>
      <c r="C152" s="7"/>
      <c r="D152" s="7"/>
      <c r="I152" s="42">
        <v>149.0</v>
      </c>
      <c r="J152" s="7"/>
      <c r="K152" s="7"/>
      <c r="L152" s="7"/>
      <c r="Q152" s="42">
        <v>149.0</v>
      </c>
      <c r="R152" s="44"/>
      <c r="S152" s="7"/>
      <c r="T152" s="7"/>
    </row>
    <row r="153">
      <c r="A153" s="42">
        <v>150.0</v>
      </c>
      <c r="B153" s="44"/>
      <c r="C153" s="7"/>
      <c r="D153" s="7"/>
      <c r="I153" s="42">
        <v>150.0</v>
      </c>
      <c r="J153" s="7"/>
      <c r="K153" s="7"/>
      <c r="L153" s="7"/>
      <c r="Q153" s="42">
        <v>150.0</v>
      </c>
      <c r="R153" s="44"/>
      <c r="S153" s="7"/>
      <c r="T153" s="7"/>
    </row>
    <row r="154">
      <c r="A154" s="42">
        <v>151.0</v>
      </c>
      <c r="B154" s="44"/>
      <c r="C154" s="7"/>
      <c r="D154" s="7"/>
      <c r="I154" s="42">
        <v>151.0</v>
      </c>
      <c r="J154" s="7"/>
      <c r="K154" s="7"/>
      <c r="L154" s="7"/>
      <c r="Q154" s="42">
        <v>151.0</v>
      </c>
      <c r="R154" s="44"/>
      <c r="S154" s="7"/>
      <c r="T154" s="7"/>
    </row>
    <row r="155">
      <c r="A155" s="42">
        <v>152.0</v>
      </c>
      <c r="B155" s="44"/>
      <c r="C155" s="7"/>
      <c r="D155" s="7"/>
      <c r="I155" s="42">
        <v>152.0</v>
      </c>
      <c r="J155" s="7"/>
      <c r="K155" s="7"/>
      <c r="L155" s="7"/>
      <c r="Q155" s="42">
        <v>152.0</v>
      </c>
      <c r="R155" s="44"/>
      <c r="S155" s="7"/>
      <c r="T155" s="7"/>
    </row>
    <row r="156">
      <c r="A156" s="42">
        <v>153.0</v>
      </c>
      <c r="B156" s="44"/>
      <c r="C156" s="7"/>
      <c r="D156" s="7"/>
      <c r="I156" s="42">
        <v>153.0</v>
      </c>
      <c r="J156" s="7"/>
      <c r="K156" s="7"/>
      <c r="L156" s="7"/>
      <c r="Q156" s="42">
        <v>153.0</v>
      </c>
      <c r="R156" s="44"/>
      <c r="S156" s="7"/>
      <c r="T156" s="7"/>
    </row>
    <row r="157">
      <c r="A157" s="42">
        <v>154.0</v>
      </c>
      <c r="B157" s="44"/>
      <c r="C157" s="7"/>
      <c r="D157" s="7"/>
      <c r="I157" s="42">
        <v>154.0</v>
      </c>
      <c r="J157" s="7"/>
      <c r="K157" s="7"/>
      <c r="L157" s="7"/>
      <c r="Q157" s="42">
        <v>154.0</v>
      </c>
      <c r="R157" s="44"/>
      <c r="S157" s="7"/>
      <c r="T157" s="7"/>
    </row>
    <row r="158">
      <c r="A158" s="42">
        <v>155.0</v>
      </c>
      <c r="B158" s="44"/>
      <c r="C158" s="7"/>
      <c r="D158" s="7"/>
      <c r="I158" s="42">
        <v>155.0</v>
      </c>
      <c r="J158" s="7"/>
      <c r="K158" s="7"/>
      <c r="L158" s="7"/>
      <c r="Q158" s="42">
        <v>155.0</v>
      </c>
      <c r="R158" s="44"/>
      <c r="S158" s="7"/>
      <c r="T158" s="7"/>
    </row>
    <row r="159">
      <c r="A159" s="42">
        <v>156.0</v>
      </c>
      <c r="B159" s="44"/>
      <c r="C159" s="7"/>
      <c r="D159" s="7"/>
      <c r="I159" s="42">
        <v>156.0</v>
      </c>
      <c r="J159" s="7"/>
      <c r="K159" s="7"/>
      <c r="L159" s="7"/>
      <c r="Q159" s="42">
        <v>156.0</v>
      </c>
      <c r="R159" s="44"/>
      <c r="S159" s="7"/>
      <c r="T159" s="7"/>
    </row>
    <row r="160">
      <c r="A160" s="42">
        <v>157.0</v>
      </c>
      <c r="B160" s="44"/>
      <c r="C160" s="7"/>
      <c r="D160" s="7"/>
      <c r="I160" s="42">
        <v>157.0</v>
      </c>
      <c r="J160" s="7"/>
      <c r="K160" s="7"/>
      <c r="L160" s="7"/>
      <c r="Q160" s="42">
        <v>157.0</v>
      </c>
      <c r="R160" s="44"/>
      <c r="S160" s="7"/>
      <c r="T160" s="7"/>
    </row>
    <row r="161">
      <c r="A161" s="42">
        <v>158.0</v>
      </c>
      <c r="B161" s="44"/>
      <c r="C161" s="7"/>
      <c r="D161" s="7"/>
      <c r="I161" s="42">
        <v>158.0</v>
      </c>
      <c r="J161" s="7"/>
      <c r="K161" s="7"/>
      <c r="L161" s="7"/>
      <c r="Q161" s="42">
        <v>158.0</v>
      </c>
      <c r="R161" s="44"/>
      <c r="S161" s="7"/>
      <c r="T161" s="7"/>
    </row>
    <row r="162">
      <c r="A162" s="42">
        <v>159.0</v>
      </c>
      <c r="B162" s="44"/>
      <c r="C162" s="7"/>
      <c r="D162" s="7"/>
      <c r="I162" s="42">
        <v>159.0</v>
      </c>
      <c r="J162" s="7"/>
      <c r="K162" s="7"/>
      <c r="L162" s="7"/>
      <c r="Q162" s="42">
        <v>159.0</v>
      </c>
      <c r="R162" s="44"/>
      <c r="S162" s="7"/>
      <c r="T162" s="7"/>
    </row>
    <row r="163">
      <c r="A163" s="42">
        <v>160.0</v>
      </c>
      <c r="B163" s="44"/>
      <c r="C163" s="7"/>
      <c r="D163" s="7"/>
      <c r="I163" s="42">
        <v>160.0</v>
      </c>
      <c r="J163" s="7"/>
      <c r="K163" s="7"/>
      <c r="L163" s="7"/>
      <c r="Q163" s="42">
        <v>160.0</v>
      </c>
      <c r="R163" s="44"/>
      <c r="S163" s="7"/>
      <c r="T163" s="7"/>
    </row>
    <row r="164">
      <c r="A164" s="42">
        <v>161.0</v>
      </c>
      <c r="B164" s="44"/>
      <c r="C164" s="7"/>
      <c r="D164" s="7"/>
      <c r="I164" s="42">
        <v>161.0</v>
      </c>
      <c r="J164" s="7"/>
      <c r="K164" s="7"/>
      <c r="L164" s="7"/>
      <c r="Q164" s="42">
        <v>161.0</v>
      </c>
      <c r="R164" s="44"/>
      <c r="S164" s="7"/>
      <c r="T164" s="7"/>
    </row>
    <row r="165">
      <c r="A165" s="42">
        <v>162.0</v>
      </c>
      <c r="B165" s="44"/>
      <c r="C165" s="7"/>
      <c r="D165" s="7"/>
      <c r="I165" s="42">
        <v>162.0</v>
      </c>
      <c r="J165" s="7"/>
      <c r="K165" s="7"/>
      <c r="L165" s="7"/>
      <c r="Q165" s="42">
        <v>162.0</v>
      </c>
      <c r="R165" s="44"/>
      <c r="S165" s="7"/>
      <c r="T165" s="7"/>
    </row>
    <row r="166">
      <c r="A166" s="42">
        <v>163.0</v>
      </c>
      <c r="B166" s="44"/>
      <c r="C166" s="7"/>
      <c r="D166" s="7"/>
      <c r="I166" s="42">
        <v>163.0</v>
      </c>
      <c r="J166" s="7"/>
      <c r="K166" s="7"/>
      <c r="L166" s="7"/>
      <c r="Q166" s="42">
        <v>163.0</v>
      </c>
      <c r="R166" s="44"/>
      <c r="S166" s="7"/>
      <c r="T166" s="7"/>
    </row>
    <row r="167">
      <c r="A167" s="42">
        <v>164.0</v>
      </c>
      <c r="B167" s="44"/>
      <c r="C167" s="7"/>
      <c r="D167" s="7"/>
      <c r="I167" s="42">
        <v>164.0</v>
      </c>
      <c r="J167" s="7"/>
      <c r="K167" s="7"/>
      <c r="L167" s="7"/>
      <c r="Q167" s="42">
        <v>164.0</v>
      </c>
      <c r="R167" s="44"/>
      <c r="S167" s="7"/>
      <c r="T167" s="7"/>
    </row>
    <row r="168">
      <c r="A168" s="42">
        <v>165.0</v>
      </c>
      <c r="B168" s="44"/>
      <c r="C168" s="7"/>
      <c r="D168" s="7"/>
      <c r="I168" s="42">
        <v>165.0</v>
      </c>
      <c r="J168" s="7"/>
      <c r="K168" s="7"/>
      <c r="L168" s="7"/>
      <c r="Q168" s="42">
        <v>165.0</v>
      </c>
      <c r="R168" s="44"/>
      <c r="S168" s="7"/>
      <c r="T168" s="7"/>
    </row>
    <row r="169">
      <c r="A169" s="42">
        <v>166.0</v>
      </c>
      <c r="B169" s="44"/>
      <c r="C169" s="7"/>
      <c r="D169" s="7"/>
      <c r="I169" s="42">
        <v>166.0</v>
      </c>
      <c r="J169" s="7"/>
      <c r="K169" s="7"/>
      <c r="L169" s="7"/>
      <c r="Q169" s="42">
        <v>166.0</v>
      </c>
      <c r="R169" s="44"/>
      <c r="S169" s="7"/>
      <c r="T169" s="7"/>
    </row>
    <row r="170">
      <c r="A170" s="42">
        <v>167.0</v>
      </c>
      <c r="B170" s="44"/>
      <c r="C170" s="7"/>
      <c r="D170" s="7"/>
      <c r="I170" s="42">
        <v>167.0</v>
      </c>
      <c r="J170" s="7"/>
      <c r="K170" s="7"/>
      <c r="L170" s="7"/>
      <c r="Q170" s="42">
        <v>167.0</v>
      </c>
      <c r="R170" s="44"/>
      <c r="S170" s="7"/>
      <c r="T170" s="7"/>
    </row>
    <row r="171">
      <c r="A171" s="42">
        <v>168.0</v>
      </c>
      <c r="B171" s="44"/>
      <c r="C171" s="7"/>
      <c r="D171" s="7"/>
      <c r="I171" s="42">
        <v>168.0</v>
      </c>
      <c r="J171" s="7"/>
      <c r="K171" s="7"/>
      <c r="L171" s="7"/>
      <c r="Q171" s="42">
        <v>168.0</v>
      </c>
      <c r="R171" s="44"/>
      <c r="S171" s="7"/>
      <c r="T171" s="7"/>
    </row>
    <row r="172">
      <c r="A172" s="42">
        <v>169.0</v>
      </c>
      <c r="B172" s="44"/>
      <c r="C172" s="7"/>
      <c r="D172" s="7"/>
      <c r="I172" s="42">
        <v>169.0</v>
      </c>
      <c r="J172" s="7"/>
      <c r="K172" s="7"/>
      <c r="L172" s="7"/>
      <c r="Q172" s="42">
        <v>169.0</v>
      </c>
      <c r="R172" s="44"/>
      <c r="S172" s="7"/>
      <c r="T172" s="7"/>
    </row>
    <row r="173">
      <c r="A173" s="42">
        <v>170.0</v>
      </c>
      <c r="B173" s="44"/>
      <c r="C173" s="7"/>
      <c r="D173" s="7"/>
      <c r="I173" s="42">
        <v>170.0</v>
      </c>
      <c r="J173" s="7"/>
      <c r="K173" s="7"/>
      <c r="L173" s="7"/>
      <c r="Q173" s="42">
        <v>170.0</v>
      </c>
      <c r="R173" s="44"/>
      <c r="S173" s="7"/>
      <c r="T173" s="7"/>
    </row>
    <row r="174">
      <c r="A174" s="42">
        <v>171.0</v>
      </c>
      <c r="B174" s="44"/>
      <c r="C174" s="7"/>
      <c r="D174" s="7"/>
      <c r="I174" s="42">
        <v>171.0</v>
      </c>
      <c r="J174" s="7"/>
      <c r="K174" s="7"/>
      <c r="L174" s="7"/>
      <c r="Q174" s="42">
        <v>171.0</v>
      </c>
      <c r="R174" s="44"/>
      <c r="S174" s="7"/>
      <c r="T174" s="7"/>
    </row>
    <row r="175">
      <c r="A175" s="42">
        <v>172.0</v>
      </c>
      <c r="B175" s="44"/>
      <c r="C175" s="7"/>
      <c r="D175" s="7"/>
      <c r="I175" s="42">
        <v>172.0</v>
      </c>
      <c r="J175" s="7"/>
      <c r="K175" s="7"/>
      <c r="L175" s="7"/>
      <c r="Q175" s="42">
        <v>172.0</v>
      </c>
      <c r="R175" s="44"/>
      <c r="S175" s="7"/>
      <c r="T175" s="7"/>
    </row>
    <row r="176">
      <c r="A176" s="42">
        <v>173.0</v>
      </c>
      <c r="B176" s="44"/>
      <c r="C176" s="7"/>
      <c r="D176" s="7"/>
      <c r="I176" s="42">
        <v>173.0</v>
      </c>
      <c r="J176" s="7"/>
      <c r="K176" s="7"/>
      <c r="L176" s="7"/>
      <c r="Q176" s="42">
        <v>173.0</v>
      </c>
      <c r="R176" s="44"/>
      <c r="S176" s="7"/>
      <c r="T176" s="7"/>
    </row>
    <row r="177">
      <c r="A177" s="42">
        <v>174.0</v>
      </c>
      <c r="B177" s="44"/>
      <c r="C177" s="7"/>
      <c r="D177" s="7"/>
      <c r="I177" s="42">
        <v>174.0</v>
      </c>
      <c r="J177" s="7"/>
      <c r="K177" s="7"/>
      <c r="L177" s="7"/>
      <c r="Q177" s="42">
        <v>174.0</v>
      </c>
      <c r="R177" s="44"/>
      <c r="S177" s="7"/>
      <c r="T177" s="7"/>
    </row>
    <row r="178">
      <c r="A178" s="42">
        <v>175.0</v>
      </c>
      <c r="B178" s="44"/>
      <c r="C178" s="7"/>
      <c r="D178" s="7"/>
      <c r="I178" s="42">
        <v>175.0</v>
      </c>
      <c r="J178" s="7"/>
      <c r="K178" s="7"/>
      <c r="L178" s="7"/>
      <c r="Q178" s="42">
        <v>175.0</v>
      </c>
      <c r="R178" s="44"/>
      <c r="S178" s="7"/>
      <c r="T178" s="7"/>
    </row>
    <row r="179">
      <c r="A179" s="42">
        <v>176.0</v>
      </c>
      <c r="B179" s="44"/>
      <c r="C179" s="7"/>
      <c r="D179" s="7"/>
      <c r="I179" s="42">
        <v>176.0</v>
      </c>
      <c r="J179" s="7"/>
      <c r="K179" s="7"/>
      <c r="L179" s="7"/>
      <c r="Q179" s="42">
        <v>176.0</v>
      </c>
      <c r="R179" s="44"/>
      <c r="S179" s="7"/>
      <c r="T179" s="7"/>
    </row>
    <row r="180">
      <c r="A180" s="42">
        <v>177.0</v>
      </c>
      <c r="B180" s="44"/>
      <c r="C180" s="7"/>
      <c r="D180" s="7"/>
      <c r="I180" s="42">
        <v>177.0</v>
      </c>
      <c r="J180" s="7"/>
      <c r="K180" s="7"/>
      <c r="L180" s="7"/>
      <c r="Q180" s="42">
        <v>177.0</v>
      </c>
      <c r="R180" s="44"/>
      <c r="S180" s="7"/>
      <c r="T180" s="7"/>
    </row>
    <row r="181">
      <c r="A181" s="42">
        <v>178.0</v>
      </c>
      <c r="B181" s="44"/>
      <c r="C181" s="7"/>
      <c r="D181" s="7"/>
      <c r="I181" s="42">
        <v>178.0</v>
      </c>
      <c r="J181" s="7"/>
      <c r="K181" s="7"/>
      <c r="L181" s="7"/>
      <c r="Q181" s="42">
        <v>178.0</v>
      </c>
      <c r="R181" s="44"/>
      <c r="S181" s="7"/>
      <c r="T181" s="7"/>
    </row>
    <row r="182">
      <c r="A182" s="42">
        <v>179.0</v>
      </c>
      <c r="B182" s="44"/>
      <c r="C182" s="7"/>
      <c r="D182" s="7"/>
      <c r="I182" s="42">
        <v>179.0</v>
      </c>
      <c r="J182" s="7"/>
      <c r="K182" s="7"/>
      <c r="L182" s="7"/>
      <c r="Q182" s="42">
        <v>179.0</v>
      </c>
      <c r="R182" s="44"/>
      <c r="S182" s="7"/>
      <c r="T182" s="7"/>
    </row>
    <row r="183">
      <c r="A183" s="42">
        <v>180.0</v>
      </c>
      <c r="B183" s="44"/>
      <c r="C183" s="7"/>
      <c r="D183" s="7"/>
      <c r="I183" s="42">
        <v>180.0</v>
      </c>
      <c r="J183" s="7"/>
      <c r="K183" s="7"/>
      <c r="L183" s="7"/>
      <c r="Q183" s="42">
        <v>180.0</v>
      </c>
      <c r="R183" s="44"/>
      <c r="S183" s="7"/>
      <c r="T183" s="7"/>
    </row>
    <row r="184">
      <c r="A184" s="42">
        <v>181.0</v>
      </c>
      <c r="B184" s="44"/>
      <c r="C184" s="7"/>
      <c r="D184" s="7"/>
      <c r="I184" s="42">
        <v>181.0</v>
      </c>
      <c r="J184" s="7"/>
      <c r="K184" s="7"/>
      <c r="L184" s="7"/>
      <c r="Q184" s="42">
        <v>181.0</v>
      </c>
      <c r="R184" s="44"/>
      <c r="S184" s="7"/>
      <c r="T184" s="7"/>
    </row>
    <row r="185">
      <c r="A185" s="42">
        <v>182.0</v>
      </c>
      <c r="B185" s="44"/>
      <c r="C185" s="7"/>
      <c r="D185" s="7"/>
      <c r="I185" s="42">
        <v>182.0</v>
      </c>
      <c r="J185" s="7"/>
      <c r="K185" s="7"/>
      <c r="L185" s="7"/>
      <c r="Q185" s="42">
        <v>182.0</v>
      </c>
      <c r="R185" s="44"/>
      <c r="S185" s="7"/>
      <c r="T185" s="7"/>
    </row>
    <row r="186">
      <c r="A186" s="42">
        <v>183.0</v>
      </c>
      <c r="B186" s="44"/>
      <c r="C186" s="7"/>
      <c r="D186" s="7"/>
      <c r="I186" s="42">
        <v>183.0</v>
      </c>
      <c r="J186" s="7"/>
      <c r="K186" s="7"/>
      <c r="L186" s="7"/>
      <c r="Q186" s="42">
        <v>183.0</v>
      </c>
      <c r="R186" s="44"/>
      <c r="S186" s="7"/>
      <c r="T186" s="7"/>
    </row>
    <row r="187">
      <c r="A187" s="42">
        <v>184.0</v>
      </c>
      <c r="B187" s="44"/>
      <c r="C187" s="7"/>
      <c r="D187" s="7"/>
      <c r="I187" s="42">
        <v>184.0</v>
      </c>
      <c r="J187" s="7"/>
      <c r="K187" s="7"/>
      <c r="L187" s="7"/>
      <c r="Q187" s="42">
        <v>184.0</v>
      </c>
      <c r="R187" s="44"/>
      <c r="S187" s="7"/>
      <c r="T187" s="7"/>
    </row>
    <row r="188">
      <c r="A188" s="42">
        <v>185.0</v>
      </c>
      <c r="B188" s="44"/>
      <c r="C188" s="7"/>
      <c r="D188" s="7"/>
      <c r="I188" s="42">
        <v>185.0</v>
      </c>
      <c r="J188" s="7"/>
      <c r="K188" s="7"/>
      <c r="L188" s="7"/>
      <c r="Q188" s="42">
        <v>185.0</v>
      </c>
      <c r="R188" s="44"/>
      <c r="S188" s="7"/>
      <c r="T188" s="7"/>
    </row>
    <row r="189">
      <c r="A189" s="42">
        <v>186.0</v>
      </c>
      <c r="B189" s="44"/>
      <c r="C189" s="7"/>
      <c r="D189" s="7"/>
      <c r="I189" s="42">
        <v>186.0</v>
      </c>
      <c r="J189" s="7"/>
      <c r="K189" s="7"/>
      <c r="L189" s="7"/>
      <c r="Q189" s="42">
        <v>186.0</v>
      </c>
      <c r="R189" s="44"/>
      <c r="S189" s="7"/>
      <c r="T189" s="7"/>
    </row>
    <row r="190">
      <c r="A190" s="42">
        <v>187.0</v>
      </c>
      <c r="B190" s="44"/>
      <c r="C190" s="7"/>
      <c r="D190" s="7"/>
      <c r="I190" s="42">
        <v>187.0</v>
      </c>
      <c r="J190" s="7"/>
      <c r="K190" s="7"/>
      <c r="L190" s="7"/>
      <c r="Q190" s="42">
        <v>187.0</v>
      </c>
      <c r="R190" s="44"/>
      <c r="S190" s="7"/>
      <c r="T190" s="7"/>
    </row>
    <row r="191">
      <c r="A191" s="42">
        <v>188.0</v>
      </c>
      <c r="B191" s="44"/>
      <c r="C191" s="7"/>
      <c r="D191" s="7"/>
      <c r="I191" s="42">
        <v>188.0</v>
      </c>
      <c r="J191" s="7"/>
      <c r="K191" s="7"/>
      <c r="L191" s="7"/>
      <c r="Q191" s="42">
        <v>188.0</v>
      </c>
      <c r="R191" s="44"/>
      <c r="S191" s="7"/>
      <c r="T191" s="7"/>
    </row>
    <row r="192">
      <c r="A192" s="42">
        <v>189.0</v>
      </c>
      <c r="B192" s="44"/>
      <c r="C192" s="7"/>
      <c r="D192" s="7"/>
      <c r="I192" s="42">
        <v>189.0</v>
      </c>
      <c r="J192" s="7"/>
      <c r="K192" s="7"/>
      <c r="L192" s="7"/>
      <c r="Q192" s="42">
        <v>189.0</v>
      </c>
      <c r="R192" s="44"/>
      <c r="S192" s="7"/>
      <c r="T192" s="7"/>
    </row>
    <row r="193">
      <c r="A193" s="42">
        <v>190.0</v>
      </c>
      <c r="B193" s="44"/>
      <c r="C193" s="7"/>
      <c r="D193" s="7"/>
      <c r="I193" s="42">
        <v>190.0</v>
      </c>
      <c r="J193" s="7"/>
      <c r="K193" s="7"/>
      <c r="L193" s="7"/>
      <c r="Q193" s="42">
        <v>190.0</v>
      </c>
      <c r="R193" s="44"/>
      <c r="S193" s="7"/>
      <c r="T193" s="7"/>
    </row>
    <row r="194">
      <c r="A194" s="42">
        <v>191.0</v>
      </c>
      <c r="B194" s="44"/>
      <c r="C194" s="7"/>
      <c r="D194" s="7"/>
      <c r="I194" s="42">
        <v>191.0</v>
      </c>
      <c r="J194" s="7"/>
      <c r="K194" s="7"/>
      <c r="L194" s="7"/>
      <c r="Q194" s="42">
        <v>191.0</v>
      </c>
      <c r="R194" s="44"/>
      <c r="S194" s="7"/>
      <c r="T194" s="7"/>
    </row>
    <row r="195">
      <c r="A195" s="42">
        <v>192.0</v>
      </c>
      <c r="B195" s="44"/>
      <c r="C195" s="7"/>
      <c r="D195" s="7"/>
      <c r="I195" s="42">
        <v>192.0</v>
      </c>
      <c r="J195" s="7"/>
      <c r="K195" s="7"/>
      <c r="L195" s="7"/>
      <c r="Q195" s="42">
        <v>192.0</v>
      </c>
      <c r="R195" s="44"/>
      <c r="S195" s="7"/>
      <c r="T195" s="7"/>
    </row>
    <row r="196">
      <c r="A196" s="42">
        <v>193.0</v>
      </c>
      <c r="B196" s="44"/>
      <c r="C196" s="7"/>
      <c r="D196" s="7"/>
      <c r="I196" s="42">
        <v>193.0</v>
      </c>
      <c r="J196" s="7"/>
      <c r="K196" s="7"/>
      <c r="L196" s="7"/>
      <c r="Q196" s="42">
        <v>193.0</v>
      </c>
      <c r="R196" s="44"/>
      <c r="S196" s="7"/>
      <c r="T196" s="7"/>
    </row>
    <row r="197">
      <c r="A197" s="42">
        <v>194.0</v>
      </c>
      <c r="B197" s="44"/>
      <c r="C197" s="7"/>
      <c r="D197" s="7"/>
      <c r="I197" s="42">
        <v>194.0</v>
      </c>
      <c r="J197" s="7"/>
      <c r="K197" s="7"/>
      <c r="L197" s="7"/>
      <c r="Q197" s="42">
        <v>194.0</v>
      </c>
      <c r="R197" s="44"/>
      <c r="S197" s="7"/>
      <c r="T197" s="7"/>
    </row>
    <row r="198">
      <c r="A198" s="42">
        <v>195.0</v>
      </c>
      <c r="B198" s="44"/>
      <c r="C198" s="7"/>
      <c r="D198" s="7"/>
      <c r="I198" s="42">
        <v>195.0</v>
      </c>
      <c r="J198" s="7"/>
      <c r="K198" s="7"/>
      <c r="L198" s="7"/>
      <c r="Q198" s="42">
        <v>195.0</v>
      </c>
      <c r="R198" s="44"/>
      <c r="S198" s="7"/>
      <c r="T198" s="7"/>
    </row>
    <row r="199">
      <c r="A199" s="42">
        <v>196.0</v>
      </c>
      <c r="B199" s="44"/>
      <c r="C199" s="7"/>
      <c r="D199" s="7"/>
      <c r="I199" s="42">
        <v>196.0</v>
      </c>
      <c r="J199" s="7"/>
      <c r="K199" s="7"/>
      <c r="L199" s="7"/>
      <c r="Q199" s="42">
        <v>196.0</v>
      </c>
      <c r="R199" s="44"/>
      <c r="S199" s="7"/>
      <c r="T199" s="7"/>
    </row>
    <row r="200">
      <c r="A200" s="42">
        <v>197.0</v>
      </c>
      <c r="B200" s="44"/>
      <c r="C200" s="7"/>
      <c r="D200" s="7"/>
      <c r="I200" s="42">
        <v>197.0</v>
      </c>
      <c r="J200" s="7"/>
      <c r="K200" s="7"/>
      <c r="L200" s="7"/>
      <c r="Q200" s="42">
        <v>197.0</v>
      </c>
      <c r="R200" s="44"/>
      <c r="S200" s="7"/>
      <c r="T200" s="7"/>
    </row>
  </sheetData>
  <mergeCells count="3">
    <mergeCell ref="A2:D2"/>
    <mergeCell ref="I2:L2"/>
    <mergeCell ref="Q2:T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14"/>
    <col customWidth="1" min="3" max="3" width="23.43"/>
    <col customWidth="1" min="4" max="4" width="27.43"/>
    <col customWidth="1" min="6" max="6" width="18.29"/>
    <col customWidth="1" min="10" max="10" width="17.43"/>
    <col customWidth="1" min="11" max="11" width="23.43"/>
    <col customWidth="1" min="12" max="12" width="27.43"/>
    <col customWidth="1" min="14" max="14" width="18.29"/>
    <col customWidth="1" min="18" max="18" width="17.43"/>
    <col customWidth="1" min="19" max="19" width="23.43"/>
    <col customWidth="1" min="20" max="20" width="27.43"/>
    <col customWidth="1" min="22" max="22" width="18.29"/>
  </cols>
  <sheetData>
    <row r="2">
      <c r="A2" s="36" t="s">
        <v>703</v>
      </c>
      <c r="B2" s="37"/>
      <c r="C2" s="37"/>
      <c r="D2" s="14"/>
      <c r="F2" s="38" t="s">
        <v>720</v>
      </c>
      <c r="G2" s="39">
        <f>G5/COUNTA(B4:B217)</f>
        <v>88.27261682</v>
      </c>
      <c r="I2" s="36" t="s">
        <v>11</v>
      </c>
      <c r="J2" s="37"/>
      <c r="K2" s="37"/>
      <c r="L2" s="14"/>
      <c r="N2" s="38" t="s">
        <v>720</v>
      </c>
      <c r="O2" s="39">
        <f>O5/COUNTA(J4:J200)</f>
        <v>81.51444444</v>
      </c>
      <c r="Q2" s="36" t="s">
        <v>704</v>
      </c>
      <c r="R2" s="37"/>
      <c r="S2" s="37"/>
      <c r="T2" s="14"/>
      <c r="V2" s="38" t="s">
        <v>720</v>
      </c>
      <c r="W2" s="39">
        <f>W5/COUNTA(R4:R217)</f>
        <v>85.1546729</v>
      </c>
    </row>
    <row r="3">
      <c r="A3" s="40" t="s">
        <v>721</v>
      </c>
      <c r="B3" s="41" t="s">
        <v>737</v>
      </c>
      <c r="C3" s="41" t="s">
        <v>738</v>
      </c>
      <c r="D3" s="41" t="s">
        <v>739</v>
      </c>
      <c r="F3" s="38" t="s">
        <v>725</v>
      </c>
      <c r="G3" s="39">
        <f>STDEV(B4:B217)</f>
        <v>45.21188114</v>
      </c>
      <c r="I3" s="40" t="s">
        <v>721</v>
      </c>
      <c r="J3" s="41" t="s">
        <v>737</v>
      </c>
      <c r="K3" s="41" t="s">
        <v>738</v>
      </c>
      <c r="L3" s="41" t="s">
        <v>739</v>
      </c>
      <c r="N3" s="38" t="s">
        <v>725</v>
      </c>
      <c r="O3" s="39">
        <f>STDEV(J4:J200)</f>
        <v>29.32822837</v>
      </c>
      <c r="Q3" s="40" t="s">
        <v>721</v>
      </c>
      <c r="R3" s="41" t="s">
        <v>737</v>
      </c>
      <c r="S3" s="41" t="s">
        <v>738</v>
      </c>
      <c r="T3" s="41" t="s">
        <v>739</v>
      </c>
      <c r="V3" s="38" t="s">
        <v>725</v>
      </c>
      <c r="W3" s="39">
        <f>STDEV(R4:R217)</f>
        <v>50.53407522</v>
      </c>
    </row>
    <row r="4">
      <c r="A4" s="42">
        <v>1.0</v>
      </c>
      <c r="B4" s="4">
        <v>80.83</v>
      </c>
      <c r="C4" s="39">
        <f t="shared" ref="C4:C217" si="1">B4-$G$2</f>
        <v>-7.442616822</v>
      </c>
      <c r="D4" s="7">
        <f t="shared" ref="D4:D217" si="2">POWER(C4,2)</f>
        <v>55.39254517</v>
      </c>
      <c r="F4" s="38" t="s">
        <v>726</v>
      </c>
      <c r="G4" s="39">
        <f>SUM(D4:D217)</f>
        <v>435396.3237</v>
      </c>
      <c r="I4" s="42">
        <v>1.0</v>
      </c>
      <c r="J4" s="4">
        <v>107.22</v>
      </c>
      <c r="K4" s="39">
        <f t="shared" ref="K4:K21" si="3">J4-$O$2</f>
        <v>25.70555556</v>
      </c>
      <c r="L4" s="7">
        <f t="shared" ref="L4:L21" si="4">POWER(K4,2)</f>
        <v>660.7755864</v>
      </c>
      <c r="N4" s="38" t="s">
        <v>726</v>
      </c>
      <c r="O4" s="39">
        <f>SUM(L4:L200)</f>
        <v>14622.46464</v>
      </c>
      <c r="Q4" s="42">
        <v>1.0</v>
      </c>
      <c r="R4" s="4">
        <v>66.43</v>
      </c>
      <c r="S4" s="39">
        <f t="shared" ref="S4:S217" si="5">R4-$W$2</f>
        <v>-18.7246729</v>
      </c>
      <c r="T4" s="7">
        <f t="shared" ref="T4:T217" si="6">POWER(S4,2)</f>
        <v>350.6133751</v>
      </c>
      <c r="V4" s="38" t="s">
        <v>726</v>
      </c>
      <c r="W4" s="39">
        <f>SUM(T4:T217)</f>
        <v>543936.5575</v>
      </c>
    </row>
    <row r="5">
      <c r="A5" s="42">
        <v>2.0</v>
      </c>
      <c r="B5" s="4">
        <v>98.66</v>
      </c>
      <c r="C5" s="39">
        <f t="shared" si="1"/>
        <v>10.38738318</v>
      </c>
      <c r="D5" s="7">
        <f t="shared" si="2"/>
        <v>107.8977293</v>
      </c>
      <c r="F5" s="38" t="s">
        <v>727</v>
      </c>
      <c r="G5" s="39">
        <f>SUM(B4:B217)</f>
        <v>18890.34</v>
      </c>
      <c r="I5" s="42">
        <v>2.0</v>
      </c>
      <c r="J5" s="4">
        <v>47.1</v>
      </c>
      <c r="K5" s="39">
        <f t="shared" si="3"/>
        <v>-34.41444444</v>
      </c>
      <c r="L5" s="7">
        <f t="shared" si="4"/>
        <v>1184.353986</v>
      </c>
      <c r="N5" s="38" t="s">
        <v>727</v>
      </c>
      <c r="O5" s="39">
        <f>SUM(J4:J200)</f>
        <v>1467.26</v>
      </c>
      <c r="Q5" s="42">
        <v>2.0</v>
      </c>
      <c r="R5" s="4">
        <v>76.84</v>
      </c>
      <c r="S5" s="39">
        <f t="shared" si="5"/>
        <v>-8.314672897</v>
      </c>
      <c r="T5" s="7">
        <f t="shared" si="6"/>
        <v>69.13378539</v>
      </c>
      <c r="V5" s="38" t="s">
        <v>727</v>
      </c>
      <c r="W5" s="39">
        <f>SUM(R4:R217)</f>
        <v>18223.1</v>
      </c>
    </row>
    <row r="6">
      <c r="A6" s="42">
        <v>3.0</v>
      </c>
      <c r="B6" s="4">
        <v>104.63</v>
      </c>
      <c r="C6" s="39">
        <f t="shared" si="1"/>
        <v>16.35738318</v>
      </c>
      <c r="D6" s="7">
        <f t="shared" si="2"/>
        <v>267.5639844</v>
      </c>
      <c r="I6" s="42">
        <v>3.0</v>
      </c>
      <c r="J6" s="4">
        <v>68.94</v>
      </c>
      <c r="K6" s="39">
        <f t="shared" si="3"/>
        <v>-12.57444444</v>
      </c>
      <c r="L6" s="7">
        <f t="shared" si="4"/>
        <v>158.1166531</v>
      </c>
      <c r="Q6" s="42">
        <v>3.0</v>
      </c>
      <c r="R6" s="4">
        <v>97.92</v>
      </c>
      <c r="S6" s="39">
        <f t="shared" si="5"/>
        <v>12.7653271</v>
      </c>
      <c r="T6" s="7">
        <f t="shared" si="6"/>
        <v>162.953576</v>
      </c>
    </row>
    <row r="7">
      <c r="A7" s="42">
        <v>4.0</v>
      </c>
      <c r="B7" s="4">
        <v>113.13</v>
      </c>
      <c r="C7" s="39">
        <f t="shared" si="1"/>
        <v>24.85738318</v>
      </c>
      <c r="D7" s="7">
        <f t="shared" si="2"/>
        <v>617.8894984</v>
      </c>
      <c r="I7" s="42">
        <v>4.0</v>
      </c>
      <c r="J7" s="4">
        <v>120.16</v>
      </c>
      <c r="K7" s="39">
        <f t="shared" si="3"/>
        <v>38.64555556</v>
      </c>
      <c r="L7" s="7">
        <f t="shared" si="4"/>
        <v>1493.478964</v>
      </c>
      <c r="Q7" s="42">
        <v>4.0</v>
      </c>
      <c r="R7" s="4">
        <v>132.76</v>
      </c>
      <c r="S7" s="39">
        <f t="shared" si="5"/>
        <v>47.6053271</v>
      </c>
      <c r="T7" s="7">
        <f t="shared" si="6"/>
        <v>2266.267169</v>
      </c>
    </row>
    <row r="8">
      <c r="A8" s="42">
        <v>5.0</v>
      </c>
      <c r="B8" s="4">
        <v>67.29</v>
      </c>
      <c r="C8" s="39">
        <f t="shared" si="1"/>
        <v>-20.98261682</v>
      </c>
      <c r="D8" s="7">
        <f t="shared" si="2"/>
        <v>440.2702087</v>
      </c>
      <c r="I8" s="42">
        <v>5.0</v>
      </c>
      <c r="J8" s="4">
        <v>70.1</v>
      </c>
      <c r="K8" s="39">
        <f t="shared" si="3"/>
        <v>-11.41444444</v>
      </c>
      <c r="L8" s="7">
        <f t="shared" si="4"/>
        <v>130.289542</v>
      </c>
      <c r="Q8" s="42">
        <v>5.0</v>
      </c>
      <c r="R8" s="4">
        <v>86.74</v>
      </c>
      <c r="S8" s="39">
        <f t="shared" si="5"/>
        <v>1.585327103</v>
      </c>
      <c r="T8" s="7">
        <f t="shared" si="6"/>
        <v>2.513262023</v>
      </c>
    </row>
    <row r="9">
      <c r="A9" s="42">
        <v>6.0</v>
      </c>
      <c r="B9" s="4">
        <v>80.95</v>
      </c>
      <c r="C9" s="39">
        <f t="shared" si="1"/>
        <v>-7.322616822</v>
      </c>
      <c r="D9" s="7">
        <f t="shared" si="2"/>
        <v>53.62071713</v>
      </c>
      <c r="I9" s="42">
        <v>6.0</v>
      </c>
      <c r="J9" s="4">
        <v>98.62</v>
      </c>
      <c r="K9" s="39">
        <f t="shared" si="3"/>
        <v>17.10555556</v>
      </c>
      <c r="L9" s="7">
        <f t="shared" si="4"/>
        <v>292.6000309</v>
      </c>
      <c r="Q9" s="42">
        <v>6.0</v>
      </c>
      <c r="R9" s="4">
        <v>45.6</v>
      </c>
      <c r="S9" s="39">
        <f t="shared" si="5"/>
        <v>-39.5546729</v>
      </c>
      <c r="T9" s="7">
        <f t="shared" si="6"/>
        <v>1564.572148</v>
      </c>
    </row>
    <row r="10">
      <c r="A10" s="42">
        <v>7.0</v>
      </c>
      <c r="B10" s="4">
        <v>51.6</v>
      </c>
      <c r="C10" s="39">
        <f t="shared" si="1"/>
        <v>-36.67261682</v>
      </c>
      <c r="D10" s="7">
        <f t="shared" si="2"/>
        <v>1344.880825</v>
      </c>
      <c r="I10" s="42">
        <v>7.0</v>
      </c>
      <c r="J10" s="4">
        <v>35.18</v>
      </c>
      <c r="K10" s="39">
        <f t="shared" si="3"/>
        <v>-46.33444444</v>
      </c>
      <c r="L10" s="7">
        <f t="shared" si="4"/>
        <v>2146.880742</v>
      </c>
      <c r="Q10" s="42">
        <v>7.0</v>
      </c>
      <c r="R10" s="4">
        <v>44.98</v>
      </c>
      <c r="S10" s="39">
        <f t="shared" si="5"/>
        <v>-40.1746729</v>
      </c>
      <c r="T10" s="7">
        <f t="shared" si="6"/>
        <v>1614.004342</v>
      </c>
    </row>
    <row r="11">
      <c r="A11" s="42">
        <v>8.0</v>
      </c>
      <c r="B11" s="4">
        <v>75.57</v>
      </c>
      <c r="C11" s="39">
        <f t="shared" si="1"/>
        <v>-12.70261682</v>
      </c>
      <c r="D11" s="7">
        <f t="shared" si="2"/>
        <v>161.3564741</v>
      </c>
      <c r="I11" s="42">
        <v>8.0</v>
      </c>
      <c r="J11" s="4">
        <v>52.48</v>
      </c>
      <c r="K11" s="39">
        <f t="shared" si="3"/>
        <v>-29.03444444</v>
      </c>
      <c r="L11" s="7">
        <f t="shared" si="4"/>
        <v>842.9989642</v>
      </c>
      <c r="Q11" s="42">
        <v>8.0</v>
      </c>
      <c r="R11" s="4">
        <v>36.93</v>
      </c>
      <c r="S11" s="39">
        <f t="shared" si="5"/>
        <v>-48.2246729</v>
      </c>
      <c r="T11" s="7">
        <f t="shared" si="6"/>
        <v>2325.619076</v>
      </c>
    </row>
    <row r="12">
      <c r="A12" s="42">
        <v>9.0</v>
      </c>
      <c r="B12" s="4">
        <v>83.92</v>
      </c>
      <c r="C12" s="39">
        <f t="shared" si="1"/>
        <v>-4.352616822</v>
      </c>
      <c r="D12" s="7">
        <f t="shared" si="2"/>
        <v>18.9452732</v>
      </c>
      <c r="I12" s="42">
        <v>9.0</v>
      </c>
      <c r="J12" s="4">
        <v>50.03</v>
      </c>
      <c r="K12" s="39">
        <f t="shared" si="3"/>
        <v>-31.48444444</v>
      </c>
      <c r="L12" s="7">
        <f t="shared" si="4"/>
        <v>991.270242</v>
      </c>
      <c r="Q12" s="42">
        <v>9.0</v>
      </c>
      <c r="R12" s="4">
        <v>66.01</v>
      </c>
      <c r="S12" s="39">
        <f t="shared" si="5"/>
        <v>-19.1446729</v>
      </c>
      <c r="T12" s="7">
        <f t="shared" si="6"/>
        <v>366.5185003</v>
      </c>
    </row>
    <row r="13">
      <c r="A13" s="42">
        <v>10.0</v>
      </c>
      <c r="B13" s="4">
        <v>47.22</v>
      </c>
      <c r="C13" s="39">
        <f t="shared" si="1"/>
        <v>-41.05261682</v>
      </c>
      <c r="D13" s="7">
        <f t="shared" si="2"/>
        <v>1685.317348</v>
      </c>
      <c r="I13" s="42">
        <v>10.0</v>
      </c>
      <c r="J13" s="4">
        <v>43.82</v>
      </c>
      <c r="K13" s="39">
        <f t="shared" si="3"/>
        <v>-37.69444444</v>
      </c>
      <c r="L13" s="7">
        <f t="shared" si="4"/>
        <v>1420.871142</v>
      </c>
      <c r="Q13" s="42">
        <v>10.0</v>
      </c>
      <c r="R13" s="4">
        <v>68.91</v>
      </c>
      <c r="S13" s="39">
        <f t="shared" si="5"/>
        <v>-16.2446729</v>
      </c>
      <c r="T13" s="7">
        <f t="shared" si="6"/>
        <v>263.8893975</v>
      </c>
    </row>
    <row r="14">
      <c r="A14" s="42">
        <v>11.0</v>
      </c>
      <c r="B14" s="4">
        <v>91.2</v>
      </c>
      <c r="C14" s="39">
        <f t="shared" si="1"/>
        <v>2.927383178</v>
      </c>
      <c r="D14" s="7">
        <f t="shared" si="2"/>
        <v>8.569572268</v>
      </c>
      <c r="I14" s="42">
        <v>11.0</v>
      </c>
      <c r="J14" s="4">
        <v>85.1</v>
      </c>
      <c r="K14" s="39">
        <f t="shared" si="3"/>
        <v>3.585555556</v>
      </c>
      <c r="L14" s="7">
        <f t="shared" si="4"/>
        <v>12.85620864</v>
      </c>
      <c r="Q14" s="42">
        <v>11.0</v>
      </c>
      <c r="R14" s="4">
        <v>71.87</v>
      </c>
      <c r="S14" s="39">
        <f t="shared" si="5"/>
        <v>-13.2846729</v>
      </c>
      <c r="T14" s="7">
        <f t="shared" si="6"/>
        <v>176.482534</v>
      </c>
    </row>
    <row r="15">
      <c r="A15" s="42">
        <v>12.0</v>
      </c>
      <c r="B15" s="4">
        <v>70.49</v>
      </c>
      <c r="C15" s="39">
        <f t="shared" si="1"/>
        <v>-17.78261682</v>
      </c>
      <c r="D15" s="7">
        <f t="shared" si="2"/>
        <v>316.2214611</v>
      </c>
      <c r="I15" s="42">
        <v>12.0</v>
      </c>
      <c r="J15" s="4">
        <v>62.18</v>
      </c>
      <c r="K15" s="39">
        <f t="shared" si="3"/>
        <v>-19.33444444</v>
      </c>
      <c r="L15" s="7">
        <f t="shared" si="4"/>
        <v>373.820742</v>
      </c>
      <c r="Q15" s="42">
        <v>12.0</v>
      </c>
      <c r="R15" s="4">
        <v>78.69</v>
      </c>
      <c r="S15" s="39">
        <f t="shared" si="5"/>
        <v>-6.464672897</v>
      </c>
      <c r="T15" s="7">
        <f t="shared" si="6"/>
        <v>41.79199567</v>
      </c>
    </row>
    <row r="16">
      <c r="A16" s="42">
        <v>13.0</v>
      </c>
      <c r="B16" s="4">
        <v>58.36</v>
      </c>
      <c r="C16" s="39">
        <f t="shared" si="1"/>
        <v>-29.91261682</v>
      </c>
      <c r="D16" s="7">
        <f t="shared" si="2"/>
        <v>894.7646452</v>
      </c>
      <c r="I16" s="42">
        <v>13.0</v>
      </c>
      <c r="J16" s="4">
        <v>108.71</v>
      </c>
      <c r="K16" s="39">
        <f t="shared" si="3"/>
        <v>27.19555556</v>
      </c>
      <c r="L16" s="7">
        <f t="shared" si="4"/>
        <v>739.598242</v>
      </c>
      <c r="Q16" s="42">
        <v>13.0</v>
      </c>
      <c r="R16" s="4">
        <v>81.45</v>
      </c>
      <c r="S16" s="39">
        <f t="shared" si="5"/>
        <v>-3.704672897</v>
      </c>
      <c r="T16" s="7">
        <f t="shared" si="6"/>
        <v>13.72460128</v>
      </c>
    </row>
    <row r="17">
      <c r="A17" s="42">
        <v>14.0</v>
      </c>
      <c r="B17" s="4">
        <v>173.63</v>
      </c>
      <c r="C17" s="39">
        <f t="shared" si="1"/>
        <v>85.35738318</v>
      </c>
      <c r="D17" s="7">
        <f t="shared" si="2"/>
        <v>7285.882863</v>
      </c>
      <c r="I17" s="42">
        <v>14.0</v>
      </c>
      <c r="J17" s="4">
        <v>101.34</v>
      </c>
      <c r="K17" s="39">
        <f t="shared" si="3"/>
        <v>19.82555556</v>
      </c>
      <c r="L17" s="7">
        <f t="shared" si="4"/>
        <v>393.0526531</v>
      </c>
      <c r="Q17" s="42">
        <v>14.0</v>
      </c>
      <c r="R17" s="4">
        <v>84.47</v>
      </c>
      <c r="S17" s="39">
        <f t="shared" si="5"/>
        <v>-0.6846728972</v>
      </c>
      <c r="T17" s="7">
        <f t="shared" si="6"/>
        <v>0.4687769762</v>
      </c>
    </row>
    <row r="18">
      <c r="A18" s="42">
        <v>15.0</v>
      </c>
      <c r="B18" s="4">
        <v>205.54</v>
      </c>
      <c r="C18" s="39">
        <f t="shared" si="1"/>
        <v>117.2673832</v>
      </c>
      <c r="D18" s="7">
        <f t="shared" si="2"/>
        <v>13751.63916</v>
      </c>
      <c r="I18" s="42">
        <v>15.0</v>
      </c>
      <c r="J18" s="4">
        <v>86.91</v>
      </c>
      <c r="K18" s="39">
        <f t="shared" si="3"/>
        <v>5.395555556</v>
      </c>
      <c r="L18" s="7">
        <f t="shared" si="4"/>
        <v>29.11201975</v>
      </c>
      <c r="Q18" s="42">
        <v>15.0</v>
      </c>
      <c r="R18" s="4">
        <v>90.88</v>
      </c>
      <c r="S18" s="39">
        <f t="shared" si="5"/>
        <v>5.725327103</v>
      </c>
      <c r="T18" s="7">
        <f t="shared" si="6"/>
        <v>32.77937043</v>
      </c>
    </row>
    <row r="19">
      <c r="A19" s="42">
        <v>16.0</v>
      </c>
      <c r="B19" s="4">
        <v>120.8</v>
      </c>
      <c r="C19" s="39">
        <f t="shared" si="1"/>
        <v>32.52738318</v>
      </c>
      <c r="D19" s="7">
        <f t="shared" si="2"/>
        <v>1058.030656</v>
      </c>
      <c r="I19" s="42">
        <v>16.0</v>
      </c>
      <c r="J19" s="4">
        <v>86.14</v>
      </c>
      <c r="K19" s="39">
        <f t="shared" si="3"/>
        <v>4.625555556</v>
      </c>
      <c r="L19" s="7">
        <f t="shared" si="4"/>
        <v>21.3957642</v>
      </c>
      <c r="Q19" s="42">
        <v>16.0</v>
      </c>
      <c r="R19" s="4">
        <v>74.33</v>
      </c>
      <c r="S19" s="39">
        <f t="shared" si="5"/>
        <v>-10.8246729</v>
      </c>
      <c r="T19" s="7">
        <f t="shared" si="6"/>
        <v>117.1735433</v>
      </c>
    </row>
    <row r="20">
      <c r="A20" s="42">
        <v>17.0</v>
      </c>
      <c r="B20" s="4">
        <v>111.87</v>
      </c>
      <c r="C20" s="39">
        <f t="shared" si="1"/>
        <v>23.59738318</v>
      </c>
      <c r="D20" s="7">
        <f t="shared" si="2"/>
        <v>556.8364928</v>
      </c>
      <c r="I20" s="42">
        <v>17.0</v>
      </c>
      <c r="J20" s="4">
        <v>137.66</v>
      </c>
      <c r="K20" s="39">
        <f t="shared" si="3"/>
        <v>56.14555556</v>
      </c>
      <c r="L20" s="7">
        <f t="shared" si="4"/>
        <v>3152.323409</v>
      </c>
      <c r="Q20" s="42">
        <v>17.0</v>
      </c>
      <c r="R20" s="4">
        <v>57.42</v>
      </c>
      <c r="S20" s="39">
        <f t="shared" si="5"/>
        <v>-27.7346729</v>
      </c>
      <c r="T20" s="7">
        <f t="shared" si="6"/>
        <v>769.2120807</v>
      </c>
    </row>
    <row r="21">
      <c r="A21" s="42">
        <v>18.0</v>
      </c>
      <c r="B21" s="4">
        <v>135.58</v>
      </c>
      <c r="C21" s="39">
        <f t="shared" si="1"/>
        <v>47.30738318</v>
      </c>
      <c r="D21" s="7">
        <f t="shared" si="2"/>
        <v>2237.988503</v>
      </c>
      <c r="I21" s="42">
        <v>18.0</v>
      </c>
      <c r="J21" s="4">
        <v>105.57</v>
      </c>
      <c r="K21" s="39">
        <f t="shared" si="3"/>
        <v>24.05555556</v>
      </c>
      <c r="L21" s="7">
        <f t="shared" si="4"/>
        <v>578.6697531</v>
      </c>
      <c r="Q21" s="42">
        <v>18.0</v>
      </c>
      <c r="R21" s="4">
        <v>70.76</v>
      </c>
      <c r="S21" s="39">
        <f t="shared" si="5"/>
        <v>-14.3946729</v>
      </c>
      <c r="T21" s="7">
        <f t="shared" si="6"/>
        <v>207.2066078</v>
      </c>
    </row>
    <row r="22">
      <c r="A22" s="42">
        <v>19.0</v>
      </c>
      <c r="B22" s="4">
        <v>50.3</v>
      </c>
      <c r="C22" s="39">
        <f t="shared" si="1"/>
        <v>-37.97261682</v>
      </c>
      <c r="D22" s="7">
        <f t="shared" si="2"/>
        <v>1441.919628</v>
      </c>
      <c r="I22" s="42">
        <v>19.0</v>
      </c>
      <c r="J22" s="43"/>
      <c r="K22" s="7"/>
      <c r="L22" s="7"/>
      <c r="Q22" s="42">
        <v>19.0</v>
      </c>
      <c r="R22" s="4">
        <v>71.47</v>
      </c>
      <c r="S22" s="39">
        <f t="shared" si="5"/>
        <v>-13.6846729</v>
      </c>
      <c r="T22" s="7">
        <f t="shared" si="6"/>
        <v>187.2702723</v>
      </c>
    </row>
    <row r="23">
      <c r="A23" s="42">
        <v>20.0</v>
      </c>
      <c r="B23" s="4">
        <v>70.07</v>
      </c>
      <c r="C23" s="39">
        <f t="shared" si="1"/>
        <v>-18.20261682</v>
      </c>
      <c r="D23" s="7">
        <f t="shared" si="2"/>
        <v>331.3352592</v>
      </c>
      <c r="I23" s="42">
        <v>20.0</v>
      </c>
      <c r="J23" s="43"/>
      <c r="K23" s="7"/>
      <c r="L23" s="7"/>
      <c r="Q23" s="42">
        <v>20.0</v>
      </c>
      <c r="R23" s="4">
        <v>125.85</v>
      </c>
      <c r="S23" s="39">
        <f t="shared" si="5"/>
        <v>40.6953271</v>
      </c>
      <c r="T23" s="7">
        <f t="shared" si="6"/>
        <v>1656.109648</v>
      </c>
    </row>
    <row r="24">
      <c r="A24" s="42">
        <v>21.0</v>
      </c>
      <c r="B24" s="4">
        <v>152.05</v>
      </c>
      <c r="C24" s="39">
        <f t="shared" si="1"/>
        <v>63.77738318</v>
      </c>
      <c r="D24" s="7">
        <f t="shared" si="2"/>
        <v>4067.554605</v>
      </c>
      <c r="I24" s="42">
        <v>21.0</v>
      </c>
      <c r="J24" s="43"/>
      <c r="K24" s="7"/>
      <c r="L24" s="7"/>
      <c r="Q24" s="42">
        <v>21.0</v>
      </c>
      <c r="R24" s="4">
        <v>67.52</v>
      </c>
      <c r="S24" s="39">
        <f t="shared" si="5"/>
        <v>-17.6346729</v>
      </c>
      <c r="T24" s="7">
        <f t="shared" si="6"/>
        <v>310.9816882</v>
      </c>
    </row>
    <row r="25">
      <c r="A25" s="42">
        <v>22.0</v>
      </c>
      <c r="B25" s="4">
        <v>134.47</v>
      </c>
      <c r="C25" s="39">
        <f t="shared" si="1"/>
        <v>46.19738318</v>
      </c>
      <c r="D25" s="7">
        <f t="shared" si="2"/>
        <v>2134.198212</v>
      </c>
      <c r="I25" s="42">
        <v>22.0</v>
      </c>
      <c r="J25" s="43"/>
      <c r="K25" s="7"/>
      <c r="L25" s="7"/>
      <c r="Q25" s="42">
        <v>22.0</v>
      </c>
      <c r="R25" s="4">
        <v>127.76</v>
      </c>
      <c r="S25" s="39">
        <f t="shared" si="5"/>
        <v>42.6053271</v>
      </c>
      <c r="T25" s="7">
        <f t="shared" si="6"/>
        <v>1815.213898</v>
      </c>
    </row>
    <row r="26">
      <c r="A26" s="42">
        <v>23.0</v>
      </c>
      <c r="B26" s="4">
        <v>83.12</v>
      </c>
      <c r="C26" s="39">
        <f t="shared" si="1"/>
        <v>-5.152616822</v>
      </c>
      <c r="D26" s="7">
        <f t="shared" si="2"/>
        <v>26.54946012</v>
      </c>
      <c r="I26" s="42">
        <v>23.0</v>
      </c>
      <c r="J26" s="43"/>
      <c r="K26" s="7"/>
      <c r="L26" s="7"/>
      <c r="Q26" s="42">
        <v>23.0</v>
      </c>
      <c r="R26" s="4">
        <v>119.1</v>
      </c>
      <c r="S26" s="39">
        <f t="shared" si="5"/>
        <v>33.9453271</v>
      </c>
      <c r="T26" s="7">
        <f t="shared" si="6"/>
        <v>1152.285232</v>
      </c>
    </row>
    <row r="27">
      <c r="A27" s="42">
        <v>24.0</v>
      </c>
      <c r="B27" s="4">
        <v>112.29</v>
      </c>
      <c r="C27" s="39">
        <f t="shared" si="1"/>
        <v>24.01738318</v>
      </c>
      <c r="D27" s="7">
        <f t="shared" si="2"/>
        <v>576.8346947</v>
      </c>
      <c r="I27" s="42">
        <v>24.0</v>
      </c>
      <c r="J27" s="43"/>
      <c r="K27" s="7"/>
      <c r="L27" s="7"/>
      <c r="Q27" s="42">
        <v>24.0</v>
      </c>
      <c r="R27" s="4">
        <v>113.37</v>
      </c>
      <c r="S27" s="39">
        <f t="shared" si="5"/>
        <v>28.2153271</v>
      </c>
      <c r="T27" s="7">
        <f t="shared" si="6"/>
        <v>796.1046835</v>
      </c>
    </row>
    <row r="28">
      <c r="A28" s="42">
        <v>25.0</v>
      </c>
      <c r="B28" s="4">
        <v>80.22</v>
      </c>
      <c r="C28" s="39">
        <f t="shared" si="1"/>
        <v>-8.052616822</v>
      </c>
      <c r="D28" s="7">
        <f t="shared" si="2"/>
        <v>64.84463769</v>
      </c>
      <c r="I28" s="42">
        <v>25.0</v>
      </c>
      <c r="J28" s="43"/>
      <c r="K28" s="7"/>
      <c r="L28" s="7"/>
      <c r="Q28" s="42">
        <v>25.0</v>
      </c>
      <c r="R28" s="4">
        <v>223.39</v>
      </c>
      <c r="S28" s="39">
        <f t="shared" si="5"/>
        <v>138.2353271</v>
      </c>
      <c r="T28" s="7">
        <f t="shared" si="6"/>
        <v>19109.00566</v>
      </c>
    </row>
    <row r="29">
      <c r="A29" s="42">
        <v>26.0</v>
      </c>
      <c r="B29" s="4">
        <v>107.91</v>
      </c>
      <c r="C29" s="39">
        <f t="shared" si="1"/>
        <v>19.63738318</v>
      </c>
      <c r="D29" s="7">
        <f t="shared" si="2"/>
        <v>385.6268181</v>
      </c>
      <c r="I29" s="42">
        <v>26.0</v>
      </c>
      <c r="J29" s="43"/>
      <c r="K29" s="7"/>
      <c r="L29" s="7"/>
      <c r="Q29" s="42">
        <v>26.0</v>
      </c>
      <c r="R29" s="4">
        <v>73.31</v>
      </c>
      <c r="S29" s="39">
        <f t="shared" si="5"/>
        <v>-11.8446729</v>
      </c>
      <c r="T29" s="7">
        <f t="shared" si="6"/>
        <v>140.296276</v>
      </c>
    </row>
    <row r="30">
      <c r="A30" s="42">
        <v>27.0</v>
      </c>
      <c r="B30" s="4">
        <v>116.96</v>
      </c>
      <c r="C30" s="39">
        <f t="shared" si="1"/>
        <v>28.68738318</v>
      </c>
      <c r="D30" s="7">
        <f t="shared" si="2"/>
        <v>822.9659536</v>
      </c>
      <c r="I30" s="42">
        <v>27.0</v>
      </c>
      <c r="J30" s="43"/>
      <c r="K30" s="7"/>
      <c r="L30" s="7"/>
      <c r="Q30" s="42">
        <v>27.0</v>
      </c>
      <c r="R30" s="4">
        <v>123.7</v>
      </c>
      <c r="S30" s="39">
        <f t="shared" si="5"/>
        <v>38.5453271</v>
      </c>
      <c r="T30" s="7">
        <f t="shared" si="6"/>
        <v>1485.742241</v>
      </c>
    </row>
    <row r="31">
      <c r="A31" s="42">
        <v>28.0</v>
      </c>
      <c r="B31" s="4">
        <v>135.52</v>
      </c>
      <c r="C31" s="39">
        <f t="shared" si="1"/>
        <v>47.24738318</v>
      </c>
      <c r="D31" s="7">
        <f t="shared" si="2"/>
        <v>2232.315217</v>
      </c>
      <c r="I31" s="42">
        <v>28.0</v>
      </c>
      <c r="J31" s="43"/>
      <c r="K31" s="7"/>
      <c r="L31" s="7"/>
      <c r="Q31" s="42">
        <v>28.0</v>
      </c>
      <c r="R31" s="4">
        <v>110.41</v>
      </c>
      <c r="S31" s="39">
        <f t="shared" si="5"/>
        <v>25.2553271</v>
      </c>
      <c r="T31" s="7">
        <f t="shared" si="6"/>
        <v>637.8315471</v>
      </c>
    </row>
    <row r="32">
      <c r="A32" s="42">
        <v>29.0</v>
      </c>
      <c r="B32" s="4">
        <v>72.72</v>
      </c>
      <c r="C32" s="39">
        <f t="shared" si="1"/>
        <v>-15.55261682</v>
      </c>
      <c r="D32" s="7">
        <f t="shared" si="2"/>
        <v>241.88389</v>
      </c>
      <c r="I32" s="42">
        <v>29.0</v>
      </c>
      <c r="J32" s="43"/>
      <c r="K32" s="7"/>
      <c r="L32" s="7"/>
      <c r="Q32" s="42">
        <v>29.0</v>
      </c>
      <c r="R32" s="4">
        <v>119.21</v>
      </c>
      <c r="S32" s="39">
        <f t="shared" si="5"/>
        <v>34.0553271</v>
      </c>
      <c r="T32" s="7">
        <f t="shared" si="6"/>
        <v>1159.765304</v>
      </c>
    </row>
    <row r="33">
      <c r="A33" s="42">
        <v>30.0</v>
      </c>
      <c r="B33" s="4">
        <v>68.4</v>
      </c>
      <c r="C33" s="39">
        <f t="shared" si="1"/>
        <v>-19.87261682</v>
      </c>
      <c r="D33" s="7">
        <f t="shared" si="2"/>
        <v>394.9208994</v>
      </c>
      <c r="I33" s="42">
        <v>30.0</v>
      </c>
      <c r="J33" s="43"/>
      <c r="K33" s="7"/>
      <c r="L33" s="7"/>
      <c r="Q33" s="42">
        <v>30.0</v>
      </c>
      <c r="R33" s="4">
        <v>102.69</v>
      </c>
      <c r="S33" s="39">
        <f t="shared" si="5"/>
        <v>17.5353271</v>
      </c>
      <c r="T33" s="7">
        <f t="shared" si="6"/>
        <v>307.4876966</v>
      </c>
    </row>
    <row r="34">
      <c r="A34" s="42">
        <v>31.0</v>
      </c>
      <c r="B34" s="4">
        <v>63.76</v>
      </c>
      <c r="C34" s="39">
        <f t="shared" si="1"/>
        <v>-24.51261682</v>
      </c>
      <c r="D34" s="7">
        <f t="shared" si="2"/>
        <v>600.8683835</v>
      </c>
      <c r="I34" s="42">
        <v>31.0</v>
      </c>
      <c r="J34" s="43"/>
      <c r="K34" s="7"/>
      <c r="L34" s="7"/>
      <c r="Q34" s="42">
        <v>31.0</v>
      </c>
      <c r="R34" s="4">
        <v>79.29</v>
      </c>
      <c r="S34" s="39">
        <f t="shared" si="5"/>
        <v>-5.864672897</v>
      </c>
      <c r="T34" s="7">
        <f t="shared" si="6"/>
        <v>34.39438819</v>
      </c>
    </row>
    <row r="35">
      <c r="A35" s="42">
        <v>32.0</v>
      </c>
      <c r="B35" s="4">
        <v>108.5</v>
      </c>
      <c r="C35" s="39">
        <f t="shared" si="1"/>
        <v>20.22738318</v>
      </c>
      <c r="D35" s="7">
        <f t="shared" si="2"/>
        <v>409.1470302</v>
      </c>
      <c r="I35" s="42">
        <v>32.0</v>
      </c>
      <c r="J35" s="43"/>
      <c r="K35" s="7"/>
      <c r="L35" s="7"/>
      <c r="Q35" s="42">
        <v>32.0</v>
      </c>
      <c r="R35" s="4">
        <v>108.74</v>
      </c>
      <c r="S35" s="39">
        <f t="shared" si="5"/>
        <v>23.5853271</v>
      </c>
      <c r="T35" s="7">
        <f t="shared" si="6"/>
        <v>556.2676545</v>
      </c>
    </row>
    <row r="36">
      <c r="A36" s="42">
        <v>33.0</v>
      </c>
      <c r="B36" s="4">
        <v>132.65</v>
      </c>
      <c r="C36" s="39">
        <f t="shared" si="1"/>
        <v>44.37738318</v>
      </c>
      <c r="D36" s="7">
        <f t="shared" si="2"/>
        <v>1969.352138</v>
      </c>
      <c r="I36" s="42">
        <v>33.0</v>
      </c>
      <c r="J36" s="43"/>
      <c r="K36" s="7"/>
      <c r="L36" s="7"/>
      <c r="Q36" s="42">
        <v>33.0</v>
      </c>
      <c r="R36" s="4">
        <v>87.66</v>
      </c>
      <c r="S36" s="39">
        <f t="shared" si="5"/>
        <v>2.505327103</v>
      </c>
      <c r="T36" s="7">
        <f t="shared" si="6"/>
        <v>6.276663892</v>
      </c>
    </row>
    <row r="37">
      <c r="A37" s="42">
        <v>34.0</v>
      </c>
      <c r="B37" s="4">
        <v>57.36</v>
      </c>
      <c r="C37" s="39">
        <f t="shared" si="1"/>
        <v>-30.91261682</v>
      </c>
      <c r="D37" s="7">
        <f t="shared" si="2"/>
        <v>955.5898788</v>
      </c>
      <c r="I37" s="42">
        <v>34.0</v>
      </c>
      <c r="J37" s="43"/>
      <c r="K37" s="7"/>
      <c r="L37" s="7"/>
      <c r="Q37" s="42">
        <v>34.0</v>
      </c>
      <c r="R37" s="4">
        <v>65.83</v>
      </c>
      <c r="S37" s="39">
        <f t="shared" si="5"/>
        <v>-19.3246729</v>
      </c>
      <c r="T37" s="7">
        <f t="shared" si="6"/>
        <v>373.4429826</v>
      </c>
    </row>
    <row r="38">
      <c r="A38" s="42">
        <v>35.0</v>
      </c>
      <c r="B38" s="4">
        <v>42.07</v>
      </c>
      <c r="C38" s="39">
        <f t="shared" si="1"/>
        <v>-46.20261682</v>
      </c>
      <c r="D38" s="7">
        <f t="shared" si="2"/>
        <v>2134.681801</v>
      </c>
      <c r="I38" s="42">
        <v>35.0</v>
      </c>
      <c r="J38" s="43"/>
      <c r="K38" s="7"/>
      <c r="L38" s="7"/>
      <c r="Q38" s="42">
        <v>35.0</v>
      </c>
      <c r="R38" s="4">
        <v>38.12</v>
      </c>
      <c r="S38" s="39">
        <f t="shared" si="5"/>
        <v>-47.0346729</v>
      </c>
      <c r="T38" s="7">
        <f t="shared" si="6"/>
        <v>2212.260455</v>
      </c>
    </row>
    <row r="39">
      <c r="A39" s="42">
        <v>36.0</v>
      </c>
      <c r="B39" s="4">
        <v>50.12</v>
      </c>
      <c r="C39" s="39">
        <f t="shared" si="1"/>
        <v>-38.15261682</v>
      </c>
      <c r="D39" s="7">
        <f t="shared" si="2"/>
        <v>1455.62217</v>
      </c>
      <c r="I39" s="42">
        <v>36.0</v>
      </c>
      <c r="J39" s="43"/>
      <c r="K39" s="7"/>
      <c r="L39" s="7"/>
      <c r="Q39" s="42">
        <v>36.0</v>
      </c>
      <c r="R39" s="4">
        <v>48.86</v>
      </c>
      <c r="S39" s="39">
        <f t="shared" si="5"/>
        <v>-36.2946729</v>
      </c>
      <c r="T39" s="7">
        <f t="shared" si="6"/>
        <v>1317.303281</v>
      </c>
    </row>
    <row r="40">
      <c r="A40" s="42">
        <v>37.0</v>
      </c>
      <c r="B40" s="4">
        <v>51.69</v>
      </c>
      <c r="C40" s="39">
        <f t="shared" si="1"/>
        <v>-36.58261682</v>
      </c>
      <c r="D40" s="7">
        <f t="shared" si="2"/>
        <v>1338.287854</v>
      </c>
      <c r="I40" s="42">
        <v>37.0</v>
      </c>
      <c r="J40" s="43"/>
      <c r="K40" s="7"/>
      <c r="L40" s="7"/>
      <c r="Q40" s="42">
        <v>37.0</v>
      </c>
      <c r="R40" s="4">
        <v>129.06</v>
      </c>
      <c r="S40" s="39">
        <f t="shared" si="5"/>
        <v>43.9053271</v>
      </c>
      <c r="T40" s="7">
        <f t="shared" si="6"/>
        <v>1927.677748</v>
      </c>
    </row>
    <row r="41">
      <c r="A41" s="42">
        <v>38.0</v>
      </c>
      <c r="B41" s="4">
        <v>68.18</v>
      </c>
      <c r="C41" s="39">
        <f t="shared" si="1"/>
        <v>-20.09261682</v>
      </c>
      <c r="D41" s="7">
        <f t="shared" si="2"/>
        <v>403.7132508</v>
      </c>
      <c r="I41" s="42">
        <v>38.0</v>
      </c>
      <c r="J41" s="43"/>
      <c r="K41" s="7"/>
      <c r="L41" s="7"/>
      <c r="Q41" s="42">
        <v>38.0</v>
      </c>
      <c r="R41" s="4">
        <v>73.56</v>
      </c>
      <c r="S41" s="39">
        <f t="shared" si="5"/>
        <v>-11.5946729</v>
      </c>
      <c r="T41" s="7">
        <f t="shared" si="6"/>
        <v>134.4364396</v>
      </c>
    </row>
    <row r="42">
      <c r="A42" s="42">
        <v>39.0</v>
      </c>
      <c r="B42" s="4">
        <v>70.68</v>
      </c>
      <c r="C42" s="39">
        <f t="shared" si="1"/>
        <v>-17.59261682</v>
      </c>
      <c r="D42" s="7">
        <f t="shared" si="2"/>
        <v>309.5001667</v>
      </c>
      <c r="I42" s="42">
        <v>39.0</v>
      </c>
      <c r="J42" s="43"/>
      <c r="K42" s="7"/>
      <c r="L42" s="7"/>
      <c r="Q42" s="42">
        <v>39.0</v>
      </c>
      <c r="R42" s="4">
        <v>64.91</v>
      </c>
      <c r="S42" s="39">
        <f t="shared" si="5"/>
        <v>-20.2446729</v>
      </c>
      <c r="T42" s="7">
        <f t="shared" si="6"/>
        <v>409.8467807</v>
      </c>
    </row>
    <row r="43">
      <c r="A43" s="42">
        <v>40.0</v>
      </c>
      <c r="B43" s="4">
        <v>64.95</v>
      </c>
      <c r="C43" s="39">
        <f t="shared" si="1"/>
        <v>-23.32261682</v>
      </c>
      <c r="D43" s="7">
        <f t="shared" si="2"/>
        <v>543.9444554</v>
      </c>
      <c r="I43" s="42">
        <v>40.0</v>
      </c>
      <c r="J43" s="43"/>
      <c r="K43" s="7"/>
      <c r="L43" s="7"/>
      <c r="Q43" s="42">
        <v>40.0</v>
      </c>
      <c r="R43" s="4">
        <v>92.62</v>
      </c>
      <c r="S43" s="39">
        <f t="shared" si="5"/>
        <v>7.465327103</v>
      </c>
      <c r="T43" s="7">
        <f t="shared" si="6"/>
        <v>55.73110875</v>
      </c>
    </row>
    <row r="44">
      <c r="A44" s="42">
        <v>41.0</v>
      </c>
      <c r="B44" s="4">
        <v>59.21</v>
      </c>
      <c r="C44" s="39">
        <f t="shared" si="1"/>
        <v>-29.06261682</v>
      </c>
      <c r="D44" s="7">
        <f t="shared" si="2"/>
        <v>844.6356966</v>
      </c>
      <c r="I44" s="42">
        <v>41.0</v>
      </c>
      <c r="J44" s="43"/>
      <c r="K44" s="7"/>
      <c r="L44" s="7"/>
      <c r="Q44" s="42">
        <v>41.0</v>
      </c>
      <c r="R44" s="4">
        <v>537.97</v>
      </c>
      <c r="S44" s="39">
        <f t="shared" si="5"/>
        <v>452.8153271</v>
      </c>
      <c r="T44" s="7">
        <f t="shared" si="6"/>
        <v>205041.7205</v>
      </c>
    </row>
    <row r="45">
      <c r="A45" s="42">
        <v>42.0</v>
      </c>
      <c r="B45" s="4">
        <v>87.47</v>
      </c>
      <c r="C45" s="39">
        <f t="shared" si="1"/>
        <v>-0.8026168224</v>
      </c>
      <c r="D45" s="7">
        <f t="shared" si="2"/>
        <v>0.6441937636</v>
      </c>
      <c r="I45" s="42">
        <v>42.0</v>
      </c>
      <c r="J45" s="43"/>
      <c r="K45" s="7"/>
      <c r="L45" s="7"/>
      <c r="Q45" s="42">
        <v>42.0</v>
      </c>
      <c r="R45" s="4">
        <v>101.44</v>
      </c>
      <c r="S45" s="39">
        <f t="shared" si="5"/>
        <v>16.2853271</v>
      </c>
      <c r="T45" s="7">
        <f t="shared" si="6"/>
        <v>265.2118788</v>
      </c>
    </row>
    <row r="46">
      <c r="A46" s="42">
        <v>43.0</v>
      </c>
      <c r="B46" s="4">
        <v>102.11</v>
      </c>
      <c r="C46" s="39">
        <f t="shared" si="1"/>
        <v>13.83738318</v>
      </c>
      <c r="D46" s="7">
        <f t="shared" si="2"/>
        <v>191.4731732</v>
      </c>
      <c r="I46" s="42">
        <v>43.0</v>
      </c>
      <c r="J46" s="43"/>
      <c r="K46" s="7"/>
      <c r="L46" s="7"/>
      <c r="Q46" s="42">
        <v>43.0</v>
      </c>
      <c r="R46" s="4">
        <v>62.11</v>
      </c>
      <c r="S46" s="39">
        <f t="shared" si="5"/>
        <v>-23.0446729</v>
      </c>
      <c r="T46" s="7">
        <f t="shared" si="6"/>
        <v>531.0569489</v>
      </c>
    </row>
    <row r="47">
      <c r="A47" s="42">
        <v>44.0</v>
      </c>
      <c r="B47" s="4">
        <v>141.73</v>
      </c>
      <c r="C47" s="39">
        <f t="shared" si="1"/>
        <v>53.45738318</v>
      </c>
      <c r="D47" s="7">
        <f t="shared" si="2"/>
        <v>2857.691816</v>
      </c>
      <c r="I47" s="42">
        <v>44.0</v>
      </c>
      <c r="J47" s="43"/>
      <c r="K47" s="7"/>
      <c r="L47" s="7"/>
      <c r="Q47" s="42">
        <v>44.0</v>
      </c>
      <c r="R47" s="4">
        <v>73.26</v>
      </c>
      <c r="S47" s="39">
        <f t="shared" si="5"/>
        <v>-11.8946729</v>
      </c>
      <c r="T47" s="7">
        <f t="shared" si="6"/>
        <v>141.4832433</v>
      </c>
    </row>
    <row r="48">
      <c r="A48" s="42">
        <v>45.0</v>
      </c>
      <c r="B48" s="4">
        <v>133.81</v>
      </c>
      <c r="C48" s="39">
        <f t="shared" si="1"/>
        <v>45.53738318</v>
      </c>
      <c r="D48" s="7">
        <f t="shared" si="2"/>
        <v>2073.653267</v>
      </c>
      <c r="I48" s="42">
        <v>45.0</v>
      </c>
      <c r="J48" s="43"/>
      <c r="K48" s="7"/>
      <c r="L48" s="7"/>
      <c r="Q48" s="42">
        <v>45.0</v>
      </c>
      <c r="R48" s="4">
        <v>72.78</v>
      </c>
      <c r="S48" s="39">
        <f t="shared" si="5"/>
        <v>-12.3746729</v>
      </c>
      <c r="T48" s="7">
        <f t="shared" si="6"/>
        <v>153.1325293</v>
      </c>
    </row>
    <row r="49">
      <c r="A49" s="42">
        <v>46.0</v>
      </c>
      <c r="B49" s="4">
        <v>62.58</v>
      </c>
      <c r="C49" s="39">
        <f t="shared" si="1"/>
        <v>-25.69261682</v>
      </c>
      <c r="D49" s="7">
        <f t="shared" si="2"/>
        <v>660.1105592</v>
      </c>
      <c r="I49" s="42">
        <v>46.0</v>
      </c>
      <c r="J49" s="43"/>
      <c r="K49" s="7"/>
      <c r="L49" s="7"/>
      <c r="Q49" s="42">
        <v>46.0</v>
      </c>
      <c r="R49" s="4">
        <v>61.48</v>
      </c>
      <c r="S49" s="39">
        <f t="shared" si="5"/>
        <v>-23.6746729</v>
      </c>
      <c r="T49" s="7">
        <f t="shared" si="6"/>
        <v>560.4901368</v>
      </c>
    </row>
    <row r="50">
      <c r="A50" s="42">
        <v>47.0</v>
      </c>
      <c r="B50" s="4">
        <v>64.35</v>
      </c>
      <c r="C50" s="39">
        <f t="shared" si="1"/>
        <v>-23.92261682</v>
      </c>
      <c r="D50" s="7">
        <f t="shared" si="2"/>
        <v>572.2915956</v>
      </c>
      <c r="I50" s="42">
        <v>47.0</v>
      </c>
      <c r="J50" s="43"/>
      <c r="K50" s="7"/>
      <c r="L50" s="7"/>
      <c r="Q50" s="42">
        <v>47.0</v>
      </c>
      <c r="R50" s="4">
        <v>48.98</v>
      </c>
      <c r="S50" s="39">
        <f t="shared" si="5"/>
        <v>-36.1746729</v>
      </c>
      <c r="T50" s="7">
        <f t="shared" si="6"/>
        <v>1308.606959</v>
      </c>
    </row>
    <row r="51">
      <c r="A51" s="42">
        <v>48.0</v>
      </c>
      <c r="B51" s="4">
        <v>77.2</v>
      </c>
      <c r="C51" s="39">
        <f t="shared" si="1"/>
        <v>-11.07261682</v>
      </c>
      <c r="D51" s="7">
        <f t="shared" si="2"/>
        <v>122.6028433</v>
      </c>
      <c r="I51" s="42">
        <v>48.0</v>
      </c>
      <c r="J51" s="43"/>
      <c r="K51" s="7"/>
      <c r="L51" s="7"/>
      <c r="Q51" s="42">
        <v>48.0</v>
      </c>
      <c r="R51" s="4">
        <v>68.45</v>
      </c>
      <c r="S51" s="39">
        <f t="shared" si="5"/>
        <v>-16.7046729</v>
      </c>
      <c r="T51" s="7">
        <f t="shared" si="6"/>
        <v>279.0460966</v>
      </c>
    </row>
    <row r="52">
      <c r="A52" s="42">
        <v>49.0</v>
      </c>
      <c r="B52" s="4">
        <v>87.8</v>
      </c>
      <c r="C52" s="39">
        <f t="shared" si="1"/>
        <v>-0.4726168224</v>
      </c>
      <c r="D52" s="7">
        <f t="shared" si="2"/>
        <v>0.2233666608</v>
      </c>
      <c r="I52" s="42">
        <v>49.0</v>
      </c>
      <c r="J52" s="43"/>
      <c r="K52" s="7"/>
      <c r="L52" s="7"/>
      <c r="Q52" s="42">
        <v>49.0</v>
      </c>
      <c r="R52" s="4">
        <v>118.04</v>
      </c>
      <c r="S52" s="39">
        <f t="shared" si="5"/>
        <v>32.8853271</v>
      </c>
      <c r="T52" s="7">
        <f t="shared" si="6"/>
        <v>1081.444739</v>
      </c>
    </row>
    <row r="53">
      <c r="A53" s="42">
        <v>50.0</v>
      </c>
      <c r="B53" s="4">
        <v>60.82</v>
      </c>
      <c r="C53" s="39">
        <f t="shared" si="1"/>
        <v>-27.45261682</v>
      </c>
      <c r="D53" s="7">
        <f t="shared" si="2"/>
        <v>753.6461704</v>
      </c>
      <c r="I53" s="42">
        <v>50.0</v>
      </c>
      <c r="J53" s="43"/>
      <c r="K53" s="7"/>
      <c r="L53" s="7"/>
      <c r="Q53" s="42">
        <v>50.0</v>
      </c>
      <c r="R53" s="4">
        <v>52.45</v>
      </c>
      <c r="S53" s="39">
        <f t="shared" si="5"/>
        <v>-32.7046729</v>
      </c>
      <c r="T53" s="7">
        <f t="shared" si="6"/>
        <v>1069.595629</v>
      </c>
    </row>
    <row r="54">
      <c r="A54" s="42">
        <v>51.0</v>
      </c>
      <c r="B54" s="4">
        <v>65.82</v>
      </c>
      <c r="C54" s="39">
        <f t="shared" si="1"/>
        <v>-22.45261682</v>
      </c>
      <c r="D54" s="7">
        <f t="shared" si="2"/>
        <v>504.1200022</v>
      </c>
      <c r="I54" s="42">
        <v>51.0</v>
      </c>
      <c r="J54" s="43"/>
      <c r="K54" s="7"/>
      <c r="L54" s="7"/>
      <c r="Q54" s="42">
        <v>51.0</v>
      </c>
      <c r="R54" s="4">
        <v>56.01</v>
      </c>
      <c r="S54" s="39">
        <f t="shared" si="5"/>
        <v>-29.1446729</v>
      </c>
      <c r="T54" s="7">
        <f t="shared" si="6"/>
        <v>849.4119583</v>
      </c>
    </row>
    <row r="55">
      <c r="A55" s="42">
        <v>52.0</v>
      </c>
      <c r="B55" s="4">
        <v>84.42</v>
      </c>
      <c r="C55" s="39">
        <f t="shared" si="1"/>
        <v>-3.852616822</v>
      </c>
      <c r="D55" s="7">
        <f t="shared" si="2"/>
        <v>14.84265638</v>
      </c>
      <c r="I55" s="42">
        <v>52.0</v>
      </c>
      <c r="J55" s="43"/>
      <c r="K55" s="7"/>
      <c r="L55" s="7"/>
      <c r="Q55" s="42">
        <v>52.0</v>
      </c>
      <c r="R55" s="4">
        <v>53.7</v>
      </c>
      <c r="S55" s="39">
        <f t="shared" si="5"/>
        <v>-31.4546729</v>
      </c>
      <c r="T55" s="7">
        <f t="shared" si="6"/>
        <v>989.3964471</v>
      </c>
    </row>
    <row r="56">
      <c r="A56" s="42">
        <v>53.0</v>
      </c>
      <c r="B56" s="4">
        <v>65.8</v>
      </c>
      <c r="C56" s="39">
        <f t="shared" si="1"/>
        <v>-22.47261682</v>
      </c>
      <c r="D56" s="7">
        <f t="shared" si="2"/>
        <v>505.0185068</v>
      </c>
      <c r="I56" s="42">
        <v>53.0</v>
      </c>
      <c r="J56" s="43"/>
      <c r="K56" s="7"/>
      <c r="L56" s="7"/>
      <c r="Q56" s="42">
        <v>53.0</v>
      </c>
      <c r="R56" s="4">
        <v>39.71</v>
      </c>
      <c r="S56" s="39">
        <f t="shared" si="5"/>
        <v>-45.4446729</v>
      </c>
      <c r="T56" s="7">
        <f t="shared" si="6"/>
        <v>2065.218295</v>
      </c>
    </row>
    <row r="57">
      <c r="A57" s="42">
        <v>54.0</v>
      </c>
      <c r="B57" s="4">
        <v>58.15</v>
      </c>
      <c r="C57" s="39">
        <f t="shared" si="1"/>
        <v>-30.12261682</v>
      </c>
      <c r="D57" s="7">
        <f t="shared" si="2"/>
        <v>907.3720442</v>
      </c>
      <c r="I57" s="42">
        <v>54.0</v>
      </c>
      <c r="J57" s="43"/>
      <c r="K57" s="7"/>
      <c r="L57" s="7"/>
      <c r="Q57" s="42">
        <v>54.0</v>
      </c>
      <c r="R57" s="4">
        <v>34.28</v>
      </c>
      <c r="S57" s="39">
        <f t="shared" si="5"/>
        <v>-50.8746729</v>
      </c>
      <c r="T57" s="7">
        <f t="shared" si="6"/>
        <v>2588.232342</v>
      </c>
    </row>
    <row r="58">
      <c r="A58" s="42">
        <v>55.0</v>
      </c>
      <c r="B58" s="4">
        <v>67.39</v>
      </c>
      <c r="C58" s="39">
        <f t="shared" si="1"/>
        <v>-20.88261682</v>
      </c>
      <c r="D58" s="7">
        <f t="shared" si="2"/>
        <v>436.0836854</v>
      </c>
      <c r="I58" s="42">
        <v>55.0</v>
      </c>
      <c r="J58" s="43"/>
      <c r="K58" s="7"/>
      <c r="L58" s="7"/>
      <c r="Q58" s="42">
        <v>55.0</v>
      </c>
      <c r="R58" s="4">
        <v>47.3</v>
      </c>
      <c r="S58" s="39">
        <f t="shared" si="5"/>
        <v>-37.8546729</v>
      </c>
      <c r="T58" s="7">
        <f t="shared" si="6"/>
        <v>1432.97626</v>
      </c>
    </row>
    <row r="59">
      <c r="A59" s="42">
        <v>56.0</v>
      </c>
      <c r="B59" s="4">
        <v>35.6</v>
      </c>
      <c r="C59" s="39">
        <f t="shared" si="1"/>
        <v>-52.67261682</v>
      </c>
      <c r="D59" s="7">
        <f t="shared" si="2"/>
        <v>2774.404563</v>
      </c>
      <c r="I59" s="42">
        <v>56.0</v>
      </c>
      <c r="J59" s="43"/>
      <c r="K59" s="7"/>
      <c r="L59" s="7"/>
      <c r="Q59" s="42">
        <v>56.0</v>
      </c>
      <c r="R59" s="4">
        <v>65.95</v>
      </c>
      <c r="S59" s="39">
        <f t="shared" si="5"/>
        <v>-19.2046729</v>
      </c>
      <c r="T59" s="7">
        <f t="shared" si="6"/>
        <v>368.8194611</v>
      </c>
    </row>
    <row r="60">
      <c r="A60" s="42">
        <v>57.0</v>
      </c>
      <c r="B60" s="4">
        <v>40.71</v>
      </c>
      <c r="C60" s="39">
        <f t="shared" si="1"/>
        <v>-47.56261682</v>
      </c>
      <c r="D60" s="7">
        <f t="shared" si="2"/>
        <v>2262.202519</v>
      </c>
      <c r="I60" s="42">
        <v>57.0</v>
      </c>
      <c r="J60" s="43"/>
      <c r="K60" s="7"/>
      <c r="L60" s="7"/>
      <c r="Q60" s="42">
        <v>57.0</v>
      </c>
      <c r="R60" s="4">
        <v>59.32</v>
      </c>
      <c r="S60" s="39">
        <f t="shared" si="5"/>
        <v>-25.8346729</v>
      </c>
      <c r="T60" s="7">
        <f t="shared" si="6"/>
        <v>667.4303237</v>
      </c>
    </row>
    <row r="61">
      <c r="A61" s="42">
        <v>58.0</v>
      </c>
      <c r="B61" s="4">
        <v>65.98</v>
      </c>
      <c r="C61" s="39">
        <f t="shared" si="1"/>
        <v>-22.29261682</v>
      </c>
      <c r="D61" s="7">
        <f t="shared" si="2"/>
        <v>496.9607648</v>
      </c>
      <c r="I61" s="42">
        <v>58.0</v>
      </c>
      <c r="J61" s="43"/>
      <c r="K61" s="7"/>
      <c r="L61" s="7"/>
      <c r="Q61" s="42">
        <v>58.0</v>
      </c>
      <c r="R61" s="4">
        <v>48.0</v>
      </c>
      <c r="S61" s="39">
        <f t="shared" si="5"/>
        <v>-37.1546729</v>
      </c>
      <c r="T61" s="7">
        <f t="shared" si="6"/>
        <v>1380.469718</v>
      </c>
    </row>
    <row r="62">
      <c r="A62" s="42">
        <v>59.0</v>
      </c>
      <c r="B62" s="4">
        <v>49.72</v>
      </c>
      <c r="C62" s="39">
        <f t="shared" si="1"/>
        <v>-38.55261682</v>
      </c>
      <c r="D62" s="7">
        <f t="shared" si="2"/>
        <v>1486.304264</v>
      </c>
      <c r="I62" s="42">
        <v>59.0</v>
      </c>
      <c r="J62" s="43"/>
      <c r="K62" s="7"/>
      <c r="L62" s="7"/>
      <c r="Q62" s="42">
        <v>59.0</v>
      </c>
      <c r="R62" s="4">
        <v>79.94</v>
      </c>
      <c r="S62" s="39">
        <f t="shared" si="5"/>
        <v>-5.214672897</v>
      </c>
      <c r="T62" s="7">
        <f t="shared" si="6"/>
        <v>27.19281342</v>
      </c>
    </row>
    <row r="63">
      <c r="A63" s="42">
        <v>60.0</v>
      </c>
      <c r="B63" s="4">
        <v>47.12</v>
      </c>
      <c r="C63" s="39">
        <f t="shared" si="1"/>
        <v>-41.15261682</v>
      </c>
      <c r="D63" s="7">
        <f t="shared" si="2"/>
        <v>1693.537871</v>
      </c>
      <c r="I63" s="42">
        <v>60.0</v>
      </c>
      <c r="J63" s="43"/>
      <c r="K63" s="7"/>
      <c r="L63" s="7"/>
      <c r="Q63" s="42">
        <v>60.0</v>
      </c>
      <c r="R63" s="4">
        <v>48.17</v>
      </c>
      <c r="S63" s="39">
        <f t="shared" si="5"/>
        <v>-36.9846729</v>
      </c>
      <c r="T63" s="7">
        <f t="shared" si="6"/>
        <v>1367.866029</v>
      </c>
    </row>
    <row r="64">
      <c r="A64" s="42">
        <v>61.0</v>
      </c>
      <c r="B64" s="4">
        <v>55.01</v>
      </c>
      <c r="C64" s="39">
        <f t="shared" si="1"/>
        <v>-33.26261682</v>
      </c>
      <c r="D64" s="7">
        <f t="shared" si="2"/>
        <v>1106.401678</v>
      </c>
      <c r="I64" s="42">
        <v>61.0</v>
      </c>
      <c r="J64" s="43"/>
      <c r="K64" s="7"/>
      <c r="L64" s="7"/>
      <c r="Q64" s="42">
        <v>61.0</v>
      </c>
      <c r="R64" s="4">
        <v>74.13</v>
      </c>
      <c r="S64" s="39">
        <f t="shared" si="5"/>
        <v>-11.0246729</v>
      </c>
      <c r="T64" s="7">
        <f t="shared" si="6"/>
        <v>121.5434125</v>
      </c>
    </row>
    <row r="65">
      <c r="A65" s="42">
        <v>62.0</v>
      </c>
      <c r="B65" s="4">
        <v>60.79</v>
      </c>
      <c r="C65" s="39">
        <f t="shared" si="1"/>
        <v>-27.48261682</v>
      </c>
      <c r="D65" s="7">
        <f t="shared" si="2"/>
        <v>755.2942274</v>
      </c>
      <c r="I65" s="42">
        <v>62.0</v>
      </c>
      <c r="J65" s="43"/>
      <c r="K65" s="7"/>
      <c r="L65" s="7"/>
      <c r="Q65" s="42">
        <v>62.0</v>
      </c>
      <c r="R65" s="4">
        <v>105.69</v>
      </c>
      <c r="S65" s="39">
        <f t="shared" si="5"/>
        <v>20.5353271</v>
      </c>
      <c r="T65" s="7">
        <f t="shared" si="6"/>
        <v>421.6996592</v>
      </c>
    </row>
    <row r="66">
      <c r="A66" s="42">
        <v>63.0</v>
      </c>
      <c r="B66" s="4">
        <v>53.11</v>
      </c>
      <c r="C66" s="39">
        <f t="shared" si="1"/>
        <v>-35.16261682</v>
      </c>
      <c r="D66" s="7">
        <f t="shared" si="2"/>
        <v>1236.409622</v>
      </c>
      <c r="I66" s="42">
        <v>63.0</v>
      </c>
      <c r="J66" s="43"/>
      <c r="K66" s="7"/>
      <c r="L66" s="7"/>
      <c r="Q66" s="42">
        <v>63.0</v>
      </c>
      <c r="R66" s="4">
        <v>119.98</v>
      </c>
      <c r="S66" s="39">
        <f t="shared" si="5"/>
        <v>34.8253271</v>
      </c>
      <c r="T66" s="7">
        <f t="shared" si="6"/>
        <v>1212.803408</v>
      </c>
    </row>
    <row r="67">
      <c r="A67" s="42">
        <v>64.0</v>
      </c>
      <c r="B67" s="4">
        <v>84.61</v>
      </c>
      <c r="C67" s="39">
        <f t="shared" si="1"/>
        <v>-3.662616822</v>
      </c>
      <c r="D67" s="7">
        <f t="shared" si="2"/>
        <v>13.41476199</v>
      </c>
      <c r="I67" s="42">
        <v>64.0</v>
      </c>
      <c r="J67" s="43"/>
      <c r="K67" s="7"/>
      <c r="L67" s="7"/>
      <c r="Q67" s="42">
        <v>64.0</v>
      </c>
      <c r="R67" s="4">
        <v>41.11</v>
      </c>
      <c r="S67" s="39">
        <f t="shared" si="5"/>
        <v>-44.0446729</v>
      </c>
      <c r="T67" s="7">
        <f t="shared" si="6"/>
        <v>1939.933211</v>
      </c>
    </row>
    <row r="68">
      <c r="A68" s="42">
        <v>65.0</v>
      </c>
      <c r="B68" s="4">
        <v>110.07</v>
      </c>
      <c r="C68" s="39">
        <f t="shared" si="1"/>
        <v>21.79738318</v>
      </c>
      <c r="D68" s="7">
        <f t="shared" si="2"/>
        <v>475.1259134</v>
      </c>
      <c r="I68" s="42">
        <v>65.0</v>
      </c>
      <c r="J68" s="43"/>
      <c r="K68" s="7"/>
      <c r="L68" s="7"/>
      <c r="Q68" s="42">
        <v>65.0</v>
      </c>
      <c r="R68" s="4">
        <v>67.29</v>
      </c>
      <c r="S68" s="39">
        <f t="shared" si="5"/>
        <v>-17.8646729</v>
      </c>
      <c r="T68" s="7">
        <f t="shared" si="6"/>
        <v>319.1465377</v>
      </c>
    </row>
    <row r="69">
      <c r="A69" s="42">
        <v>66.0</v>
      </c>
      <c r="B69" s="4">
        <v>93.77</v>
      </c>
      <c r="C69" s="39">
        <f t="shared" si="1"/>
        <v>5.497383178</v>
      </c>
      <c r="D69" s="7">
        <f t="shared" si="2"/>
        <v>30.2212218</v>
      </c>
      <c r="I69" s="42">
        <v>66.0</v>
      </c>
      <c r="J69" s="43"/>
      <c r="K69" s="7"/>
      <c r="L69" s="7"/>
      <c r="Q69" s="42">
        <v>66.0</v>
      </c>
      <c r="R69" s="4">
        <v>118.33</v>
      </c>
      <c r="S69" s="39">
        <f t="shared" si="5"/>
        <v>33.1753271</v>
      </c>
      <c r="T69" s="7">
        <f t="shared" si="6"/>
        <v>1100.602328</v>
      </c>
    </row>
    <row r="70">
      <c r="A70" s="42">
        <v>67.0</v>
      </c>
      <c r="B70" s="4">
        <v>52.86</v>
      </c>
      <c r="C70" s="39">
        <f t="shared" si="1"/>
        <v>-35.41261682</v>
      </c>
      <c r="D70" s="7">
        <f t="shared" si="2"/>
        <v>1254.05343</v>
      </c>
      <c r="I70" s="42">
        <v>67.0</v>
      </c>
      <c r="J70" s="43"/>
      <c r="K70" s="7"/>
      <c r="L70" s="7"/>
      <c r="Q70" s="42">
        <v>67.0</v>
      </c>
      <c r="R70" s="4">
        <v>69.28</v>
      </c>
      <c r="S70" s="39">
        <f t="shared" si="5"/>
        <v>-15.8746729</v>
      </c>
      <c r="T70" s="7">
        <f t="shared" si="6"/>
        <v>252.0052396</v>
      </c>
    </row>
    <row r="71">
      <c r="A71" s="42">
        <v>68.0</v>
      </c>
      <c r="B71" s="4">
        <v>60.45</v>
      </c>
      <c r="C71" s="39">
        <f t="shared" si="1"/>
        <v>-27.82261682</v>
      </c>
      <c r="D71" s="7">
        <f t="shared" si="2"/>
        <v>774.0980068</v>
      </c>
      <c r="I71" s="42">
        <v>68.0</v>
      </c>
      <c r="J71" s="43"/>
      <c r="K71" s="7"/>
      <c r="L71" s="7"/>
      <c r="Q71" s="42">
        <v>68.0</v>
      </c>
      <c r="R71" s="4">
        <v>100.93</v>
      </c>
      <c r="S71" s="39">
        <f t="shared" si="5"/>
        <v>15.7753271</v>
      </c>
      <c r="T71" s="7">
        <f t="shared" si="6"/>
        <v>248.8609452</v>
      </c>
    </row>
    <row r="72">
      <c r="A72" s="42">
        <v>69.0</v>
      </c>
      <c r="B72" s="4">
        <v>86.93</v>
      </c>
      <c r="C72" s="39">
        <f t="shared" si="1"/>
        <v>-1.342616822</v>
      </c>
      <c r="D72" s="7">
        <f t="shared" si="2"/>
        <v>1.802619932</v>
      </c>
      <c r="I72" s="42">
        <v>69.0</v>
      </c>
      <c r="J72" s="43"/>
      <c r="K72" s="7"/>
      <c r="L72" s="7"/>
      <c r="Q72" s="42">
        <v>69.0</v>
      </c>
      <c r="R72" s="4">
        <v>68.25</v>
      </c>
      <c r="S72" s="39">
        <f t="shared" si="5"/>
        <v>-16.9046729</v>
      </c>
      <c r="T72" s="7">
        <f t="shared" si="6"/>
        <v>285.7679658</v>
      </c>
    </row>
    <row r="73">
      <c r="A73" s="42">
        <v>70.0</v>
      </c>
      <c r="B73" s="4">
        <v>186.35</v>
      </c>
      <c r="C73" s="39">
        <f t="shared" si="1"/>
        <v>98.07738318</v>
      </c>
      <c r="D73" s="7">
        <f t="shared" si="2"/>
        <v>9619.173091</v>
      </c>
      <c r="I73" s="42">
        <v>70.0</v>
      </c>
      <c r="J73" s="43"/>
      <c r="K73" s="7"/>
      <c r="L73" s="7"/>
      <c r="Q73" s="42">
        <v>70.0</v>
      </c>
      <c r="R73" s="4">
        <v>80.75</v>
      </c>
      <c r="S73" s="39">
        <f t="shared" si="5"/>
        <v>-4.404672897</v>
      </c>
      <c r="T73" s="7">
        <f t="shared" si="6"/>
        <v>19.40114333</v>
      </c>
    </row>
    <row r="74">
      <c r="A74" s="42">
        <v>71.0</v>
      </c>
      <c r="B74" s="4">
        <v>59.56</v>
      </c>
      <c r="C74" s="39">
        <f t="shared" si="1"/>
        <v>-28.71261682</v>
      </c>
      <c r="D74" s="7">
        <f t="shared" si="2"/>
        <v>824.4143648</v>
      </c>
      <c r="I74" s="42">
        <v>71.0</v>
      </c>
      <c r="J74" s="43"/>
      <c r="K74" s="7"/>
      <c r="L74" s="7"/>
      <c r="Q74" s="42">
        <v>71.0</v>
      </c>
      <c r="R74" s="4">
        <v>74.34</v>
      </c>
      <c r="S74" s="39">
        <f t="shared" si="5"/>
        <v>-10.8146729</v>
      </c>
      <c r="T74" s="7">
        <f t="shared" si="6"/>
        <v>116.9571499</v>
      </c>
    </row>
    <row r="75">
      <c r="A75" s="42">
        <v>72.0</v>
      </c>
      <c r="B75" s="4">
        <v>71.57</v>
      </c>
      <c r="C75" s="39">
        <f t="shared" si="1"/>
        <v>-16.70261682</v>
      </c>
      <c r="D75" s="7">
        <f t="shared" si="2"/>
        <v>278.9774087</v>
      </c>
      <c r="I75" s="42">
        <v>72.0</v>
      </c>
      <c r="J75" s="43"/>
      <c r="K75" s="7"/>
      <c r="L75" s="7"/>
      <c r="Q75" s="42">
        <v>72.0</v>
      </c>
      <c r="R75" s="4">
        <v>115.37</v>
      </c>
      <c r="S75" s="39">
        <f t="shared" si="5"/>
        <v>30.2153271</v>
      </c>
      <c r="T75" s="7">
        <f t="shared" si="6"/>
        <v>912.9659919</v>
      </c>
    </row>
    <row r="76">
      <c r="A76" s="42">
        <v>73.0</v>
      </c>
      <c r="B76" s="4">
        <v>74.56</v>
      </c>
      <c r="C76" s="39">
        <f t="shared" si="1"/>
        <v>-13.71261682</v>
      </c>
      <c r="D76" s="7">
        <f t="shared" si="2"/>
        <v>188.0358601</v>
      </c>
      <c r="I76" s="42">
        <v>73.0</v>
      </c>
      <c r="J76" s="43"/>
      <c r="K76" s="7"/>
      <c r="L76" s="7"/>
      <c r="Q76" s="42">
        <v>73.0</v>
      </c>
      <c r="R76" s="4">
        <v>53.26</v>
      </c>
      <c r="S76" s="39">
        <f t="shared" si="5"/>
        <v>-31.8946729</v>
      </c>
      <c r="T76" s="7">
        <f t="shared" si="6"/>
        <v>1017.270159</v>
      </c>
    </row>
    <row r="77">
      <c r="A77" s="42">
        <v>74.0</v>
      </c>
      <c r="B77" s="4">
        <v>67.36</v>
      </c>
      <c r="C77" s="39">
        <f t="shared" si="1"/>
        <v>-20.91261682</v>
      </c>
      <c r="D77" s="7">
        <f t="shared" si="2"/>
        <v>437.3375424</v>
      </c>
      <c r="I77" s="42">
        <v>74.0</v>
      </c>
      <c r="J77" s="43"/>
      <c r="K77" s="7"/>
      <c r="L77" s="7"/>
      <c r="Q77" s="42">
        <v>74.0</v>
      </c>
      <c r="R77" s="4">
        <v>36.78</v>
      </c>
      <c r="S77" s="39">
        <f t="shared" si="5"/>
        <v>-48.3746729</v>
      </c>
      <c r="T77" s="7">
        <f t="shared" si="6"/>
        <v>2340.108978</v>
      </c>
    </row>
    <row r="78">
      <c r="A78" s="42">
        <v>75.0</v>
      </c>
      <c r="B78" s="4">
        <v>35.76</v>
      </c>
      <c r="C78" s="39">
        <f t="shared" si="1"/>
        <v>-52.51261682</v>
      </c>
      <c r="D78" s="7">
        <f t="shared" si="2"/>
        <v>2757.574926</v>
      </c>
      <c r="I78" s="42">
        <v>75.0</v>
      </c>
      <c r="J78" s="43"/>
      <c r="K78" s="7"/>
      <c r="L78" s="7"/>
      <c r="Q78" s="42">
        <v>75.0</v>
      </c>
      <c r="R78" s="4">
        <v>53.9</v>
      </c>
      <c r="S78" s="39">
        <f t="shared" si="5"/>
        <v>-31.2546729</v>
      </c>
      <c r="T78" s="7">
        <f t="shared" si="6"/>
        <v>976.8545779</v>
      </c>
    </row>
    <row r="79">
      <c r="A79" s="42">
        <v>76.0</v>
      </c>
      <c r="B79" s="4">
        <v>77.89</v>
      </c>
      <c r="C79" s="39">
        <f t="shared" si="1"/>
        <v>-10.38261682</v>
      </c>
      <c r="D79" s="7">
        <f t="shared" si="2"/>
        <v>107.7987321</v>
      </c>
      <c r="I79" s="42">
        <v>76.0</v>
      </c>
      <c r="J79" s="43"/>
      <c r="K79" s="7"/>
      <c r="L79" s="7"/>
      <c r="Q79" s="42">
        <v>76.0</v>
      </c>
      <c r="R79" s="4">
        <v>41.48</v>
      </c>
      <c r="S79" s="39">
        <f t="shared" si="5"/>
        <v>-43.6746729</v>
      </c>
      <c r="T79" s="7">
        <f t="shared" si="6"/>
        <v>1907.477053</v>
      </c>
    </row>
    <row r="80">
      <c r="A80" s="42">
        <v>77.0</v>
      </c>
      <c r="B80" s="4">
        <v>29.93</v>
      </c>
      <c r="C80" s="39">
        <f t="shared" si="1"/>
        <v>-58.34261682</v>
      </c>
      <c r="D80" s="7">
        <f t="shared" si="2"/>
        <v>3403.860938</v>
      </c>
      <c r="I80" s="42">
        <v>77.0</v>
      </c>
      <c r="J80" s="43"/>
      <c r="K80" s="7"/>
      <c r="L80" s="7"/>
      <c r="Q80" s="42">
        <v>77.0</v>
      </c>
      <c r="R80" s="4">
        <v>51.99</v>
      </c>
      <c r="S80" s="39">
        <f t="shared" si="5"/>
        <v>-33.1646729</v>
      </c>
      <c r="T80" s="7">
        <f t="shared" si="6"/>
        <v>1099.895528</v>
      </c>
    </row>
    <row r="81">
      <c r="A81" s="42">
        <v>78.0</v>
      </c>
      <c r="B81" s="4">
        <v>44.51</v>
      </c>
      <c r="C81" s="39">
        <f t="shared" si="1"/>
        <v>-43.76261682</v>
      </c>
      <c r="D81" s="7">
        <f t="shared" si="2"/>
        <v>1915.166631</v>
      </c>
      <c r="I81" s="42">
        <v>78.0</v>
      </c>
      <c r="J81" s="43"/>
      <c r="K81" s="7"/>
      <c r="L81" s="7"/>
      <c r="Q81" s="42">
        <v>78.0</v>
      </c>
      <c r="R81" s="4">
        <v>57.12</v>
      </c>
      <c r="S81" s="39">
        <f t="shared" si="5"/>
        <v>-28.0346729</v>
      </c>
      <c r="T81" s="7">
        <f t="shared" si="6"/>
        <v>785.9428845</v>
      </c>
    </row>
    <row r="82">
      <c r="A82" s="42">
        <v>79.0</v>
      </c>
      <c r="B82" s="4">
        <v>58.67</v>
      </c>
      <c r="C82" s="39">
        <f t="shared" si="1"/>
        <v>-29.60261682</v>
      </c>
      <c r="D82" s="7">
        <f t="shared" si="2"/>
        <v>876.3149227</v>
      </c>
      <c r="I82" s="42">
        <v>79.0</v>
      </c>
      <c r="J82" s="43"/>
      <c r="K82" s="7"/>
      <c r="L82" s="7"/>
      <c r="Q82" s="42">
        <v>79.0</v>
      </c>
      <c r="R82" s="4">
        <v>61.0</v>
      </c>
      <c r="S82" s="39">
        <f t="shared" si="5"/>
        <v>-24.1546729</v>
      </c>
      <c r="T82" s="7">
        <f t="shared" si="6"/>
        <v>583.4482228</v>
      </c>
    </row>
    <row r="83">
      <c r="A83" s="42">
        <v>80.0</v>
      </c>
      <c r="B83" s="4">
        <v>117.54</v>
      </c>
      <c r="C83" s="39">
        <f t="shared" si="1"/>
        <v>29.26738318</v>
      </c>
      <c r="D83" s="7">
        <f t="shared" si="2"/>
        <v>856.5797181</v>
      </c>
      <c r="I83" s="42">
        <v>80.0</v>
      </c>
      <c r="J83" s="43"/>
      <c r="K83" s="7"/>
      <c r="L83" s="7"/>
      <c r="Q83" s="42">
        <v>80.0</v>
      </c>
      <c r="R83" s="4">
        <v>60.54</v>
      </c>
      <c r="S83" s="39">
        <f t="shared" si="5"/>
        <v>-24.6146729</v>
      </c>
      <c r="T83" s="7">
        <f t="shared" si="6"/>
        <v>605.8821218</v>
      </c>
    </row>
    <row r="84">
      <c r="A84" s="42">
        <v>81.0</v>
      </c>
      <c r="B84" s="4">
        <v>73.16</v>
      </c>
      <c r="C84" s="39">
        <f t="shared" si="1"/>
        <v>-15.11261682</v>
      </c>
      <c r="D84" s="7">
        <f t="shared" si="2"/>
        <v>228.3911872</v>
      </c>
      <c r="I84" s="42">
        <v>81.0</v>
      </c>
      <c r="J84" s="43"/>
      <c r="K84" s="7"/>
      <c r="L84" s="7"/>
      <c r="Q84" s="42">
        <v>81.0</v>
      </c>
      <c r="R84" s="4">
        <v>55.05</v>
      </c>
      <c r="S84" s="39">
        <f t="shared" si="5"/>
        <v>-30.1046729</v>
      </c>
      <c r="T84" s="7">
        <f t="shared" si="6"/>
        <v>906.2913302</v>
      </c>
    </row>
    <row r="85">
      <c r="A85" s="42">
        <v>82.0</v>
      </c>
      <c r="B85" s="4">
        <v>68.72</v>
      </c>
      <c r="C85" s="39">
        <f t="shared" si="1"/>
        <v>-19.55261682</v>
      </c>
      <c r="D85" s="7">
        <f t="shared" si="2"/>
        <v>382.3048246</v>
      </c>
      <c r="I85" s="42">
        <v>82.0</v>
      </c>
      <c r="J85" s="43"/>
      <c r="K85" s="7"/>
      <c r="L85" s="7"/>
      <c r="Q85" s="42">
        <v>82.0</v>
      </c>
      <c r="R85" s="4">
        <v>103.95</v>
      </c>
      <c r="S85" s="39">
        <f t="shared" si="5"/>
        <v>18.7953271</v>
      </c>
      <c r="T85" s="7">
        <f t="shared" si="6"/>
        <v>353.2643209</v>
      </c>
    </row>
    <row r="86">
      <c r="A86" s="42">
        <v>83.0</v>
      </c>
      <c r="B86" s="4">
        <v>80.19</v>
      </c>
      <c r="C86" s="39">
        <f t="shared" si="1"/>
        <v>-8.082616822</v>
      </c>
      <c r="D86" s="7">
        <f t="shared" si="2"/>
        <v>65.3286947</v>
      </c>
      <c r="I86" s="42">
        <v>83.0</v>
      </c>
      <c r="J86" s="43"/>
      <c r="K86" s="7"/>
      <c r="L86" s="7"/>
      <c r="Q86" s="42">
        <v>83.0</v>
      </c>
      <c r="R86" s="4">
        <v>54.99</v>
      </c>
      <c r="S86" s="39">
        <f t="shared" si="5"/>
        <v>-30.1646729</v>
      </c>
      <c r="T86" s="7">
        <f t="shared" si="6"/>
        <v>909.907491</v>
      </c>
    </row>
    <row r="87">
      <c r="A87" s="42">
        <v>84.0</v>
      </c>
      <c r="B87" s="4">
        <v>74.08</v>
      </c>
      <c r="C87" s="39">
        <f t="shared" si="1"/>
        <v>-14.19261682</v>
      </c>
      <c r="D87" s="7">
        <f t="shared" si="2"/>
        <v>201.4303723</v>
      </c>
      <c r="I87" s="42">
        <v>84.0</v>
      </c>
      <c r="J87" s="43"/>
      <c r="K87" s="7"/>
      <c r="L87" s="7"/>
      <c r="Q87" s="42">
        <v>84.0</v>
      </c>
      <c r="R87" s="4">
        <v>107.26</v>
      </c>
      <c r="S87" s="39">
        <f t="shared" si="5"/>
        <v>22.1053271</v>
      </c>
      <c r="T87" s="7">
        <f t="shared" si="6"/>
        <v>488.6454863</v>
      </c>
    </row>
    <row r="88">
      <c r="A88" s="42">
        <v>85.0</v>
      </c>
      <c r="B88" s="4">
        <v>156.85</v>
      </c>
      <c r="C88" s="39">
        <f t="shared" si="1"/>
        <v>68.57738318</v>
      </c>
      <c r="D88" s="7">
        <f t="shared" si="2"/>
        <v>4702.857483</v>
      </c>
      <c r="I88" s="42">
        <v>85.0</v>
      </c>
      <c r="J88" s="43"/>
      <c r="K88" s="7"/>
      <c r="L88" s="7"/>
      <c r="Q88" s="42">
        <v>85.0</v>
      </c>
      <c r="R88" s="4">
        <v>47.2</v>
      </c>
      <c r="S88" s="39">
        <f t="shared" si="5"/>
        <v>-37.9546729</v>
      </c>
      <c r="T88" s="7">
        <f t="shared" si="6"/>
        <v>1440.557195</v>
      </c>
    </row>
    <row r="89">
      <c r="A89" s="42">
        <v>86.0</v>
      </c>
      <c r="B89" s="4">
        <v>74.72</v>
      </c>
      <c r="C89" s="39">
        <f t="shared" si="1"/>
        <v>-13.55261682</v>
      </c>
      <c r="D89" s="7">
        <f t="shared" si="2"/>
        <v>183.6734227</v>
      </c>
      <c r="I89" s="42">
        <v>86.0</v>
      </c>
      <c r="J89" s="43"/>
      <c r="K89" s="7"/>
      <c r="L89" s="7"/>
      <c r="Q89" s="42">
        <v>86.0</v>
      </c>
      <c r="R89" s="4">
        <v>142.38</v>
      </c>
      <c r="S89" s="39">
        <f t="shared" si="5"/>
        <v>57.2253271</v>
      </c>
      <c r="T89" s="7">
        <f t="shared" si="6"/>
        <v>3274.738062</v>
      </c>
    </row>
    <row r="90">
      <c r="A90" s="42">
        <v>87.0</v>
      </c>
      <c r="B90" s="4">
        <v>174.31</v>
      </c>
      <c r="C90" s="39">
        <f t="shared" si="1"/>
        <v>86.03738318</v>
      </c>
      <c r="D90" s="7">
        <f t="shared" si="2"/>
        <v>7402.431304</v>
      </c>
      <c r="I90" s="42">
        <v>87.0</v>
      </c>
      <c r="J90" s="43"/>
      <c r="K90" s="7"/>
      <c r="L90" s="7"/>
      <c r="Q90" s="42">
        <v>87.0</v>
      </c>
      <c r="R90" s="4">
        <v>134.6</v>
      </c>
      <c r="S90" s="39">
        <f t="shared" si="5"/>
        <v>49.4453271</v>
      </c>
      <c r="T90" s="7">
        <f t="shared" si="6"/>
        <v>2444.840372</v>
      </c>
    </row>
    <row r="91">
      <c r="A91" s="42">
        <v>88.0</v>
      </c>
      <c r="B91" s="4">
        <v>94.64</v>
      </c>
      <c r="C91" s="39">
        <f t="shared" si="1"/>
        <v>6.367383178</v>
      </c>
      <c r="D91" s="7">
        <f t="shared" si="2"/>
        <v>40.54356853</v>
      </c>
      <c r="I91" s="42">
        <v>88.0</v>
      </c>
      <c r="J91" s="43"/>
      <c r="K91" s="7"/>
      <c r="L91" s="7"/>
      <c r="Q91" s="42">
        <v>88.0</v>
      </c>
      <c r="R91" s="4">
        <v>60.33</v>
      </c>
      <c r="S91" s="39">
        <f t="shared" si="5"/>
        <v>-24.8246729</v>
      </c>
      <c r="T91" s="7">
        <f t="shared" si="6"/>
        <v>616.2643845</v>
      </c>
    </row>
    <row r="92">
      <c r="A92" s="42">
        <v>89.0</v>
      </c>
      <c r="B92" s="4">
        <v>91.07</v>
      </c>
      <c r="C92" s="39">
        <f t="shared" si="1"/>
        <v>2.797383178</v>
      </c>
      <c r="D92" s="7">
        <f t="shared" si="2"/>
        <v>7.825352642</v>
      </c>
      <c r="I92" s="42">
        <v>89.0</v>
      </c>
      <c r="J92" s="43"/>
      <c r="K92" s="7"/>
      <c r="L92" s="7"/>
      <c r="Q92" s="42">
        <v>89.0</v>
      </c>
      <c r="R92" s="4">
        <v>57.07</v>
      </c>
      <c r="S92" s="39">
        <f t="shared" si="5"/>
        <v>-28.0846729</v>
      </c>
      <c r="T92" s="7">
        <f t="shared" si="6"/>
        <v>788.7488517</v>
      </c>
    </row>
    <row r="93">
      <c r="A93" s="42">
        <v>90.0</v>
      </c>
      <c r="B93" s="4">
        <v>210.89</v>
      </c>
      <c r="C93" s="39">
        <f t="shared" si="1"/>
        <v>122.6173832</v>
      </c>
      <c r="D93" s="7">
        <f t="shared" si="2"/>
        <v>15035.02266</v>
      </c>
      <c r="I93" s="42">
        <v>90.0</v>
      </c>
      <c r="J93" s="43"/>
      <c r="K93" s="7"/>
      <c r="L93" s="7"/>
      <c r="Q93" s="42">
        <v>90.0</v>
      </c>
      <c r="R93" s="4">
        <v>38.59</v>
      </c>
      <c r="S93" s="39">
        <f t="shared" si="5"/>
        <v>-46.5646729</v>
      </c>
      <c r="T93" s="7">
        <f t="shared" si="6"/>
        <v>2168.268762</v>
      </c>
    </row>
    <row r="94">
      <c r="A94" s="42">
        <v>91.0</v>
      </c>
      <c r="B94" s="4">
        <v>138.81</v>
      </c>
      <c r="C94" s="39">
        <f t="shared" si="1"/>
        <v>50.53738318</v>
      </c>
      <c r="D94" s="7">
        <f t="shared" si="2"/>
        <v>2554.027098</v>
      </c>
      <c r="I94" s="42">
        <v>91.0</v>
      </c>
      <c r="J94" s="43"/>
      <c r="K94" s="7"/>
      <c r="L94" s="7"/>
      <c r="Q94" s="42">
        <v>91.0</v>
      </c>
      <c r="R94" s="4">
        <v>61.08</v>
      </c>
      <c r="S94" s="39">
        <f t="shared" si="5"/>
        <v>-24.0746729</v>
      </c>
      <c r="T94" s="7">
        <f t="shared" si="6"/>
        <v>579.5898751</v>
      </c>
    </row>
    <row r="95">
      <c r="A95" s="42">
        <v>92.0</v>
      </c>
      <c r="B95" s="4">
        <v>116.64</v>
      </c>
      <c r="C95" s="39">
        <f t="shared" si="1"/>
        <v>28.36738318</v>
      </c>
      <c r="D95" s="7">
        <f t="shared" si="2"/>
        <v>804.7084283</v>
      </c>
      <c r="I95" s="42">
        <v>92.0</v>
      </c>
      <c r="J95" s="43"/>
      <c r="K95" s="7"/>
      <c r="L95" s="7"/>
      <c r="Q95" s="42">
        <v>92.0</v>
      </c>
      <c r="R95" s="4">
        <v>101.79</v>
      </c>
      <c r="S95" s="39">
        <f t="shared" si="5"/>
        <v>16.6353271</v>
      </c>
      <c r="T95" s="7">
        <f t="shared" si="6"/>
        <v>276.7341078</v>
      </c>
    </row>
    <row r="96">
      <c r="A96" s="42">
        <v>93.0</v>
      </c>
      <c r="B96" s="4">
        <v>106.12</v>
      </c>
      <c r="C96" s="39">
        <f t="shared" si="1"/>
        <v>17.84738318</v>
      </c>
      <c r="D96" s="7">
        <f t="shared" si="2"/>
        <v>318.5290863</v>
      </c>
      <c r="I96" s="42">
        <v>93.0</v>
      </c>
      <c r="J96" s="43"/>
      <c r="K96" s="7"/>
      <c r="L96" s="7"/>
      <c r="Q96" s="42">
        <v>93.0</v>
      </c>
      <c r="R96" s="4">
        <v>47.5</v>
      </c>
      <c r="S96" s="39">
        <f t="shared" si="5"/>
        <v>-37.6546729</v>
      </c>
      <c r="T96" s="7">
        <f t="shared" si="6"/>
        <v>1417.874391</v>
      </c>
    </row>
    <row r="97">
      <c r="A97" s="42">
        <v>94.0</v>
      </c>
      <c r="B97" s="4">
        <v>96.73</v>
      </c>
      <c r="C97" s="39">
        <f t="shared" si="1"/>
        <v>8.457383178</v>
      </c>
      <c r="D97" s="7">
        <f t="shared" si="2"/>
        <v>71.52733021</v>
      </c>
      <c r="I97" s="42">
        <v>94.0</v>
      </c>
      <c r="J97" s="43"/>
      <c r="K97" s="7"/>
      <c r="L97" s="7"/>
      <c r="Q97" s="42">
        <v>94.0</v>
      </c>
      <c r="R97" s="4">
        <v>52.59</v>
      </c>
      <c r="S97" s="39">
        <f t="shared" si="5"/>
        <v>-32.5646729</v>
      </c>
      <c r="T97" s="7">
        <f t="shared" si="6"/>
        <v>1060.457921</v>
      </c>
    </row>
    <row r="98">
      <c r="A98" s="42">
        <v>95.0</v>
      </c>
      <c r="B98" s="4">
        <v>75.27</v>
      </c>
      <c r="C98" s="39">
        <f t="shared" si="1"/>
        <v>-13.00261682</v>
      </c>
      <c r="D98" s="7">
        <f t="shared" si="2"/>
        <v>169.0680442</v>
      </c>
      <c r="I98" s="42">
        <v>95.0</v>
      </c>
      <c r="J98" s="43"/>
      <c r="K98" s="7"/>
      <c r="L98" s="7"/>
      <c r="Q98" s="42">
        <v>95.0</v>
      </c>
      <c r="R98" s="4">
        <v>67.34</v>
      </c>
      <c r="S98" s="39">
        <f t="shared" si="5"/>
        <v>-17.8146729</v>
      </c>
      <c r="T98" s="7">
        <f t="shared" si="6"/>
        <v>317.3625704</v>
      </c>
    </row>
    <row r="99">
      <c r="A99" s="42">
        <v>96.0</v>
      </c>
      <c r="B99" s="4">
        <v>60.64</v>
      </c>
      <c r="C99" s="39">
        <f t="shared" si="1"/>
        <v>-27.63261682</v>
      </c>
      <c r="D99" s="7">
        <f t="shared" si="2"/>
        <v>763.5615125</v>
      </c>
      <c r="I99" s="42">
        <v>96.0</v>
      </c>
      <c r="J99" s="43"/>
      <c r="K99" s="7"/>
      <c r="L99" s="7"/>
      <c r="Q99" s="42">
        <v>96.0</v>
      </c>
      <c r="R99" s="4">
        <v>78.84</v>
      </c>
      <c r="S99" s="39">
        <f t="shared" si="5"/>
        <v>-6.314672897</v>
      </c>
      <c r="T99" s="7">
        <f t="shared" si="6"/>
        <v>39.8750938</v>
      </c>
    </row>
    <row r="100">
      <c r="A100" s="42">
        <v>97.0</v>
      </c>
      <c r="B100" s="4">
        <v>90.54</v>
      </c>
      <c r="C100" s="39">
        <f t="shared" si="1"/>
        <v>2.267383178</v>
      </c>
      <c r="D100" s="7">
        <f t="shared" si="2"/>
        <v>5.141026474</v>
      </c>
      <c r="I100" s="42">
        <v>97.0</v>
      </c>
      <c r="J100" s="43"/>
      <c r="K100" s="7"/>
      <c r="L100" s="7"/>
      <c r="Q100" s="42">
        <v>97.0</v>
      </c>
      <c r="R100" s="4">
        <v>43.48</v>
      </c>
      <c r="S100" s="39">
        <f t="shared" si="5"/>
        <v>-41.6746729</v>
      </c>
      <c r="T100" s="7">
        <f t="shared" si="6"/>
        <v>1736.778361</v>
      </c>
    </row>
    <row r="101">
      <c r="A101" s="42">
        <v>98.0</v>
      </c>
      <c r="B101" s="4">
        <v>61.62</v>
      </c>
      <c r="C101" s="39">
        <f t="shared" si="1"/>
        <v>-26.65261682</v>
      </c>
      <c r="D101" s="7">
        <f t="shared" si="2"/>
        <v>710.3619835</v>
      </c>
      <c r="I101" s="42">
        <v>98.0</v>
      </c>
      <c r="J101" s="43"/>
      <c r="K101" s="7"/>
      <c r="L101" s="7"/>
      <c r="Q101" s="42">
        <v>98.0</v>
      </c>
      <c r="R101" s="4">
        <v>40.22</v>
      </c>
      <c r="S101" s="39">
        <f t="shared" si="5"/>
        <v>-44.9346729</v>
      </c>
      <c r="T101" s="7">
        <f t="shared" si="6"/>
        <v>2019.124828</v>
      </c>
    </row>
    <row r="102">
      <c r="A102" s="42">
        <v>99.0</v>
      </c>
      <c r="B102" s="4">
        <v>43.12</v>
      </c>
      <c r="C102" s="39">
        <f t="shared" si="1"/>
        <v>-45.15261682</v>
      </c>
      <c r="D102" s="7">
        <f t="shared" si="2"/>
        <v>2038.758806</v>
      </c>
      <c r="I102" s="42">
        <v>99.0</v>
      </c>
      <c r="J102" s="43"/>
      <c r="K102" s="7"/>
      <c r="L102" s="7"/>
      <c r="Q102" s="42">
        <v>99.0</v>
      </c>
      <c r="R102" s="4">
        <v>144.92</v>
      </c>
      <c r="S102" s="39">
        <f t="shared" si="5"/>
        <v>59.7653271</v>
      </c>
      <c r="T102" s="7">
        <f t="shared" si="6"/>
        <v>3571.894324</v>
      </c>
    </row>
    <row r="103">
      <c r="A103" s="42">
        <v>100.0</v>
      </c>
      <c r="B103" s="4">
        <v>85.44</v>
      </c>
      <c r="C103" s="39">
        <f t="shared" si="1"/>
        <v>-2.832616822</v>
      </c>
      <c r="D103" s="7">
        <f t="shared" si="2"/>
        <v>8.023718063</v>
      </c>
      <c r="I103" s="42">
        <v>100.0</v>
      </c>
      <c r="J103" s="43"/>
      <c r="K103" s="7"/>
      <c r="L103" s="7"/>
      <c r="Q103" s="42">
        <v>100.0</v>
      </c>
      <c r="R103" s="4">
        <v>63.28</v>
      </c>
      <c r="S103" s="39">
        <f t="shared" si="5"/>
        <v>-21.8746729</v>
      </c>
      <c r="T103" s="7">
        <f t="shared" si="6"/>
        <v>478.5013144</v>
      </c>
    </row>
    <row r="104">
      <c r="A104" s="42">
        <v>101.0</v>
      </c>
      <c r="B104" s="4">
        <v>55.79</v>
      </c>
      <c r="C104" s="39">
        <f t="shared" si="1"/>
        <v>-32.48261682</v>
      </c>
      <c r="D104" s="7">
        <f t="shared" si="2"/>
        <v>1055.120396</v>
      </c>
      <c r="I104" s="42">
        <v>101.0</v>
      </c>
      <c r="J104" s="43"/>
      <c r="K104" s="7"/>
      <c r="L104" s="7"/>
      <c r="Q104" s="42">
        <v>101.0</v>
      </c>
      <c r="R104" s="4">
        <v>56.94</v>
      </c>
      <c r="S104" s="39">
        <f t="shared" si="5"/>
        <v>-28.2146729</v>
      </c>
      <c r="T104" s="7">
        <f t="shared" si="6"/>
        <v>796.0677667</v>
      </c>
    </row>
    <row r="105">
      <c r="A105" s="42">
        <v>102.0</v>
      </c>
      <c r="B105" s="4">
        <v>61.97</v>
      </c>
      <c r="C105" s="39">
        <f t="shared" si="1"/>
        <v>-26.30261682</v>
      </c>
      <c r="D105" s="7">
        <f t="shared" si="2"/>
        <v>691.8276517</v>
      </c>
      <c r="I105" s="42">
        <v>102.0</v>
      </c>
      <c r="J105" s="43"/>
      <c r="K105" s="7"/>
      <c r="L105" s="7"/>
      <c r="Q105" s="42">
        <v>102.0</v>
      </c>
      <c r="R105" s="4">
        <v>54.89</v>
      </c>
      <c r="S105" s="39">
        <f t="shared" si="5"/>
        <v>-30.2646729</v>
      </c>
      <c r="T105" s="7">
        <f t="shared" si="6"/>
        <v>915.9504256</v>
      </c>
    </row>
    <row r="106">
      <c r="A106" s="42">
        <v>103.0</v>
      </c>
      <c r="B106" s="4">
        <v>68.2</v>
      </c>
      <c r="C106" s="39">
        <f t="shared" si="1"/>
        <v>-20.07261682</v>
      </c>
      <c r="D106" s="7">
        <f t="shared" si="2"/>
        <v>402.9099461</v>
      </c>
      <c r="I106" s="42">
        <v>103.0</v>
      </c>
      <c r="J106" s="43"/>
      <c r="K106" s="7"/>
      <c r="L106" s="7"/>
      <c r="Q106" s="42">
        <v>103.0</v>
      </c>
      <c r="R106" s="4">
        <v>59.98</v>
      </c>
      <c r="S106" s="39">
        <f t="shared" si="5"/>
        <v>-25.1746729</v>
      </c>
      <c r="T106" s="7">
        <f t="shared" si="6"/>
        <v>633.7641555</v>
      </c>
    </row>
    <row r="107">
      <c r="A107" s="42">
        <v>104.0</v>
      </c>
      <c r="B107" s="4">
        <v>66.33</v>
      </c>
      <c r="C107" s="39">
        <f t="shared" si="1"/>
        <v>-21.94261682</v>
      </c>
      <c r="D107" s="7">
        <f t="shared" si="2"/>
        <v>481.478433</v>
      </c>
      <c r="I107" s="42">
        <v>104.0</v>
      </c>
      <c r="J107" s="43"/>
      <c r="K107" s="7"/>
      <c r="L107" s="7"/>
      <c r="Q107" s="42">
        <v>104.0</v>
      </c>
      <c r="R107" s="4">
        <v>95.17</v>
      </c>
      <c r="S107" s="39">
        <f t="shared" si="5"/>
        <v>10.0153271</v>
      </c>
      <c r="T107" s="7">
        <f t="shared" si="6"/>
        <v>100.306777</v>
      </c>
    </row>
    <row r="108">
      <c r="A108" s="42">
        <v>105.0</v>
      </c>
      <c r="B108" s="4">
        <v>113.29</v>
      </c>
      <c r="C108" s="39">
        <f t="shared" si="1"/>
        <v>25.01738318</v>
      </c>
      <c r="D108" s="7">
        <f t="shared" si="2"/>
        <v>625.8694611</v>
      </c>
      <c r="I108" s="42">
        <v>105.0</v>
      </c>
      <c r="J108" s="43"/>
      <c r="K108" s="7"/>
      <c r="L108" s="7"/>
      <c r="Q108" s="42">
        <v>105.0</v>
      </c>
      <c r="R108" s="4">
        <v>74.75</v>
      </c>
      <c r="S108" s="39">
        <f t="shared" si="5"/>
        <v>-10.4046729</v>
      </c>
      <c r="T108" s="7">
        <f t="shared" si="6"/>
        <v>108.2572181</v>
      </c>
    </row>
    <row r="109">
      <c r="A109" s="42">
        <v>106.0</v>
      </c>
      <c r="B109" s="4">
        <v>87.91</v>
      </c>
      <c r="C109" s="39">
        <f t="shared" si="1"/>
        <v>-0.3626168224</v>
      </c>
      <c r="D109" s="7">
        <f t="shared" si="2"/>
        <v>0.1314909599</v>
      </c>
      <c r="I109" s="42">
        <v>106.0</v>
      </c>
      <c r="J109" s="43"/>
      <c r="K109" s="7"/>
      <c r="L109" s="7"/>
      <c r="Q109" s="42">
        <v>106.0</v>
      </c>
      <c r="R109" s="4">
        <v>33.23</v>
      </c>
      <c r="S109" s="39">
        <f t="shared" si="5"/>
        <v>-51.9246729</v>
      </c>
      <c r="T109" s="7">
        <f t="shared" si="6"/>
        <v>2696.171655</v>
      </c>
    </row>
    <row r="110">
      <c r="A110" s="42">
        <v>107.0</v>
      </c>
      <c r="B110" s="4">
        <v>76.54</v>
      </c>
      <c r="C110" s="39">
        <f t="shared" si="1"/>
        <v>-11.73261682</v>
      </c>
      <c r="D110" s="7">
        <f t="shared" si="2"/>
        <v>137.6542975</v>
      </c>
      <c r="I110" s="42">
        <v>107.0</v>
      </c>
      <c r="J110" s="43"/>
      <c r="K110" s="7"/>
      <c r="L110" s="7"/>
      <c r="Q110" s="42">
        <v>107.0</v>
      </c>
      <c r="R110" s="4">
        <v>37.14</v>
      </c>
      <c r="S110" s="39">
        <f t="shared" si="5"/>
        <v>-48.0146729</v>
      </c>
      <c r="T110" s="7">
        <f t="shared" si="6"/>
        <v>2305.408813</v>
      </c>
    </row>
    <row r="111">
      <c r="A111" s="42">
        <v>108.0</v>
      </c>
      <c r="B111" s="4">
        <v>66.83</v>
      </c>
      <c r="C111" s="39">
        <f t="shared" si="1"/>
        <v>-21.44261682</v>
      </c>
      <c r="D111" s="7">
        <f t="shared" si="2"/>
        <v>459.7858162</v>
      </c>
      <c r="I111" s="42">
        <v>108.0</v>
      </c>
      <c r="J111" s="43"/>
      <c r="K111" s="7"/>
      <c r="L111" s="7"/>
      <c r="Q111" s="42">
        <v>108.0</v>
      </c>
      <c r="R111" s="4">
        <v>39.34</v>
      </c>
      <c r="S111" s="39">
        <f t="shared" si="5"/>
        <v>-45.8146729</v>
      </c>
      <c r="T111" s="7">
        <f t="shared" si="6"/>
        <v>2098.984253</v>
      </c>
    </row>
    <row r="112">
      <c r="A112" s="42">
        <v>109.0</v>
      </c>
      <c r="B112" s="4">
        <v>51.26</v>
      </c>
      <c r="C112" s="39">
        <f t="shared" si="1"/>
        <v>-37.01261682</v>
      </c>
      <c r="D112" s="7">
        <f t="shared" si="2"/>
        <v>1369.933804</v>
      </c>
      <c r="I112" s="42">
        <v>109.0</v>
      </c>
      <c r="J112" s="43"/>
      <c r="K112" s="7"/>
      <c r="L112" s="7"/>
      <c r="Q112" s="42">
        <v>109.0</v>
      </c>
      <c r="R112" s="4">
        <v>42.08</v>
      </c>
      <c r="S112" s="39">
        <f t="shared" si="5"/>
        <v>-43.0746729</v>
      </c>
      <c r="T112" s="7">
        <f t="shared" si="6"/>
        <v>1855.427445</v>
      </c>
    </row>
    <row r="113">
      <c r="A113" s="42">
        <v>110.0</v>
      </c>
      <c r="B113" s="4">
        <v>74.78</v>
      </c>
      <c r="C113" s="39">
        <f t="shared" si="1"/>
        <v>-13.49261682</v>
      </c>
      <c r="D113" s="7">
        <f t="shared" si="2"/>
        <v>182.0507087</v>
      </c>
      <c r="I113" s="42">
        <v>110.0</v>
      </c>
      <c r="J113" s="43"/>
      <c r="K113" s="7"/>
      <c r="L113" s="7"/>
      <c r="Q113" s="42">
        <v>110.0</v>
      </c>
      <c r="R113" s="4">
        <v>76.16</v>
      </c>
      <c r="S113" s="39">
        <f t="shared" si="5"/>
        <v>-8.994672897</v>
      </c>
      <c r="T113" s="7">
        <f t="shared" si="6"/>
        <v>80.90414053</v>
      </c>
    </row>
    <row r="114">
      <c r="A114" s="42">
        <v>111.0</v>
      </c>
      <c r="B114" s="4">
        <v>91.09</v>
      </c>
      <c r="C114" s="39">
        <f t="shared" si="1"/>
        <v>2.817383178</v>
      </c>
      <c r="D114" s="7">
        <f t="shared" si="2"/>
        <v>7.937647969</v>
      </c>
      <c r="I114" s="42">
        <v>111.0</v>
      </c>
      <c r="J114" s="43"/>
      <c r="K114" s="7"/>
      <c r="L114" s="7"/>
      <c r="Q114" s="42">
        <v>111.0</v>
      </c>
      <c r="R114" s="4">
        <v>63.66</v>
      </c>
      <c r="S114" s="39">
        <f t="shared" si="5"/>
        <v>-21.4946729</v>
      </c>
      <c r="T114" s="7">
        <f t="shared" si="6"/>
        <v>462.020963</v>
      </c>
    </row>
    <row r="115">
      <c r="A115" s="42">
        <v>112.0</v>
      </c>
      <c r="B115" s="4">
        <v>49.76</v>
      </c>
      <c r="C115" s="39">
        <f t="shared" si="1"/>
        <v>-38.51261682</v>
      </c>
      <c r="D115" s="7">
        <f t="shared" si="2"/>
        <v>1483.221655</v>
      </c>
      <c r="I115" s="42">
        <v>112.0</v>
      </c>
      <c r="J115" s="43"/>
      <c r="K115" s="7"/>
      <c r="L115" s="7"/>
      <c r="Q115" s="42">
        <v>112.0</v>
      </c>
      <c r="R115" s="4">
        <v>45.35</v>
      </c>
      <c r="S115" s="39">
        <f t="shared" si="5"/>
        <v>-39.8046729</v>
      </c>
      <c r="T115" s="7">
        <f t="shared" si="6"/>
        <v>1584.411984</v>
      </c>
    </row>
    <row r="116">
      <c r="A116" s="42">
        <v>113.0</v>
      </c>
      <c r="B116" s="4">
        <v>107.1</v>
      </c>
      <c r="C116" s="39">
        <f t="shared" si="1"/>
        <v>18.82738318</v>
      </c>
      <c r="D116" s="7">
        <f t="shared" si="2"/>
        <v>354.4703573</v>
      </c>
      <c r="I116" s="42">
        <v>113.0</v>
      </c>
      <c r="J116" s="43"/>
      <c r="K116" s="7"/>
      <c r="L116" s="7"/>
      <c r="Q116" s="42">
        <v>113.0</v>
      </c>
      <c r="R116" s="4">
        <v>62.61</v>
      </c>
      <c r="S116" s="39">
        <f t="shared" si="5"/>
        <v>-22.5446729</v>
      </c>
      <c r="T116" s="7">
        <f t="shared" si="6"/>
        <v>508.262276</v>
      </c>
    </row>
    <row r="117">
      <c r="A117" s="42">
        <v>114.0</v>
      </c>
      <c r="B117" s="4">
        <v>52.39</v>
      </c>
      <c r="C117" s="39">
        <f t="shared" si="1"/>
        <v>-35.88261682</v>
      </c>
      <c r="D117" s="7">
        <f t="shared" si="2"/>
        <v>1287.56219</v>
      </c>
      <c r="I117" s="42">
        <v>114.0</v>
      </c>
      <c r="J117" s="43"/>
      <c r="K117" s="7"/>
      <c r="L117" s="7"/>
      <c r="Q117" s="42">
        <v>114.0</v>
      </c>
      <c r="R117" s="4">
        <v>63.9</v>
      </c>
      <c r="S117" s="39">
        <f t="shared" si="5"/>
        <v>-21.2546729</v>
      </c>
      <c r="T117" s="7">
        <f t="shared" si="6"/>
        <v>451.76112</v>
      </c>
    </row>
    <row r="118">
      <c r="A118" s="42">
        <v>115.0</v>
      </c>
      <c r="B118" s="4">
        <v>30.8</v>
      </c>
      <c r="C118" s="39">
        <f t="shared" si="1"/>
        <v>-57.47261682</v>
      </c>
      <c r="D118" s="7">
        <f t="shared" si="2"/>
        <v>3303.101684</v>
      </c>
      <c r="I118" s="42">
        <v>115.0</v>
      </c>
      <c r="J118" s="43"/>
      <c r="K118" s="7"/>
      <c r="L118" s="7"/>
      <c r="Q118" s="42">
        <v>115.0</v>
      </c>
      <c r="R118" s="4">
        <v>71.48</v>
      </c>
      <c r="S118" s="39">
        <f t="shared" si="5"/>
        <v>-13.6746729</v>
      </c>
      <c r="T118" s="7">
        <f t="shared" si="6"/>
        <v>186.9966788</v>
      </c>
    </row>
    <row r="119">
      <c r="A119" s="42">
        <v>116.0</v>
      </c>
      <c r="B119" s="4">
        <v>20.72</v>
      </c>
      <c r="C119" s="39">
        <f t="shared" si="1"/>
        <v>-67.55261682</v>
      </c>
      <c r="D119" s="7">
        <f t="shared" si="2"/>
        <v>4563.35604</v>
      </c>
      <c r="I119" s="42">
        <v>116.0</v>
      </c>
      <c r="J119" s="43"/>
      <c r="K119" s="7"/>
      <c r="L119" s="7"/>
      <c r="Q119" s="42">
        <v>116.0</v>
      </c>
      <c r="R119" s="4">
        <v>40.28</v>
      </c>
      <c r="S119" s="39">
        <f t="shared" si="5"/>
        <v>-44.8746729</v>
      </c>
      <c r="T119" s="7">
        <f t="shared" si="6"/>
        <v>2013.736268</v>
      </c>
    </row>
    <row r="120">
      <c r="A120" s="42">
        <v>117.0</v>
      </c>
      <c r="B120" s="4">
        <v>49.95</v>
      </c>
      <c r="C120" s="39">
        <f t="shared" si="1"/>
        <v>-38.32261682</v>
      </c>
      <c r="D120" s="7">
        <f t="shared" si="2"/>
        <v>1468.62296</v>
      </c>
      <c r="I120" s="42">
        <v>117.0</v>
      </c>
      <c r="J120" s="43"/>
      <c r="K120" s="7"/>
      <c r="L120" s="7"/>
      <c r="Q120" s="42">
        <v>117.0</v>
      </c>
      <c r="R120" s="4">
        <v>106.8</v>
      </c>
      <c r="S120" s="39">
        <f t="shared" si="5"/>
        <v>21.6453271</v>
      </c>
      <c r="T120" s="7">
        <f t="shared" si="6"/>
        <v>468.5201854</v>
      </c>
    </row>
    <row r="121">
      <c r="A121" s="42">
        <v>118.0</v>
      </c>
      <c r="B121" s="4">
        <v>54.29</v>
      </c>
      <c r="C121" s="39">
        <f t="shared" si="1"/>
        <v>-33.98261682</v>
      </c>
      <c r="D121" s="7">
        <f t="shared" si="2"/>
        <v>1154.818246</v>
      </c>
      <c r="I121" s="42">
        <v>118.0</v>
      </c>
      <c r="J121" s="43"/>
      <c r="K121" s="7"/>
      <c r="L121" s="7"/>
      <c r="Q121" s="42">
        <v>118.0</v>
      </c>
      <c r="R121" s="4">
        <v>70.6</v>
      </c>
      <c r="S121" s="39">
        <f t="shared" si="5"/>
        <v>-14.5546729</v>
      </c>
      <c r="T121" s="7">
        <f t="shared" si="6"/>
        <v>211.8385031</v>
      </c>
    </row>
    <row r="122">
      <c r="A122" s="42">
        <v>119.0</v>
      </c>
      <c r="B122" s="4">
        <v>70.62</v>
      </c>
      <c r="C122" s="39">
        <f t="shared" si="1"/>
        <v>-17.65261682</v>
      </c>
      <c r="D122" s="7">
        <f t="shared" si="2"/>
        <v>311.6148807</v>
      </c>
      <c r="I122" s="42">
        <v>119.0</v>
      </c>
      <c r="J122" s="43"/>
      <c r="K122" s="7"/>
      <c r="L122" s="7"/>
      <c r="Q122" s="42">
        <v>119.0</v>
      </c>
      <c r="R122" s="4">
        <v>35.1</v>
      </c>
      <c r="S122" s="39">
        <f t="shared" si="5"/>
        <v>-50.0546729</v>
      </c>
      <c r="T122" s="7">
        <f t="shared" si="6"/>
        <v>2505.470279</v>
      </c>
    </row>
    <row r="123">
      <c r="A123" s="42">
        <v>120.0</v>
      </c>
      <c r="B123" s="4">
        <v>143.43</v>
      </c>
      <c r="C123" s="39">
        <f t="shared" si="1"/>
        <v>55.15738318</v>
      </c>
      <c r="D123" s="7">
        <f t="shared" si="2"/>
        <v>3042.336919</v>
      </c>
      <c r="I123" s="42">
        <v>120.0</v>
      </c>
      <c r="J123" s="43"/>
      <c r="K123" s="7"/>
      <c r="L123" s="7"/>
      <c r="Q123" s="42">
        <v>120.0</v>
      </c>
      <c r="R123" s="4">
        <v>61.88</v>
      </c>
      <c r="S123" s="39">
        <f t="shared" si="5"/>
        <v>-23.2746729</v>
      </c>
      <c r="T123" s="7">
        <f t="shared" si="6"/>
        <v>541.7103985</v>
      </c>
    </row>
    <row r="124">
      <c r="A124" s="42">
        <v>121.0</v>
      </c>
      <c r="B124" s="4">
        <v>110.33</v>
      </c>
      <c r="C124" s="39">
        <f t="shared" si="1"/>
        <v>22.05738318</v>
      </c>
      <c r="D124" s="7">
        <f t="shared" si="2"/>
        <v>486.5281526</v>
      </c>
      <c r="I124" s="42">
        <v>121.0</v>
      </c>
      <c r="J124" s="43"/>
      <c r="K124" s="7"/>
      <c r="L124" s="7"/>
      <c r="Q124" s="42">
        <v>121.0</v>
      </c>
      <c r="R124" s="4">
        <v>93.28</v>
      </c>
      <c r="S124" s="39">
        <f t="shared" si="5"/>
        <v>8.125327103</v>
      </c>
      <c r="T124" s="7">
        <f t="shared" si="6"/>
        <v>66.02094053</v>
      </c>
    </row>
    <row r="125">
      <c r="A125" s="42">
        <v>122.0</v>
      </c>
      <c r="B125" s="4">
        <v>65.9</v>
      </c>
      <c r="C125" s="39">
        <f t="shared" si="1"/>
        <v>-22.37261682</v>
      </c>
      <c r="D125" s="7">
        <f t="shared" si="2"/>
        <v>500.5339835</v>
      </c>
      <c r="I125" s="42">
        <v>122.0</v>
      </c>
      <c r="J125" s="43"/>
      <c r="K125" s="7"/>
      <c r="L125" s="7"/>
      <c r="Q125" s="42">
        <v>122.0</v>
      </c>
      <c r="R125" s="4">
        <v>57.71</v>
      </c>
      <c r="S125" s="39">
        <f t="shared" si="5"/>
        <v>-27.4446729</v>
      </c>
      <c r="T125" s="7">
        <f t="shared" si="6"/>
        <v>753.2100704</v>
      </c>
    </row>
    <row r="126">
      <c r="A126" s="42">
        <v>123.0</v>
      </c>
      <c r="B126" s="4">
        <v>60.39</v>
      </c>
      <c r="C126" s="39">
        <f t="shared" si="1"/>
        <v>-27.88261682</v>
      </c>
      <c r="D126" s="7">
        <f t="shared" si="2"/>
        <v>777.4403209</v>
      </c>
      <c r="I126" s="42">
        <v>123.0</v>
      </c>
      <c r="J126" s="43"/>
      <c r="K126" s="7"/>
      <c r="L126" s="7"/>
      <c r="Q126" s="42">
        <v>123.0</v>
      </c>
      <c r="R126" s="4">
        <v>77.06</v>
      </c>
      <c r="S126" s="39">
        <f t="shared" si="5"/>
        <v>-8.094672897</v>
      </c>
      <c r="T126" s="7">
        <f t="shared" si="6"/>
        <v>65.52372931</v>
      </c>
    </row>
    <row r="127">
      <c r="A127" s="42">
        <v>124.0</v>
      </c>
      <c r="B127" s="4">
        <v>59.93</v>
      </c>
      <c r="C127" s="39">
        <f t="shared" si="1"/>
        <v>-28.34261682</v>
      </c>
      <c r="D127" s="7">
        <f t="shared" si="2"/>
        <v>803.3039283</v>
      </c>
      <c r="I127" s="42">
        <v>124.0</v>
      </c>
      <c r="J127" s="7"/>
      <c r="K127" s="7"/>
      <c r="L127" s="7"/>
      <c r="Q127" s="42">
        <v>124.0</v>
      </c>
      <c r="R127" s="4">
        <v>48.7</v>
      </c>
      <c r="S127" s="39">
        <f t="shared" si="5"/>
        <v>-36.4546729</v>
      </c>
      <c r="T127" s="7">
        <f t="shared" si="6"/>
        <v>1328.943176</v>
      </c>
    </row>
    <row r="128">
      <c r="A128" s="42">
        <v>125.0</v>
      </c>
      <c r="B128" s="4">
        <v>63.37</v>
      </c>
      <c r="C128" s="39">
        <f t="shared" si="1"/>
        <v>-24.90261682</v>
      </c>
      <c r="D128" s="7">
        <f t="shared" si="2"/>
        <v>620.1403246</v>
      </c>
      <c r="I128" s="42">
        <v>125.0</v>
      </c>
      <c r="J128" s="7"/>
      <c r="K128" s="7"/>
      <c r="L128" s="7"/>
      <c r="Q128" s="42">
        <v>125.0</v>
      </c>
      <c r="R128" s="4">
        <v>80.1</v>
      </c>
      <c r="S128" s="39">
        <f t="shared" si="5"/>
        <v>-5.054672897</v>
      </c>
      <c r="T128" s="7">
        <f t="shared" si="6"/>
        <v>25.5497181</v>
      </c>
    </row>
    <row r="129">
      <c r="A129" s="42">
        <v>126.0</v>
      </c>
      <c r="B129" s="4">
        <v>53.35</v>
      </c>
      <c r="C129" s="39">
        <f t="shared" si="1"/>
        <v>-34.92261682</v>
      </c>
      <c r="D129" s="7">
        <f t="shared" si="2"/>
        <v>1219.589166</v>
      </c>
      <c r="I129" s="42">
        <v>126.0</v>
      </c>
      <c r="J129" s="7"/>
      <c r="K129" s="7"/>
      <c r="L129" s="7"/>
      <c r="Q129" s="42">
        <v>126.0</v>
      </c>
      <c r="R129" s="4">
        <v>124.95</v>
      </c>
      <c r="S129" s="39">
        <f t="shared" si="5"/>
        <v>39.7953271</v>
      </c>
      <c r="T129" s="7">
        <f t="shared" si="6"/>
        <v>1583.668059</v>
      </c>
    </row>
    <row r="130">
      <c r="A130" s="42">
        <v>127.0</v>
      </c>
      <c r="B130" s="4">
        <v>71.95</v>
      </c>
      <c r="C130" s="39">
        <f t="shared" si="1"/>
        <v>-16.32261682</v>
      </c>
      <c r="D130" s="7">
        <f t="shared" si="2"/>
        <v>266.4278199</v>
      </c>
      <c r="I130" s="42">
        <v>127.0</v>
      </c>
      <c r="J130" s="7"/>
      <c r="K130" s="7"/>
      <c r="L130" s="7"/>
      <c r="Q130" s="42">
        <v>127.0</v>
      </c>
      <c r="R130" s="4">
        <v>136.62</v>
      </c>
      <c r="S130" s="39">
        <f t="shared" si="5"/>
        <v>51.4653271</v>
      </c>
      <c r="T130" s="7">
        <f t="shared" si="6"/>
        <v>2648.679894</v>
      </c>
    </row>
    <row r="131">
      <c r="A131" s="42">
        <v>128.0</v>
      </c>
      <c r="B131" s="4">
        <v>68.12</v>
      </c>
      <c r="C131" s="39">
        <f t="shared" si="1"/>
        <v>-20.15261682</v>
      </c>
      <c r="D131" s="7">
        <f t="shared" si="2"/>
        <v>406.1279648</v>
      </c>
      <c r="I131" s="42">
        <v>128.0</v>
      </c>
      <c r="J131" s="7"/>
      <c r="K131" s="7"/>
      <c r="L131" s="7"/>
      <c r="Q131" s="42">
        <v>128.0</v>
      </c>
      <c r="R131" s="4">
        <v>100.3</v>
      </c>
      <c r="S131" s="39">
        <f t="shared" si="5"/>
        <v>15.1453271</v>
      </c>
      <c r="T131" s="7">
        <f t="shared" si="6"/>
        <v>229.3809331</v>
      </c>
    </row>
    <row r="132">
      <c r="A132" s="42">
        <v>129.0</v>
      </c>
      <c r="B132" s="4">
        <v>65.31</v>
      </c>
      <c r="C132" s="39">
        <f t="shared" si="1"/>
        <v>-22.96261682</v>
      </c>
      <c r="D132" s="7">
        <f t="shared" si="2"/>
        <v>527.2817713</v>
      </c>
      <c r="I132" s="42">
        <v>129.0</v>
      </c>
      <c r="J132" s="7"/>
      <c r="K132" s="7"/>
      <c r="L132" s="7"/>
      <c r="Q132" s="42">
        <v>129.0</v>
      </c>
      <c r="R132" s="4">
        <v>119.26</v>
      </c>
      <c r="S132" s="39">
        <f t="shared" si="5"/>
        <v>34.1053271</v>
      </c>
      <c r="T132" s="7">
        <f t="shared" si="6"/>
        <v>1163.173337</v>
      </c>
    </row>
    <row r="133">
      <c r="A133" s="42">
        <v>130.0</v>
      </c>
      <c r="B133" s="4">
        <v>39.32</v>
      </c>
      <c r="C133" s="39">
        <f t="shared" si="1"/>
        <v>-48.95261682</v>
      </c>
      <c r="D133" s="7">
        <f t="shared" si="2"/>
        <v>2396.358694</v>
      </c>
      <c r="I133" s="42">
        <v>130.0</v>
      </c>
      <c r="J133" s="7"/>
      <c r="K133" s="7"/>
      <c r="L133" s="7"/>
      <c r="Q133" s="42">
        <v>130.0</v>
      </c>
      <c r="R133" s="4">
        <v>86.48</v>
      </c>
      <c r="S133" s="39">
        <f t="shared" si="5"/>
        <v>1.325327103</v>
      </c>
      <c r="T133" s="7">
        <f t="shared" si="6"/>
        <v>1.756491929</v>
      </c>
    </row>
    <row r="134">
      <c r="A134" s="42">
        <v>131.0</v>
      </c>
      <c r="B134" s="4">
        <v>56.81</v>
      </c>
      <c r="C134" s="39">
        <f t="shared" si="1"/>
        <v>-31.46261682</v>
      </c>
      <c r="D134" s="7">
        <f t="shared" si="2"/>
        <v>989.8962573</v>
      </c>
      <c r="I134" s="42">
        <v>131.0</v>
      </c>
      <c r="J134" s="7"/>
      <c r="K134" s="7"/>
      <c r="L134" s="7"/>
      <c r="Q134" s="42">
        <v>131.0</v>
      </c>
      <c r="R134" s="4">
        <v>61.05</v>
      </c>
      <c r="S134" s="39">
        <f t="shared" si="5"/>
        <v>-24.1046729</v>
      </c>
      <c r="T134" s="7">
        <f t="shared" si="6"/>
        <v>581.0352555</v>
      </c>
    </row>
    <row r="135">
      <c r="A135" s="42">
        <v>132.0</v>
      </c>
      <c r="B135" s="4">
        <v>108.92</v>
      </c>
      <c r="C135" s="39">
        <f t="shared" si="1"/>
        <v>20.64738318</v>
      </c>
      <c r="D135" s="7">
        <f t="shared" si="2"/>
        <v>426.3144321</v>
      </c>
      <c r="I135" s="42">
        <v>132.0</v>
      </c>
      <c r="J135" s="7"/>
      <c r="K135" s="7"/>
      <c r="L135" s="7"/>
      <c r="Q135" s="42">
        <v>132.0</v>
      </c>
      <c r="R135" s="4">
        <v>111.21</v>
      </c>
      <c r="S135" s="39">
        <f t="shared" si="5"/>
        <v>26.0553271</v>
      </c>
      <c r="T135" s="7">
        <f t="shared" si="6"/>
        <v>678.8800704</v>
      </c>
    </row>
    <row r="136">
      <c r="A136" s="42">
        <v>133.0</v>
      </c>
      <c r="B136" s="4">
        <v>71.97</v>
      </c>
      <c r="C136" s="39">
        <f t="shared" si="1"/>
        <v>-16.30261682</v>
      </c>
      <c r="D136" s="7">
        <f t="shared" si="2"/>
        <v>265.7753153</v>
      </c>
      <c r="I136" s="42">
        <v>133.0</v>
      </c>
      <c r="J136" s="7"/>
      <c r="K136" s="7"/>
      <c r="L136" s="7"/>
      <c r="Q136" s="42">
        <v>133.0</v>
      </c>
      <c r="R136" s="4">
        <v>149.76</v>
      </c>
      <c r="S136" s="39">
        <f t="shared" si="5"/>
        <v>64.6053271</v>
      </c>
      <c r="T136" s="7">
        <f t="shared" si="6"/>
        <v>4173.84829</v>
      </c>
    </row>
    <row r="137">
      <c r="A137" s="42">
        <v>134.0</v>
      </c>
      <c r="B137" s="4">
        <v>55.62</v>
      </c>
      <c r="C137" s="39">
        <f t="shared" si="1"/>
        <v>-32.65261682</v>
      </c>
      <c r="D137" s="7">
        <f t="shared" si="2"/>
        <v>1066.193385</v>
      </c>
      <c r="I137" s="42">
        <v>134.0</v>
      </c>
      <c r="J137" s="7"/>
      <c r="K137" s="7"/>
      <c r="L137" s="7"/>
      <c r="Q137" s="42">
        <v>134.0</v>
      </c>
      <c r="R137" s="4">
        <v>132.44</v>
      </c>
      <c r="S137" s="39">
        <f t="shared" si="5"/>
        <v>47.2853271</v>
      </c>
      <c r="T137" s="7">
        <f t="shared" si="6"/>
        <v>2235.902159</v>
      </c>
    </row>
    <row r="138">
      <c r="A138" s="42">
        <v>135.0</v>
      </c>
      <c r="B138" s="4">
        <v>99.24</v>
      </c>
      <c r="C138" s="39">
        <f t="shared" si="1"/>
        <v>10.96738318</v>
      </c>
      <c r="D138" s="7">
        <f t="shared" si="2"/>
        <v>120.2834938</v>
      </c>
      <c r="I138" s="42">
        <v>135.0</v>
      </c>
      <c r="J138" s="7"/>
      <c r="K138" s="7"/>
      <c r="L138" s="7"/>
      <c r="Q138" s="42">
        <v>135.0</v>
      </c>
      <c r="R138" s="4">
        <v>143.98</v>
      </c>
      <c r="S138" s="39">
        <f t="shared" si="5"/>
        <v>58.8253271</v>
      </c>
      <c r="T138" s="7">
        <f t="shared" si="6"/>
        <v>3460.419109</v>
      </c>
    </row>
    <row r="139">
      <c r="A139" s="42">
        <v>136.0</v>
      </c>
      <c r="B139" s="4">
        <v>135.9</v>
      </c>
      <c r="C139" s="39">
        <f t="shared" si="1"/>
        <v>47.62738318</v>
      </c>
      <c r="D139" s="7">
        <f t="shared" si="2"/>
        <v>2268.367628</v>
      </c>
      <c r="I139" s="42">
        <v>136.0</v>
      </c>
      <c r="J139" s="7"/>
      <c r="K139" s="7"/>
      <c r="L139" s="7"/>
      <c r="Q139" s="42">
        <v>136.0</v>
      </c>
      <c r="R139" s="4">
        <v>82.21</v>
      </c>
      <c r="S139" s="39">
        <f t="shared" si="5"/>
        <v>-2.944672897</v>
      </c>
      <c r="T139" s="7">
        <f t="shared" si="6"/>
        <v>8.671098471</v>
      </c>
    </row>
    <row r="140">
      <c r="A140" s="42">
        <v>137.0</v>
      </c>
      <c r="B140" s="4">
        <v>132.98</v>
      </c>
      <c r="C140" s="39">
        <f t="shared" si="1"/>
        <v>44.70738318</v>
      </c>
      <c r="D140" s="7">
        <f t="shared" si="2"/>
        <v>1998.750111</v>
      </c>
      <c r="I140" s="42">
        <v>137.0</v>
      </c>
      <c r="J140" s="7"/>
      <c r="K140" s="7"/>
      <c r="L140" s="7"/>
      <c r="Q140" s="42">
        <v>137.0</v>
      </c>
      <c r="R140" s="4">
        <v>83.91</v>
      </c>
      <c r="S140" s="39">
        <f t="shared" si="5"/>
        <v>-1.244672897</v>
      </c>
      <c r="T140" s="7">
        <f t="shared" si="6"/>
        <v>1.549210621</v>
      </c>
    </row>
    <row r="141">
      <c r="A141" s="42">
        <v>138.0</v>
      </c>
      <c r="B141" s="4">
        <v>130.99</v>
      </c>
      <c r="C141" s="39">
        <f t="shared" si="1"/>
        <v>42.71738318</v>
      </c>
      <c r="D141" s="7">
        <f t="shared" si="2"/>
        <v>1824.774826</v>
      </c>
      <c r="I141" s="42">
        <v>138.0</v>
      </c>
      <c r="J141" s="7"/>
      <c r="K141" s="7"/>
      <c r="L141" s="7"/>
      <c r="Q141" s="42">
        <v>138.0</v>
      </c>
      <c r="R141" s="4">
        <v>105.58</v>
      </c>
      <c r="S141" s="39">
        <f t="shared" si="5"/>
        <v>20.4253271</v>
      </c>
      <c r="T141" s="7">
        <f t="shared" si="6"/>
        <v>417.1939873</v>
      </c>
    </row>
    <row r="142">
      <c r="A142" s="42">
        <v>139.0</v>
      </c>
      <c r="B142" s="4">
        <v>132.81</v>
      </c>
      <c r="C142" s="39">
        <f t="shared" si="1"/>
        <v>44.53738318</v>
      </c>
      <c r="D142" s="7">
        <f t="shared" si="2"/>
        <v>1983.5785</v>
      </c>
      <c r="I142" s="42">
        <v>139.0</v>
      </c>
      <c r="J142" s="7"/>
      <c r="K142" s="7"/>
      <c r="L142" s="7"/>
      <c r="Q142" s="42">
        <v>139.0</v>
      </c>
      <c r="R142" s="4">
        <v>57.32</v>
      </c>
      <c r="S142" s="39">
        <f t="shared" si="5"/>
        <v>-27.8346729</v>
      </c>
      <c r="T142" s="7">
        <f t="shared" si="6"/>
        <v>774.7690153</v>
      </c>
    </row>
    <row r="143">
      <c r="A143" s="42">
        <v>140.0</v>
      </c>
      <c r="B143" s="4">
        <v>78.43</v>
      </c>
      <c r="C143" s="39">
        <f t="shared" si="1"/>
        <v>-9.842616822</v>
      </c>
      <c r="D143" s="7">
        <f t="shared" si="2"/>
        <v>96.87710591</v>
      </c>
      <c r="I143" s="42">
        <v>140.0</v>
      </c>
      <c r="J143" s="7"/>
      <c r="K143" s="7"/>
      <c r="L143" s="7"/>
      <c r="Q143" s="42">
        <v>140.0</v>
      </c>
      <c r="R143" s="4">
        <v>62.78</v>
      </c>
      <c r="S143" s="39">
        <f t="shared" si="5"/>
        <v>-22.3746729</v>
      </c>
      <c r="T143" s="7">
        <f t="shared" si="6"/>
        <v>500.6259873</v>
      </c>
    </row>
    <row r="144">
      <c r="A144" s="42">
        <v>141.0</v>
      </c>
      <c r="B144" s="4">
        <v>85.49</v>
      </c>
      <c r="C144" s="39">
        <f t="shared" si="1"/>
        <v>-2.782616822</v>
      </c>
      <c r="D144" s="7">
        <f t="shared" si="2"/>
        <v>7.74295638</v>
      </c>
      <c r="I144" s="42">
        <v>141.0</v>
      </c>
      <c r="J144" s="7"/>
      <c r="K144" s="7"/>
      <c r="L144" s="7"/>
      <c r="Q144" s="42">
        <v>141.0</v>
      </c>
      <c r="R144" s="4">
        <v>57.62</v>
      </c>
      <c r="S144" s="39">
        <f t="shared" si="5"/>
        <v>-27.5346729</v>
      </c>
      <c r="T144" s="7">
        <f t="shared" si="6"/>
        <v>758.1582116</v>
      </c>
    </row>
    <row r="145">
      <c r="A145" s="42">
        <v>142.0</v>
      </c>
      <c r="B145" s="4">
        <v>60.01</v>
      </c>
      <c r="C145" s="39">
        <f t="shared" si="1"/>
        <v>-28.26261682</v>
      </c>
      <c r="D145" s="7">
        <f t="shared" si="2"/>
        <v>798.7755097</v>
      </c>
      <c r="I145" s="42">
        <v>142.0</v>
      </c>
      <c r="J145" s="7"/>
      <c r="K145" s="7"/>
      <c r="L145" s="7"/>
      <c r="Q145" s="42">
        <v>142.0</v>
      </c>
      <c r="R145" s="4">
        <v>93.34</v>
      </c>
      <c r="S145" s="39">
        <f t="shared" si="5"/>
        <v>8.185327103</v>
      </c>
      <c r="T145" s="7">
        <f t="shared" si="6"/>
        <v>66.99957978</v>
      </c>
    </row>
    <row r="146">
      <c r="A146" s="42">
        <v>143.0</v>
      </c>
      <c r="B146" s="4">
        <v>95.25</v>
      </c>
      <c r="C146" s="39">
        <f t="shared" si="1"/>
        <v>6.977383178</v>
      </c>
      <c r="D146" s="7">
        <f t="shared" si="2"/>
        <v>48.68387601</v>
      </c>
      <c r="I146" s="42">
        <v>143.0</v>
      </c>
      <c r="J146" s="7"/>
      <c r="K146" s="7"/>
      <c r="L146" s="7"/>
      <c r="Q146" s="42">
        <v>143.0</v>
      </c>
      <c r="R146" s="4">
        <v>98.63</v>
      </c>
      <c r="S146" s="39">
        <f t="shared" si="5"/>
        <v>13.4753271</v>
      </c>
      <c r="T146" s="7">
        <f t="shared" si="6"/>
        <v>181.5844405</v>
      </c>
    </row>
    <row r="147">
      <c r="A147" s="42">
        <v>144.0</v>
      </c>
      <c r="B147" s="4">
        <v>71.43</v>
      </c>
      <c r="C147" s="39">
        <f t="shared" si="1"/>
        <v>-16.84261682</v>
      </c>
      <c r="D147" s="7">
        <f t="shared" si="2"/>
        <v>283.6737414</v>
      </c>
      <c r="I147" s="42">
        <v>144.0</v>
      </c>
      <c r="J147" s="7"/>
      <c r="K147" s="7"/>
      <c r="L147" s="7"/>
      <c r="Q147" s="42">
        <v>144.0</v>
      </c>
      <c r="R147" s="4">
        <v>85.96</v>
      </c>
      <c r="S147" s="39">
        <f t="shared" si="5"/>
        <v>0.8053271028</v>
      </c>
      <c r="T147" s="7">
        <f t="shared" si="6"/>
        <v>0.6485517425</v>
      </c>
    </row>
    <row r="148">
      <c r="A148" s="42">
        <v>145.0</v>
      </c>
      <c r="B148" s="4">
        <v>112.69</v>
      </c>
      <c r="C148" s="39">
        <f t="shared" si="1"/>
        <v>24.41738318</v>
      </c>
      <c r="D148" s="7">
        <f t="shared" si="2"/>
        <v>596.2086012</v>
      </c>
      <c r="I148" s="42">
        <v>145.0</v>
      </c>
      <c r="J148" s="7"/>
      <c r="K148" s="7"/>
      <c r="L148" s="7"/>
      <c r="Q148" s="42">
        <v>145.0</v>
      </c>
      <c r="R148" s="4">
        <v>128.36</v>
      </c>
      <c r="S148" s="39">
        <f t="shared" si="5"/>
        <v>43.2053271</v>
      </c>
      <c r="T148" s="7">
        <f t="shared" si="6"/>
        <v>1866.70029</v>
      </c>
    </row>
    <row r="149">
      <c r="A149" s="42">
        <v>146.0</v>
      </c>
      <c r="B149" s="4">
        <v>48.53</v>
      </c>
      <c r="C149" s="39">
        <f t="shared" si="1"/>
        <v>-39.74261682</v>
      </c>
      <c r="D149" s="7">
        <f t="shared" si="2"/>
        <v>1579.475592</v>
      </c>
      <c r="I149" s="42">
        <v>146.0</v>
      </c>
      <c r="J149" s="7"/>
      <c r="K149" s="7"/>
      <c r="L149" s="7"/>
      <c r="Q149" s="42">
        <v>146.0</v>
      </c>
      <c r="R149" s="4">
        <v>89.46</v>
      </c>
      <c r="S149" s="39">
        <f t="shared" si="5"/>
        <v>4.305327103</v>
      </c>
      <c r="T149" s="7">
        <f t="shared" si="6"/>
        <v>18.53584146</v>
      </c>
    </row>
    <row r="150">
      <c r="A150" s="42">
        <v>147.0</v>
      </c>
      <c r="B150" s="4">
        <v>68.62</v>
      </c>
      <c r="C150" s="39">
        <f t="shared" si="1"/>
        <v>-19.65261682</v>
      </c>
      <c r="D150" s="7">
        <f t="shared" si="2"/>
        <v>386.225348</v>
      </c>
      <c r="I150" s="42">
        <v>147.0</v>
      </c>
      <c r="J150" s="7"/>
      <c r="K150" s="7"/>
      <c r="L150" s="7"/>
      <c r="Q150" s="42">
        <v>147.0</v>
      </c>
      <c r="R150" s="4">
        <v>133.73</v>
      </c>
      <c r="S150" s="39">
        <f t="shared" si="5"/>
        <v>48.5753271</v>
      </c>
      <c r="T150" s="7">
        <f t="shared" si="6"/>
        <v>2359.562403</v>
      </c>
    </row>
    <row r="151">
      <c r="A151" s="42">
        <v>148.0</v>
      </c>
      <c r="B151" s="4">
        <v>69.79</v>
      </c>
      <c r="C151" s="39">
        <f t="shared" si="1"/>
        <v>-18.48261682</v>
      </c>
      <c r="D151" s="7">
        <f t="shared" si="2"/>
        <v>341.6071246</v>
      </c>
      <c r="I151" s="42">
        <v>148.0</v>
      </c>
      <c r="J151" s="7"/>
      <c r="K151" s="7"/>
      <c r="L151" s="7"/>
      <c r="Q151" s="42">
        <v>148.0</v>
      </c>
      <c r="R151" s="4">
        <v>268.45</v>
      </c>
      <c r="S151" s="39">
        <f t="shared" si="5"/>
        <v>183.2953271</v>
      </c>
      <c r="T151" s="7">
        <f t="shared" si="6"/>
        <v>33597.17694</v>
      </c>
    </row>
    <row r="152">
      <c r="A152" s="42">
        <v>149.0</v>
      </c>
      <c r="B152" s="4">
        <v>73.47</v>
      </c>
      <c r="C152" s="39">
        <f t="shared" si="1"/>
        <v>-14.80261682</v>
      </c>
      <c r="D152" s="7">
        <f t="shared" si="2"/>
        <v>219.1174648</v>
      </c>
      <c r="I152" s="42">
        <v>149.0</v>
      </c>
      <c r="J152" s="7"/>
      <c r="K152" s="7"/>
      <c r="L152" s="7"/>
      <c r="Q152" s="42">
        <v>149.0</v>
      </c>
      <c r="R152" s="4">
        <v>240.53</v>
      </c>
      <c r="S152" s="39">
        <f t="shared" si="5"/>
        <v>155.3753271</v>
      </c>
      <c r="T152" s="7">
        <f t="shared" si="6"/>
        <v>24141.49227</v>
      </c>
    </row>
    <row r="153">
      <c r="A153" s="42">
        <v>150.0</v>
      </c>
      <c r="B153" s="4">
        <v>68.46</v>
      </c>
      <c r="C153" s="39">
        <f t="shared" si="1"/>
        <v>-19.81261682</v>
      </c>
      <c r="D153" s="7">
        <f t="shared" si="2"/>
        <v>392.5397854</v>
      </c>
      <c r="I153" s="42">
        <v>150.0</v>
      </c>
      <c r="J153" s="7"/>
      <c r="K153" s="7"/>
      <c r="L153" s="7"/>
      <c r="Q153" s="42">
        <v>150.0</v>
      </c>
      <c r="R153" s="4">
        <v>140.91</v>
      </c>
      <c r="S153" s="39">
        <f t="shared" si="5"/>
        <v>55.7553271</v>
      </c>
      <c r="T153" s="7">
        <f t="shared" si="6"/>
        <v>3108.6565</v>
      </c>
    </row>
    <row r="154">
      <c r="A154" s="42">
        <v>151.0</v>
      </c>
      <c r="B154" s="4">
        <v>124.39</v>
      </c>
      <c r="C154" s="39">
        <f t="shared" si="1"/>
        <v>36.11738318</v>
      </c>
      <c r="D154" s="7">
        <f t="shared" si="2"/>
        <v>1304.465368</v>
      </c>
      <c r="I154" s="42">
        <v>151.0</v>
      </c>
      <c r="J154" s="7"/>
      <c r="K154" s="7"/>
      <c r="L154" s="7"/>
      <c r="Q154" s="42">
        <v>151.0</v>
      </c>
      <c r="R154" s="4">
        <v>86.52</v>
      </c>
      <c r="S154" s="39">
        <f t="shared" si="5"/>
        <v>1.365327103</v>
      </c>
      <c r="T154" s="7">
        <f t="shared" si="6"/>
        <v>1.864118098</v>
      </c>
    </row>
    <row r="155">
      <c r="A155" s="42">
        <v>152.0</v>
      </c>
      <c r="B155" s="4">
        <v>129.32</v>
      </c>
      <c r="C155" s="39">
        <f t="shared" si="1"/>
        <v>41.04738318</v>
      </c>
      <c r="D155" s="7">
        <f t="shared" si="2"/>
        <v>1684.887666</v>
      </c>
      <c r="I155" s="42">
        <v>152.0</v>
      </c>
      <c r="J155" s="7"/>
      <c r="K155" s="7"/>
      <c r="L155" s="7"/>
      <c r="Q155" s="42">
        <v>152.0</v>
      </c>
      <c r="R155" s="4">
        <v>71.6</v>
      </c>
      <c r="S155" s="39">
        <f t="shared" si="5"/>
        <v>-13.5546729</v>
      </c>
      <c r="T155" s="7">
        <f t="shared" si="6"/>
        <v>183.7291573</v>
      </c>
    </row>
    <row r="156">
      <c r="A156" s="42">
        <v>153.0</v>
      </c>
      <c r="B156" s="4">
        <v>91.28</v>
      </c>
      <c r="C156" s="39">
        <f t="shared" si="1"/>
        <v>3.007383178</v>
      </c>
      <c r="D156" s="7">
        <f t="shared" si="2"/>
        <v>9.044353577</v>
      </c>
      <c r="I156" s="42">
        <v>153.0</v>
      </c>
      <c r="J156" s="7"/>
      <c r="K156" s="7"/>
      <c r="L156" s="7"/>
      <c r="Q156" s="42">
        <v>153.0</v>
      </c>
      <c r="R156" s="4">
        <v>105.41</v>
      </c>
      <c r="S156" s="39">
        <f t="shared" si="5"/>
        <v>20.2553271</v>
      </c>
      <c r="T156" s="7">
        <f t="shared" si="6"/>
        <v>410.278276</v>
      </c>
    </row>
    <row r="157">
      <c r="A157" s="42">
        <v>154.0</v>
      </c>
      <c r="B157" s="4">
        <v>456.8</v>
      </c>
      <c r="C157" s="39">
        <f t="shared" si="1"/>
        <v>368.5273832</v>
      </c>
      <c r="D157" s="7">
        <f t="shared" si="2"/>
        <v>135812.4322</v>
      </c>
      <c r="I157" s="42">
        <v>154.0</v>
      </c>
      <c r="J157" s="7"/>
      <c r="K157" s="7"/>
      <c r="L157" s="7"/>
      <c r="Q157" s="42">
        <v>154.0</v>
      </c>
      <c r="R157" s="4">
        <v>149.23</v>
      </c>
      <c r="S157" s="39">
        <f t="shared" si="5"/>
        <v>64.0753271</v>
      </c>
      <c r="T157" s="7">
        <f t="shared" si="6"/>
        <v>4105.647543</v>
      </c>
    </row>
    <row r="158">
      <c r="A158" s="42">
        <v>155.0</v>
      </c>
      <c r="B158" s="4">
        <v>156.54</v>
      </c>
      <c r="C158" s="39">
        <f t="shared" si="1"/>
        <v>68.26738318</v>
      </c>
      <c r="D158" s="7">
        <f t="shared" si="2"/>
        <v>4660.435606</v>
      </c>
      <c r="I158" s="42">
        <v>155.0</v>
      </c>
      <c r="J158" s="7"/>
      <c r="K158" s="7"/>
      <c r="L158" s="7"/>
      <c r="Q158" s="42">
        <v>155.0</v>
      </c>
      <c r="R158" s="4">
        <v>81.14</v>
      </c>
      <c r="S158" s="39">
        <f t="shared" si="5"/>
        <v>-4.014672897</v>
      </c>
      <c r="T158" s="7">
        <f t="shared" si="6"/>
        <v>16.11759847</v>
      </c>
    </row>
    <row r="159">
      <c r="A159" s="42">
        <v>156.0</v>
      </c>
      <c r="B159" s="4">
        <v>212.97</v>
      </c>
      <c r="C159" s="39">
        <f t="shared" si="1"/>
        <v>124.6973832</v>
      </c>
      <c r="D159" s="7">
        <f t="shared" si="2"/>
        <v>15549.43737</v>
      </c>
      <c r="I159" s="42">
        <v>156.0</v>
      </c>
      <c r="J159" s="7"/>
      <c r="K159" s="7"/>
      <c r="L159" s="7"/>
      <c r="Q159" s="42">
        <v>156.0</v>
      </c>
      <c r="R159" s="4">
        <v>129.24</v>
      </c>
      <c r="S159" s="39">
        <f t="shared" si="5"/>
        <v>44.0853271</v>
      </c>
      <c r="T159" s="7">
        <f t="shared" si="6"/>
        <v>1943.516066</v>
      </c>
    </row>
    <row r="160">
      <c r="A160" s="42">
        <v>157.0</v>
      </c>
      <c r="B160" s="4">
        <v>159.66</v>
      </c>
      <c r="C160" s="39">
        <f t="shared" si="1"/>
        <v>71.38738318</v>
      </c>
      <c r="D160" s="7">
        <f t="shared" si="2"/>
        <v>5096.158477</v>
      </c>
      <c r="I160" s="42">
        <v>157.0</v>
      </c>
      <c r="J160" s="7"/>
      <c r="K160" s="7"/>
      <c r="L160" s="7"/>
      <c r="Q160" s="42">
        <v>157.0</v>
      </c>
      <c r="R160" s="4">
        <v>107.83</v>
      </c>
      <c r="S160" s="39">
        <f t="shared" si="5"/>
        <v>22.6753271</v>
      </c>
      <c r="T160" s="7">
        <f t="shared" si="6"/>
        <v>514.1704592</v>
      </c>
    </row>
    <row r="161">
      <c r="A161" s="42">
        <v>158.0</v>
      </c>
      <c r="B161" s="4">
        <v>153.51</v>
      </c>
      <c r="C161" s="39">
        <f t="shared" si="1"/>
        <v>65.23738318</v>
      </c>
      <c r="D161" s="7">
        <f t="shared" si="2"/>
        <v>4255.916164</v>
      </c>
      <c r="I161" s="42">
        <v>158.0</v>
      </c>
      <c r="J161" s="7"/>
      <c r="K161" s="7"/>
      <c r="L161" s="7"/>
      <c r="Q161" s="42">
        <v>158.0</v>
      </c>
      <c r="R161" s="4">
        <v>130.37</v>
      </c>
      <c r="S161" s="39">
        <f t="shared" si="5"/>
        <v>45.2153271</v>
      </c>
      <c r="T161" s="7">
        <f t="shared" si="6"/>
        <v>2044.425805</v>
      </c>
    </row>
    <row r="162">
      <c r="A162" s="42">
        <v>159.0</v>
      </c>
      <c r="B162" s="4">
        <v>76.75</v>
      </c>
      <c r="C162" s="39">
        <f t="shared" si="1"/>
        <v>-11.52261682</v>
      </c>
      <c r="D162" s="7">
        <f t="shared" si="2"/>
        <v>132.7706984</v>
      </c>
      <c r="I162" s="42">
        <v>159.0</v>
      </c>
      <c r="J162" s="7"/>
      <c r="K162" s="7"/>
      <c r="L162" s="7"/>
      <c r="Q162" s="42">
        <v>159.0</v>
      </c>
      <c r="R162" s="4">
        <v>117.84</v>
      </c>
      <c r="S162" s="39">
        <f t="shared" si="5"/>
        <v>32.6853271</v>
      </c>
      <c r="T162" s="7">
        <f t="shared" si="6"/>
        <v>1068.330608</v>
      </c>
    </row>
    <row r="163">
      <c r="A163" s="42">
        <v>160.0</v>
      </c>
      <c r="B163" s="4">
        <v>84.34</v>
      </c>
      <c r="C163" s="39">
        <f t="shared" si="1"/>
        <v>-3.932616822</v>
      </c>
      <c r="D163" s="7">
        <f t="shared" si="2"/>
        <v>15.46547507</v>
      </c>
      <c r="I163" s="42">
        <v>160.0</v>
      </c>
      <c r="J163" s="7"/>
      <c r="K163" s="7"/>
      <c r="L163" s="7"/>
      <c r="Q163" s="42">
        <v>160.0</v>
      </c>
      <c r="R163" s="4">
        <v>44.3</v>
      </c>
      <c r="S163" s="39">
        <f t="shared" si="5"/>
        <v>-40.8546729</v>
      </c>
      <c r="T163" s="7">
        <f t="shared" si="6"/>
        <v>1669.104298</v>
      </c>
    </row>
    <row r="164">
      <c r="A164" s="42">
        <v>161.0</v>
      </c>
      <c r="B164" s="4">
        <v>286.29</v>
      </c>
      <c r="C164" s="39">
        <f t="shared" si="1"/>
        <v>198.0173832</v>
      </c>
      <c r="D164" s="7">
        <f t="shared" si="2"/>
        <v>39210.88404</v>
      </c>
      <c r="I164" s="42">
        <v>161.0</v>
      </c>
      <c r="J164" s="7"/>
      <c r="K164" s="7"/>
      <c r="L164" s="7"/>
      <c r="Q164" s="42">
        <v>161.0</v>
      </c>
      <c r="R164" s="4">
        <v>53.04</v>
      </c>
      <c r="S164" s="39">
        <f t="shared" si="5"/>
        <v>-32.1146729</v>
      </c>
      <c r="T164" s="7">
        <f t="shared" si="6"/>
        <v>1031.352215</v>
      </c>
    </row>
    <row r="165">
      <c r="A165" s="42">
        <v>162.0</v>
      </c>
      <c r="B165" s="4">
        <v>80.56</v>
      </c>
      <c r="C165" s="39">
        <f t="shared" si="1"/>
        <v>-7.712616822</v>
      </c>
      <c r="D165" s="7">
        <f t="shared" si="2"/>
        <v>59.48445825</v>
      </c>
      <c r="I165" s="42">
        <v>162.0</v>
      </c>
      <c r="J165" s="7"/>
      <c r="K165" s="7"/>
      <c r="L165" s="7"/>
      <c r="Q165" s="42">
        <v>162.0</v>
      </c>
      <c r="R165" s="4">
        <v>57.96</v>
      </c>
      <c r="S165" s="39">
        <f t="shared" si="5"/>
        <v>-27.1946729</v>
      </c>
      <c r="T165" s="7">
        <f t="shared" si="6"/>
        <v>739.550234</v>
      </c>
    </row>
    <row r="166">
      <c r="A166" s="42">
        <v>163.0</v>
      </c>
      <c r="B166" s="4">
        <v>108.91</v>
      </c>
      <c r="C166" s="39">
        <f t="shared" si="1"/>
        <v>20.63738318</v>
      </c>
      <c r="D166" s="7">
        <f t="shared" si="2"/>
        <v>425.9015844</v>
      </c>
      <c r="I166" s="42">
        <v>163.0</v>
      </c>
      <c r="J166" s="7"/>
      <c r="K166" s="7"/>
      <c r="L166" s="7"/>
      <c r="Q166" s="42">
        <v>163.0</v>
      </c>
      <c r="R166" s="4">
        <v>119.22</v>
      </c>
      <c r="S166" s="39">
        <f t="shared" si="5"/>
        <v>34.0653271</v>
      </c>
      <c r="T166" s="7">
        <f t="shared" si="6"/>
        <v>1160.446511</v>
      </c>
    </row>
    <row r="167">
      <c r="A167" s="42">
        <v>164.0</v>
      </c>
      <c r="B167" s="4">
        <v>111.77</v>
      </c>
      <c r="C167" s="39">
        <f t="shared" si="1"/>
        <v>23.49738318</v>
      </c>
      <c r="D167" s="7">
        <f t="shared" si="2"/>
        <v>552.1270162</v>
      </c>
      <c r="I167" s="42">
        <v>164.0</v>
      </c>
      <c r="J167" s="7"/>
      <c r="K167" s="7"/>
      <c r="L167" s="7"/>
      <c r="Q167" s="42">
        <v>164.0</v>
      </c>
      <c r="R167" s="4">
        <v>75.32</v>
      </c>
      <c r="S167" s="39">
        <f t="shared" si="5"/>
        <v>-9.834672897</v>
      </c>
      <c r="T167" s="7">
        <f t="shared" si="6"/>
        <v>96.72079099</v>
      </c>
    </row>
    <row r="168">
      <c r="A168" s="42">
        <v>165.0</v>
      </c>
      <c r="B168" s="4">
        <v>85.54</v>
      </c>
      <c r="C168" s="39">
        <f t="shared" si="1"/>
        <v>-2.732616822</v>
      </c>
      <c r="D168" s="7">
        <f t="shared" si="2"/>
        <v>7.467194698</v>
      </c>
      <c r="I168" s="42">
        <v>165.0</v>
      </c>
      <c r="J168" s="7"/>
      <c r="K168" s="7"/>
      <c r="L168" s="7"/>
      <c r="Q168" s="42">
        <v>165.0</v>
      </c>
      <c r="R168" s="4">
        <v>102.24</v>
      </c>
      <c r="S168" s="39">
        <f t="shared" si="5"/>
        <v>17.0853271</v>
      </c>
      <c r="T168" s="7">
        <f t="shared" si="6"/>
        <v>291.9084022</v>
      </c>
    </row>
    <row r="169">
      <c r="A169" s="42">
        <v>166.0</v>
      </c>
      <c r="B169" s="4">
        <v>80.87</v>
      </c>
      <c r="C169" s="39">
        <f t="shared" si="1"/>
        <v>-7.402616822</v>
      </c>
      <c r="D169" s="7">
        <f t="shared" si="2"/>
        <v>54.79873582</v>
      </c>
      <c r="I169" s="42">
        <v>166.0</v>
      </c>
      <c r="J169" s="7"/>
      <c r="K169" s="7"/>
      <c r="L169" s="7"/>
      <c r="Q169" s="42">
        <v>166.0</v>
      </c>
      <c r="R169" s="4">
        <v>66.8</v>
      </c>
      <c r="S169" s="39">
        <f t="shared" si="5"/>
        <v>-18.3546729</v>
      </c>
      <c r="T169" s="7">
        <f t="shared" si="6"/>
        <v>336.8940172</v>
      </c>
    </row>
    <row r="170">
      <c r="A170" s="42">
        <v>167.0</v>
      </c>
      <c r="B170" s="4">
        <v>132.67</v>
      </c>
      <c r="C170" s="39">
        <f t="shared" si="1"/>
        <v>44.39738318</v>
      </c>
      <c r="D170" s="7">
        <f t="shared" si="2"/>
        <v>1971.127633</v>
      </c>
      <c r="I170" s="42">
        <v>167.0</v>
      </c>
      <c r="J170" s="7"/>
      <c r="K170" s="7"/>
      <c r="L170" s="7"/>
      <c r="Q170" s="42">
        <v>167.0</v>
      </c>
      <c r="R170" s="4">
        <v>86.13</v>
      </c>
      <c r="S170" s="39">
        <f t="shared" si="5"/>
        <v>0.9753271028</v>
      </c>
      <c r="T170" s="7">
        <f t="shared" si="6"/>
        <v>0.9512629575</v>
      </c>
    </row>
    <row r="171">
      <c r="A171" s="42">
        <v>168.0</v>
      </c>
      <c r="B171" s="4">
        <v>88.14</v>
      </c>
      <c r="C171" s="39">
        <f t="shared" si="1"/>
        <v>-0.1326168224</v>
      </c>
      <c r="D171" s="7">
        <f t="shared" si="2"/>
        <v>0.01758722159</v>
      </c>
      <c r="I171" s="42">
        <v>168.0</v>
      </c>
      <c r="J171" s="7"/>
      <c r="K171" s="7"/>
      <c r="L171" s="7"/>
      <c r="Q171" s="42">
        <v>168.0</v>
      </c>
      <c r="R171" s="4">
        <v>36.83</v>
      </c>
      <c r="S171" s="39">
        <f t="shared" si="5"/>
        <v>-48.3246729</v>
      </c>
      <c r="T171" s="7">
        <f t="shared" si="6"/>
        <v>2335.274011</v>
      </c>
    </row>
    <row r="172">
      <c r="A172" s="42">
        <v>169.0</v>
      </c>
      <c r="B172" s="4">
        <v>60.44</v>
      </c>
      <c r="C172" s="39">
        <f t="shared" si="1"/>
        <v>-27.83261682</v>
      </c>
      <c r="D172" s="7">
        <f t="shared" si="2"/>
        <v>774.6545592</v>
      </c>
      <c r="I172" s="42">
        <v>169.0</v>
      </c>
      <c r="J172" s="7"/>
      <c r="K172" s="7"/>
      <c r="L172" s="7"/>
      <c r="Q172" s="42">
        <v>169.0</v>
      </c>
      <c r="R172" s="4">
        <v>71.99</v>
      </c>
      <c r="S172" s="39">
        <f t="shared" si="5"/>
        <v>-13.1646729</v>
      </c>
      <c r="T172" s="7">
        <f t="shared" si="6"/>
        <v>173.3086125</v>
      </c>
    </row>
    <row r="173">
      <c r="A173" s="42">
        <v>170.0</v>
      </c>
      <c r="B173" s="4">
        <v>77.94</v>
      </c>
      <c r="C173" s="39">
        <f t="shared" si="1"/>
        <v>-10.33261682</v>
      </c>
      <c r="D173" s="7">
        <f t="shared" si="2"/>
        <v>106.7629704</v>
      </c>
      <c r="I173" s="42">
        <v>170.0</v>
      </c>
      <c r="J173" s="7"/>
      <c r="K173" s="7"/>
      <c r="L173" s="7"/>
      <c r="Q173" s="42">
        <v>170.0</v>
      </c>
      <c r="R173" s="4">
        <v>59.64</v>
      </c>
      <c r="S173" s="39">
        <f t="shared" si="5"/>
        <v>-25.5146729</v>
      </c>
      <c r="T173" s="7">
        <f t="shared" si="6"/>
        <v>650.9985331</v>
      </c>
    </row>
    <row r="174">
      <c r="A174" s="42">
        <v>171.0</v>
      </c>
      <c r="B174" s="4">
        <v>68.74</v>
      </c>
      <c r="C174" s="39">
        <f t="shared" si="1"/>
        <v>-19.53261682</v>
      </c>
      <c r="D174" s="7">
        <f t="shared" si="2"/>
        <v>381.5231199</v>
      </c>
      <c r="I174" s="42">
        <v>171.0</v>
      </c>
      <c r="J174" s="7"/>
      <c r="K174" s="7"/>
      <c r="L174" s="7"/>
      <c r="Q174" s="42">
        <v>171.0</v>
      </c>
      <c r="R174" s="4">
        <v>64.34</v>
      </c>
      <c r="S174" s="39">
        <f t="shared" si="5"/>
        <v>-20.8146729</v>
      </c>
      <c r="T174" s="7">
        <f t="shared" si="6"/>
        <v>433.2506078</v>
      </c>
    </row>
    <row r="175">
      <c r="A175" s="42">
        <v>172.0</v>
      </c>
      <c r="B175" s="4">
        <v>69.17</v>
      </c>
      <c r="C175" s="39">
        <f t="shared" si="1"/>
        <v>-19.10261682</v>
      </c>
      <c r="D175" s="7">
        <f t="shared" si="2"/>
        <v>364.9099695</v>
      </c>
      <c r="I175" s="42">
        <v>172.0</v>
      </c>
      <c r="J175" s="7"/>
      <c r="K175" s="7"/>
      <c r="L175" s="7"/>
      <c r="Q175" s="42">
        <v>172.0</v>
      </c>
      <c r="R175" s="4">
        <v>38.96</v>
      </c>
      <c r="S175" s="39">
        <f t="shared" si="5"/>
        <v>-46.1946729</v>
      </c>
      <c r="T175" s="7">
        <f t="shared" si="6"/>
        <v>2133.947804</v>
      </c>
    </row>
    <row r="176">
      <c r="A176" s="42">
        <v>173.0</v>
      </c>
      <c r="B176" s="4">
        <v>64.31</v>
      </c>
      <c r="C176" s="39">
        <f t="shared" si="1"/>
        <v>-23.96261682</v>
      </c>
      <c r="D176" s="7">
        <f t="shared" si="2"/>
        <v>574.207005</v>
      </c>
      <c r="I176" s="42">
        <v>173.0</v>
      </c>
      <c r="J176" s="7"/>
      <c r="K176" s="7"/>
      <c r="L176" s="7"/>
      <c r="Q176" s="42">
        <v>173.0</v>
      </c>
      <c r="R176" s="4">
        <v>31.25</v>
      </c>
      <c r="S176" s="39">
        <f t="shared" si="5"/>
        <v>-53.9046729</v>
      </c>
      <c r="T176" s="7">
        <f t="shared" si="6"/>
        <v>2905.71376</v>
      </c>
    </row>
    <row r="177">
      <c r="A177" s="42">
        <v>174.0</v>
      </c>
      <c r="B177" s="4">
        <v>34.27</v>
      </c>
      <c r="C177" s="39">
        <f t="shared" si="1"/>
        <v>-54.00261682</v>
      </c>
      <c r="D177" s="7">
        <f t="shared" si="2"/>
        <v>2916.282624</v>
      </c>
      <c r="I177" s="42">
        <v>174.0</v>
      </c>
      <c r="J177" s="7"/>
      <c r="K177" s="7"/>
      <c r="L177" s="7"/>
      <c r="Q177" s="42">
        <v>174.0</v>
      </c>
      <c r="R177" s="4">
        <v>131.55</v>
      </c>
      <c r="S177" s="39">
        <f t="shared" si="5"/>
        <v>46.3953271</v>
      </c>
      <c r="T177" s="7">
        <f t="shared" si="6"/>
        <v>2152.526377</v>
      </c>
    </row>
    <row r="178">
      <c r="A178" s="42">
        <v>175.0</v>
      </c>
      <c r="B178" s="4">
        <v>83.32</v>
      </c>
      <c r="C178" s="39">
        <f t="shared" si="1"/>
        <v>-4.952616822</v>
      </c>
      <c r="D178" s="7">
        <f t="shared" si="2"/>
        <v>24.52841339</v>
      </c>
      <c r="I178" s="42">
        <v>175.0</v>
      </c>
      <c r="J178" s="7"/>
      <c r="K178" s="7"/>
      <c r="L178" s="7"/>
      <c r="Q178" s="42">
        <v>175.0</v>
      </c>
      <c r="R178" s="4">
        <v>106.47</v>
      </c>
      <c r="S178" s="39">
        <f t="shared" si="5"/>
        <v>21.3153271</v>
      </c>
      <c r="T178" s="7">
        <f t="shared" si="6"/>
        <v>454.3431695</v>
      </c>
    </row>
    <row r="179">
      <c r="A179" s="42">
        <v>176.0</v>
      </c>
      <c r="B179" s="4">
        <v>60.08</v>
      </c>
      <c r="C179" s="39">
        <f t="shared" si="1"/>
        <v>-28.19261682</v>
      </c>
      <c r="D179" s="7">
        <f t="shared" si="2"/>
        <v>794.8236433</v>
      </c>
      <c r="I179" s="42">
        <v>176.0</v>
      </c>
      <c r="J179" s="7"/>
      <c r="K179" s="7"/>
      <c r="L179" s="7"/>
      <c r="Q179" s="42">
        <v>176.0</v>
      </c>
      <c r="R179" s="4">
        <v>65.1</v>
      </c>
      <c r="S179" s="39">
        <f t="shared" si="5"/>
        <v>-20.0546729</v>
      </c>
      <c r="T179" s="7">
        <f t="shared" si="6"/>
        <v>402.189905</v>
      </c>
    </row>
    <row r="180">
      <c r="A180" s="42">
        <v>177.0</v>
      </c>
      <c r="B180" s="4">
        <v>105.79</v>
      </c>
      <c r="C180" s="39">
        <f t="shared" si="1"/>
        <v>17.51738318</v>
      </c>
      <c r="D180" s="7">
        <f t="shared" si="2"/>
        <v>306.8587134</v>
      </c>
      <c r="I180" s="42">
        <v>177.0</v>
      </c>
      <c r="J180" s="7"/>
      <c r="K180" s="7"/>
      <c r="L180" s="7"/>
      <c r="Q180" s="42">
        <v>177.0</v>
      </c>
      <c r="R180" s="4">
        <v>118.73</v>
      </c>
      <c r="S180" s="39">
        <f t="shared" si="5"/>
        <v>33.5753271</v>
      </c>
      <c r="T180" s="7">
        <f t="shared" si="6"/>
        <v>1127.30259</v>
      </c>
    </row>
    <row r="181">
      <c r="A181" s="42">
        <v>178.0</v>
      </c>
      <c r="B181" s="4">
        <v>44.38</v>
      </c>
      <c r="C181" s="39">
        <f t="shared" si="1"/>
        <v>-43.89261682</v>
      </c>
      <c r="D181" s="7">
        <f t="shared" si="2"/>
        <v>1926.561812</v>
      </c>
      <c r="I181" s="42">
        <v>178.0</v>
      </c>
      <c r="J181" s="7"/>
      <c r="K181" s="7"/>
      <c r="L181" s="7"/>
      <c r="Q181" s="42">
        <v>178.0</v>
      </c>
      <c r="R181" s="4">
        <v>84.33</v>
      </c>
      <c r="S181" s="39">
        <f t="shared" si="5"/>
        <v>-0.8246728972</v>
      </c>
      <c r="T181" s="7">
        <f t="shared" si="6"/>
        <v>0.6800853874</v>
      </c>
    </row>
    <row r="182">
      <c r="A182" s="42">
        <v>179.0</v>
      </c>
      <c r="B182" s="4">
        <v>58.47</v>
      </c>
      <c r="C182" s="39">
        <f t="shared" si="1"/>
        <v>-29.80261682</v>
      </c>
      <c r="D182" s="7">
        <f t="shared" si="2"/>
        <v>888.1959695</v>
      </c>
      <c r="I182" s="42">
        <v>179.0</v>
      </c>
      <c r="J182" s="7"/>
      <c r="K182" s="7"/>
      <c r="L182" s="7"/>
      <c r="Q182" s="42">
        <v>179.0</v>
      </c>
      <c r="R182" s="4">
        <v>104.38</v>
      </c>
      <c r="S182" s="39">
        <f t="shared" si="5"/>
        <v>19.2253271</v>
      </c>
      <c r="T182" s="7">
        <f t="shared" si="6"/>
        <v>369.6132022</v>
      </c>
    </row>
    <row r="183">
      <c r="A183" s="42">
        <v>180.0</v>
      </c>
      <c r="B183" s="4">
        <v>104.84</v>
      </c>
      <c r="C183" s="39">
        <f t="shared" si="1"/>
        <v>16.56738318</v>
      </c>
      <c r="D183" s="7">
        <f t="shared" si="2"/>
        <v>274.4781854</v>
      </c>
      <c r="I183" s="42">
        <v>180.0</v>
      </c>
      <c r="J183" s="7"/>
      <c r="K183" s="7"/>
      <c r="L183" s="7"/>
      <c r="Q183" s="42">
        <v>180.0</v>
      </c>
      <c r="R183" s="4">
        <v>83.56</v>
      </c>
      <c r="S183" s="39">
        <f t="shared" si="5"/>
        <v>-1.594672897</v>
      </c>
      <c r="T183" s="7">
        <f t="shared" si="6"/>
        <v>2.542981649</v>
      </c>
    </row>
    <row r="184">
      <c r="A184" s="42">
        <v>181.0</v>
      </c>
      <c r="B184" s="4">
        <v>144.1</v>
      </c>
      <c r="C184" s="39">
        <f t="shared" si="1"/>
        <v>55.82738318</v>
      </c>
      <c r="D184" s="7">
        <f t="shared" si="2"/>
        <v>3116.696712</v>
      </c>
      <c r="I184" s="42">
        <v>181.0</v>
      </c>
      <c r="J184" s="7"/>
      <c r="K184" s="7"/>
      <c r="L184" s="7"/>
      <c r="Q184" s="42">
        <v>181.0</v>
      </c>
      <c r="R184" s="4">
        <v>58.19</v>
      </c>
      <c r="S184" s="39">
        <f t="shared" si="5"/>
        <v>-26.9646729</v>
      </c>
      <c r="T184" s="7">
        <f t="shared" si="6"/>
        <v>727.0935845</v>
      </c>
    </row>
    <row r="185">
      <c r="A185" s="42">
        <v>182.0</v>
      </c>
      <c r="B185" s="4">
        <v>92.88</v>
      </c>
      <c r="C185" s="39">
        <f t="shared" si="1"/>
        <v>4.607383178</v>
      </c>
      <c r="D185" s="7">
        <f t="shared" si="2"/>
        <v>21.22797974</v>
      </c>
      <c r="I185" s="42">
        <v>182.0</v>
      </c>
      <c r="J185" s="7"/>
      <c r="K185" s="7"/>
      <c r="L185" s="7"/>
      <c r="Q185" s="42">
        <v>182.0</v>
      </c>
      <c r="R185" s="4">
        <v>71.67</v>
      </c>
      <c r="S185" s="39">
        <f t="shared" si="5"/>
        <v>-13.4846729</v>
      </c>
      <c r="T185" s="7">
        <f t="shared" si="6"/>
        <v>181.8364031</v>
      </c>
    </row>
    <row r="186">
      <c r="A186" s="42">
        <v>183.0</v>
      </c>
      <c r="B186" s="4">
        <v>73.2</v>
      </c>
      <c r="C186" s="39">
        <f t="shared" si="1"/>
        <v>-15.07261682</v>
      </c>
      <c r="D186" s="7">
        <f t="shared" si="2"/>
        <v>227.1837779</v>
      </c>
      <c r="I186" s="42">
        <v>183.0</v>
      </c>
      <c r="J186" s="7"/>
      <c r="K186" s="7"/>
      <c r="L186" s="7"/>
      <c r="Q186" s="42">
        <v>183.0</v>
      </c>
      <c r="R186" s="4">
        <v>80.47</v>
      </c>
      <c r="S186" s="39">
        <f t="shared" si="5"/>
        <v>-4.684672897</v>
      </c>
      <c r="T186" s="7">
        <f t="shared" si="6"/>
        <v>21.94616015</v>
      </c>
    </row>
    <row r="187">
      <c r="A187" s="42">
        <v>184.0</v>
      </c>
      <c r="B187" s="4">
        <v>81.41</v>
      </c>
      <c r="C187" s="39">
        <f t="shared" si="1"/>
        <v>-6.862616822</v>
      </c>
      <c r="D187" s="7">
        <f t="shared" si="2"/>
        <v>47.09550965</v>
      </c>
      <c r="I187" s="42">
        <v>184.0</v>
      </c>
      <c r="J187" s="7"/>
      <c r="K187" s="7"/>
      <c r="L187" s="7"/>
      <c r="Q187" s="42">
        <v>184.0</v>
      </c>
      <c r="R187" s="4">
        <v>109.6</v>
      </c>
      <c r="S187" s="39">
        <f t="shared" si="5"/>
        <v>24.4453271</v>
      </c>
      <c r="T187" s="7">
        <f t="shared" si="6"/>
        <v>597.5740172</v>
      </c>
    </row>
    <row r="188">
      <c r="A188" s="42">
        <v>185.0</v>
      </c>
      <c r="B188" s="4">
        <v>97.29</v>
      </c>
      <c r="C188" s="39">
        <f t="shared" si="1"/>
        <v>9.017383178</v>
      </c>
      <c r="D188" s="7">
        <f t="shared" si="2"/>
        <v>81.31319937</v>
      </c>
      <c r="I188" s="42">
        <v>185.0</v>
      </c>
      <c r="J188" s="7"/>
      <c r="K188" s="7"/>
      <c r="L188" s="7"/>
      <c r="Q188" s="42">
        <v>185.0</v>
      </c>
      <c r="R188" s="4">
        <v>76.12</v>
      </c>
      <c r="S188" s="39">
        <f t="shared" si="5"/>
        <v>-9.034672897</v>
      </c>
      <c r="T188" s="7">
        <f t="shared" si="6"/>
        <v>81.62531436</v>
      </c>
    </row>
    <row r="189">
      <c r="A189" s="42">
        <v>186.0</v>
      </c>
      <c r="B189" s="4">
        <v>108.89</v>
      </c>
      <c r="C189" s="39">
        <f t="shared" si="1"/>
        <v>20.61738318</v>
      </c>
      <c r="D189" s="7">
        <f t="shared" si="2"/>
        <v>425.0764891</v>
      </c>
      <c r="I189" s="42">
        <v>186.0</v>
      </c>
      <c r="J189" s="7"/>
      <c r="K189" s="7"/>
      <c r="L189" s="7"/>
      <c r="Q189" s="42">
        <v>186.0</v>
      </c>
      <c r="R189" s="4">
        <v>62.91</v>
      </c>
      <c r="S189" s="39">
        <f t="shared" si="5"/>
        <v>-22.2446729</v>
      </c>
      <c r="T189" s="7">
        <f t="shared" si="6"/>
        <v>494.8254723</v>
      </c>
    </row>
    <row r="190">
      <c r="A190" s="42">
        <v>187.0</v>
      </c>
      <c r="B190" s="4">
        <v>99.5</v>
      </c>
      <c r="C190" s="39">
        <f t="shared" si="1"/>
        <v>11.22738318</v>
      </c>
      <c r="D190" s="7">
        <f t="shared" si="2"/>
        <v>126.054133</v>
      </c>
      <c r="I190" s="42">
        <v>187.0</v>
      </c>
      <c r="J190" s="7"/>
      <c r="K190" s="7"/>
      <c r="L190" s="7"/>
      <c r="Q190" s="42">
        <v>187.0</v>
      </c>
      <c r="R190" s="4">
        <v>67.12</v>
      </c>
      <c r="S190" s="39">
        <f t="shared" si="5"/>
        <v>-18.0346729</v>
      </c>
      <c r="T190" s="7">
        <f t="shared" si="6"/>
        <v>325.2494265</v>
      </c>
    </row>
    <row r="191">
      <c r="A191" s="42">
        <v>188.0</v>
      </c>
      <c r="B191" s="4">
        <v>72.12</v>
      </c>
      <c r="C191" s="39">
        <f t="shared" si="1"/>
        <v>-16.15261682</v>
      </c>
      <c r="D191" s="7">
        <f t="shared" si="2"/>
        <v>260.9070302</v>
      </c>
      <c r="I191" s="42">
        <v>188.0</v>
      </c>
      <c r="J191" s="7"/>
      <c r="K191" s="7"/>
      <c r="L191" s="7"/>
      <c r="Q191" s="42">
        <v>188.0</v>
      </c>
      <c r="R191" s="4">
        <v>132.78</v>
      </c>
      <c r="S191" s="39">
        <f t="shared" si="5"/>
        <v>47.6253271</v>
      </c>
      <c r="T191" s="7">
        <f t="shared" si="6"/>
        <v>2268.171782</v>
      </c>
    </row>
    <row r="192">
      <c r="A192" s="42">
        <v>189.0</v>
      </c>
      <c r="B192" s="4">
        <v>61.35</v>
      </c>
      <c r="C192" s="39">
        <f t="shared" si="1"/>
        <v>-26.92261682</v>
      </c>
      <c r="D192" s="7">
        <f t="shared" si="2"/>
        <v>724.8272966</v>
      </c>
      <c r="I192" s="42">
        <v>189.0</v>
      </c>
      <c r="J192" s="7"/>
      <c r="K192" s="7"/>
      <c r="L192" s="7"/>
      <c r="Q192" s="42">
        <v>189.0</v>
      </c>
      <c r="R192" s="4">
        <v>52.4</v>
      </c>
      <c r="S192" s="39">
        <f t="shared" si="5"/>
        <v>-32.7546729</v>
      </c>
      <c r="T192" s="7">
        <f t="shared" si="6"/>
        <v>1072.868597</v>
      </c>
    </row>
    <row r="193">
      <c r="A193" s="42">
        <v>190.0</v>
      </c>
      <c r="B193" s="4">
        <v>101.24</v>
      </c>
      <c r="C193" s="39">
        <f t="shared" si="1"/>
        <v>12.96738318</v>
      </c>
      <c r="D193" s="7">
        <f t="shared" si="2"/>
        <v>168.1530265</v>
      </c>
      <c r="I193" s="42">
        <v>190.0</v>
      </c>
      <c r="J193" s="7"/>
      <c r="K193" s="7"/>
      <c r="L193" s="7"/>
      <c r="Q193" s="42">
        <v>190.0</v>
      </c>
      <c r="R193" s="4">
        <v>116.64</v>
      </c>
      <c r="S193" s="39">
        <f t="shared" si="5"/>
        <v>31.4853271</v>
      </c>
      <c r="T193" s="7">
        <f t="shared" si="6"/>
        <v>991.3258228</v>
      </c>
    </row>
    <row r="194">
      <c r="A194" s="42">
        <v>191.0</v>
      </c>
      <c r="B194" s="4">
        <v>91.23</v>
      </c>
      <c r="C194" s="39">
        <f t="shared" si="1"/>
        <v>2.957383178</v>
      </c>
      <c r="D194" s="7">
        <f t="shared" si="2"/>
        <v>8.746115259</v>
      </c>
      <c r="I194" s="42">
        <v>191.0</v>
      </c>
      <c r="J194" s="7"/>
      <c r="K194" s="7"/>
      <c r="L194" s="7"/>
      <c r="Q194" s="42">
        <v>191.0</v>
      </c>
      <c r="R194" s="4">
        <v>363.13</v>
      </c>
      <c r="S194" s="39">
        <f t="shared" si="5"/>
        <v>277.9753271</v>
      </c>
      <c r="T194" s="7">
        <f t="shared" si="6"/>
        <v>77270.28248</v>
      </c>
    </row>
    <row r="195">
      <c r="A195" s="42">
        <v>192.0</v>
      </c>
      <c r="B195" s="4">
        <v>124.49</v>
      </c>
      <c r="C195" s="39">
        <f t="shared" si="1"/>
        <v>36.21738318</v>
      </c>
      <c r="D195" s="7">
        <f t="shared" si="2"/>
        <v>1311.698844</v>
      </c>
      <c r="I195" s="42">
        <v>192.0</v>
      </c>
      <c r="J195" s="7"/>
      <c r="K195" s="7"/>
      <c r="L195" s="7"/>
      <c r="Q195" s="42">
        <v>192.0</v>
      </c>
      <c r="R195" s="4">
        <v>89.24</v>
      </c>
      <c r="S195" s="39">
        <f t="shared" si="5"/>
        <v>4.085327103</v>
      </c>
      <c r="T195" s="7">
        <f t="shared" si="6"/>
        <v>16.68989754</v>
      </c>
    </row>
    <row r="196">
      <c r="A196" s="42">
        <v>193.0</v>
      </c>
      <c r="B196" s="4">
        <v>190.4</v>
      </c>
      <c r="C196" s="39">
        <f t="shared" si="1"/>
        <v>102.1273832</v>
      </c>
      <c r="D196" s="7">
        <f t="shared" si="2"/>
        <v>10430.00239</v>
      </c>
      <c r="I196" s="42">
        <v>193.0</v>
      </c>
      <c r="J196" s="7"/>
      <c r="K196" s="7"/>
      <c r="L196" s="7"/>
      <c r="Q196" s="42">
        <v>193.0</v>
      </c>
      <c r="R196" s="4">
        <v>90.93</v>
      </c>
      <c r="S196" s="39">
        <f t="shared" si="5"/>
        <v>5.775327103</v>
      </c>
      <c r="T196" s="7">
        <f t="shared" si="6"/>
        <v>33.35440314</v>
      </c>
    </row>
    <row r="197">
      <c r="A197" s="42">
        <v>194.0</v>
      </c>
      <c r="B197" s="4">
        <v>102.53</v>
      </c>
      <c r="C197" s="39">
        <f t="shared" si="1"/>
        <v>14.25738318</v>
      </c>
      <c r="D197" s="7">
        <f t="shared" si="2"/>
        <v>203.2729751</v>
      </c>
      <c r="I197" s="42">
        <v>194.0</v>
      </c>
      <c r="J197" s="7"/>
      <c r="K197" s="7"/>
      <c r="L197" s="7"/>
      <c r="Q197" s="42">
        <v>194.0</v>
      </c>
      <c r="R197" s="4">
        <v>60.57</v>
      </c>
      <c r="S197" s="39">
        <f t="shared" si="5"/>
        <v>-24.5846729</v>
      </c>
      <c r="T197" s="7">
        <f t="shared" si="6"/>
        <v>604.4061415</v>
      </c>
    </row>
    <row r="198">
      <c r="A198" s="42">
        <v>195.0</v>
      </c>
      <c r="B198" s="4">
        <v>61.91</v>
      </c>
      <c r="C198" s="39">
        <f t="shared" si="1"/>
        <v>-26.36261682</v>
      </c>
      <c r="D198" s="7">
        <f t="shared" si="2"/>
        <v>694.9875657</v>
      </c>
      <c r="I198" s="42">
        <v>195.0</v>
      </c>
      <c r="J198" s="7"/>
      <c r="K198" s="7"/>
      <c r="L198" s="7"/>
      <c r="Q198" s="42">
        <v>195.0</v>
      </c>
      <c r="R198" s="4">
        <v>89.57</v>
      </c>
      <c r="S198" s="39">
        <f t="shared" si="5"/>
        <v>4.415327103</v>
      </c>
      <c r="T198" s="7">
        <f t="shared" si="6"/>
        <v>19.49511342</v>
      </c>
    </row>
    <row r="199">
      <c r="A199" s="42">
        <v>196.0</v>
      </c>
      <c r="B199" s="4">
        <v>106.23</v>
      </c>
      <c r="C199" s="39">
        <f t="shared" si="1"/>
        <v>17.95738318</v>
      </c>
      <c r="D199" s="7">
        <f t="shared" si="2"/>
        <v>322.4676106</v>
      </c>
      <c r="I199" s="42">
        <v>196.0</v>
      </c>
      <c r="J199" s="7"/>
      <c r="K199" s="7"/>
      <c r="L199" s="7"/>
      <c r="Q199" s="42">
        <v>196.0</v>
      </c>
      <c r="R199" s="4">
        <v>115.08</v>
      </c>
      <c r="S199" s="39">
        <f t="shared" si="5"/>
        <v>29.9253271</v>
      </c>
      <c r="T199" s="7">
        <f t="shared" si="6"/>
        <v>895.5252022</v>
      </c>
    </row>
    <row r="200">
      <c r="A200" s="42">
        <v>197.0</v>
      </c>
      <c r="B200" s="4">
        <v>89.15</v>
      </c>
      <c r="C200" s="39">
        <f t="shared" si="1"/>
        <v>0.8773831776</v>
      </c>
      <c r="D200" s="7">
        <f t="shared" si="2"/>
        <v>0.7698012403</v>
      </c>
      <c r="I200" s="42">
        <v>197.0</v>
      </c>
      <c r="J200" s="7"/>
      <c r="K200" s="7"/>
      <c r="L200" s="7"/>
      <c r="Q200" s="42">
        <v>197.0</v>
      </c>
      <c r="R200" s="4">
        <v>63.79</v>
      </c>
      <c r="S200" s="39">
        <f t="shared" si="5"/>
        <v>-21.3646729</v>
      </c>
      <c r="T200" s="7">
        <f t="shared" si="6"/>
        <v>456.449248</v>
      </c>
    </row>
    <row r="201">
      <c r="A201" s="42">
        <v>198.0</v>
      </c>
      <c r="B201" s="4">
        <v>62.64</v>
      </c>
      <c r="C201" s="39">
        <f t="shared" si="1"/>
        <v>-25.63261682</v>
      </c>
      <c r="D201" s="7">
        <f t="shared" si="2"/>
        <v>657.0310452</v>
      </c>
      <c r="Q201" s="42">
        <v>198.0</v>
      </c>
      <c r="R201" s="4">
        <v>43.97</v>
      </c>
      <c r="S201" s="39">
        <f t="shared" si="5"/>
        <v>-41.1846729</v>
      </c>
      <c r="T201" s="7">
        <f t="shared" si="6"/>
        <v>1696.177282</v>
      </c>
    </row>
    <row r="202">
      <c r="A202" s="42">
        <v>199.0</v>
      </c>
      <c r="B202" s="4">
        <v>176.52</v>
      </c>
      <c r="C202" s="39">
        <f t="shared" si="1"/>
        <v>88.24738318</v>
      </c>
      <c r="D202" s="7">
        <f t="shared" si="2"/>
        <v>7787.600638</v>
      </c>
      <c r="Q202" s="42">
        <v>199.0</v>
      </c>
      <c r="R202" s="4">
        <v>64.06</v>
      </c>
      <c r="S202" s="39">
        <f t="shared" si="5"/>
        <v>-21.0946729</v>
      </c>
      <c r="T202" s="7">
        <f t="shared" si="6"/>
        <v>444.9852246</v>
      </c>
    </row>
    <row r="203">
      <c r="A203" s="42">
        <v>200.0</v>
      </c>
      <c r="B203" s="4">
        <v>80.52</v>
      </c>
      <c r="C203" s="39">
        <f t="shared" si="1"/>
        <v>-7.752616822</v>
      </c>
      <c r="D203" s="7">
        <f t="shared" si="2"/>
        <v>60.1030676</v>
      </c>
      <c r="Q203" s="42">
        <v>200.0</v>
      </c>
      <c r="R203" s="4">
        <v>62.28</v>
      </c>
      <c r="S203" s="39">
        <f t="shared" si="5"/>
        <v>-22.8746729</v>
      </c>
      <c r="T203" s="7">
        <f t="shared" si="6"/>
        <v>523.2506602</v>
      </c>
    </row>
    <row r="204">
      <c r="A204" s="42">
        <v>201.0</v>
      </c>
      <c r="B204" s="4">
        <v>112.04</v>
      </c>
      <c r="C204" s="39">
        <f t="shared" si="1"/>
        <v>23.76738318</v>
      </c>
      <c r="D204" s="7">
        <f t="shared" si="2"/>
        <v>564.8885031</v>
      </c>
      <c r="Q204" s="42">
        <v>201.0</v>
      </c>
      <c r="R204" s="4">
        <v>71.18</v>
      </c>
      <c r="S204" s="39">
        <f t="shared" si="5"/>
        <v>-13.9746729</v>
      </c>
      <c r="T204" s="7">
        <f t="shared" si="6"/>
        <v>195.2914826</v>
      </c>
    </row>
    <row r="205">
      <c r="A205" s="42">
        <v>202.0</v>
      </c>
      <c r="B205" s="4">
        <v>80.24</v>
      </c>
      <c r="C205" s="39">
        <f t="shared" si="1"/>
        <v>-8.032616822</v>
      </c>
      <c r="D205" s="7">
        <f t="shared" si="2"/>
        <v>64.52293302</v>
      </c>
      <c r="Q205" s="42">
        <v>202.0</v>
      </c>
      <c r="R205" s="4">
        <v>66.75</v>
      </c>
      <c r="S205" s="39">
        <f t="shared" si="5"/>
        <v>-18.4046729</v>
      </c>
      <c r="T205" s="7">
        <f t="shared" si="6"/>
        <v>338.7319845</v>
      </c>
    </row>
    <row r="206">
      <c r="A206" s="42">
        <v>203.0</v>
      </c>
      <c r="B206" s="4">
        <v>47.57</v>
      </c>
      <c r="C206" s="39">
        <f t="shared" si="1"/>
        <v>-40.70261682</v>
      </c>
      <c r="D206" s="7">
        <f t="shared" si="2"/>
        <v>1656.703016</v>
      </c>
      <c r="Q206" s="42">
        <v>203.0</v>
      </c>
      <c r="R206" s="4">
        <v>122.78</v>
      </c>
      <c r="S206" s="39">
        <f t="shared" si="5"/>
        <v>37.6253271</v>
      </c>
      <c r="T206" s="7">
        <f t="shared" si="6"/>
        <v>1415.66524</v>
      </c>
    </row>
    <row r="207">
      <c r="A207" s="42">
        <v>204.0</v>
      </c>
      <c r="B207" s="4">
        <v>56.39</v>
      </c>
      <c r="C207" s="39">
        <f t="shared" si="1"/>
        <v>-31.88261682</v>
      </c>
      <c r="D207" s="7">
        <f t="shared" si="2"/>
        <v>1016.501255</v>
      </c>
      <c r="Q207" s="42">
        <v>204.0</v>
      </c>
      <c r="R207" s="4">
        <v>89.44</v>
      </c>
      <c r="S207" s="39">
        <f t="shared" si="5"/>
        <v>4.285327103</v>
      </c>
      <c r="T207" s="7">
        <f t="shared" si="6"/>
        <v>18.36402838</v>
      </c>
    </row>
    <row r="208">
      <c r="A208" s="42">
        <v>205.0</v>
      </c>
      <c r="B208" s="4">
        <v>85.67</v>
      </c>
      <c r="C208" s="39">
        <f t="shared" si="1"/>
        <v>-2.602616822</v>
      </c>
      <c r="D208" s="7">
        <f t="shared" si="2"/>
        <v>6.773614324</v>
      </c>
      <c r="Q208" s="42">
        <v>205.0</v>
      </c>
      <c r="R208" s="4">
        <v>87.21</v>
      </c>
      <c r="S208" s="39">
        <f t="shared" si="5"/>
        <v>2.055327103</v>
      </c>
      <c r="T208" s="7">
        <f t="shared" si="6"/>
        <v>4.2243695</v>
      </c>
    </row>
    <row r="209">
      <c r="A209" s="42">
        <v>206.0</v>
      </c>
      <c r="B209" s="4">
        <v>91.81</v>
      </c>
      <c r="C209" s="39">
        <f t="shared" si="1"/>
        <v>3.537383178</v>
      </c>
      <c r="D209" s="7">
        <f t="shared" si="2"/>
        <v>12.51307974</v>
      </c>
      <c r="Q209" s="42">
        <v>206.0</v>
      </c>
      <c r="R209" s="4">
        <v>67.04</v>
      </c>
      <c r="S209" s="39">
        <f t="shared" si="5"/>
        <v>-18.1146729</v>
      </c>
      <c r="T209" s="7">
        <f t="shared" si="6"/>
        <v>328.1413742</v>
      </c>
    </row>
    <row r="210">
      <c r="A210" s="42">
        <v>207.0</v>
      </c>
      <c r="B210" s="4">
        <v>89.42</v>
      </c>
      <c r="C210" s="39">
        <f t="shared" si="1"/>
        <v>1.147383178</v>
      </c>
      <c r="D210" s="7">
        <f t="shared" si="2"/>
        <v>1.316488156</v>
      </c>
      <c r="Q210" s="42">
        <v>207.0</v>
      </c>
      <c r="R210" s="4">
        <v>107.39</v>
      </c>
      <c r="S210" s="39">
        <f t="shared" si="5"/>
        <v>22.2353271</v>
      </c>
      <c r="T210" s="7">
        <f t="shared" si="6"/>
        <v>494.4097714</v>
      </c>
    </row>
    <row r="211">
      <c r="A211" s="42">
        <v>208.0</v>
      </c>
      <c r="B211" s="4">
        <v>77.02</v>
      </c>
      <c r="C211" s="39">
        <f t="shared" si="1"/>
        <v>-11.25261682</v>
      </c>
      <c r="D211" s="7">
        <f t="shared" si="2"/>
        <v>126.6213854</v>
      </c>
      <c r="Q211" s="42">
        <v>208.0</v>
      </c>
      <c r="R211" s="4">
        <v>58.32</v>
      </c>
      <c r="S211" s="39">
        <f t="shared" si="5"/>
        <v>-26.8346729</v>
      </c>
      <c r="T211" s="7">
        <f t="shared" si="6"/>
        <v>720.0996695</v>
      </c>
    </row>
    <row r="212">
      <c r="A212" s="42">
        <v>209.0</v>
      </c>
      <c r="B212" s="4">
        <v>72.14</v>
      </c>
      <c r="C212" s="39">
        <f t="shared" si="1"/>
        <v>-16.13261682</v>
      </c>
      <c r="D212" s="7">
        <f t="shared" si="2"/>
        <v>260.2613255</v>
      </c>
      <c r="Q212" s="42">
        <v>209.0</v>
      </c>
      <c r="R212" s="4">
        <v>69.15</v>
      </c>
      <c r="S212" s="39">
        <f t="shared" si="5"/>
        <v>-16.0046729</v>
      </c>
      <c r="T212" s="7">
        <f t="shared" si="6"/>
        <v>256.1495545</v>
      </c>
    </row>
    <row r="213">
      <c r="A213" s="42">
        <v>210.0</v>
      </c>
      <c r="B213" s="4">
        <v>73.9</v>
      </c>
      <c r="C213" s="39">
        <f t="shared" si="1"/>
        <v>-14.37261682</v>
      </c>
      <c r="D213" s="7">
        <f t="shared" si="2"/>
        <v>206.5721143</v>
      </c>
      <c r="Q213" s="42">
        <v>210.0</v>
      </c>
      <c r="R213" s="4">
        <v>42.53</v>
      </c>
      <c r="S213" s="39">
        <f t="shared" si="5"/>
        <v>-42.6246729</v>
      </c>
      <c r="T213" s="7">
        <f t="shared" si="6"/>
        <v>1816.86274</v>
      </c>
    </row>
    <row r="214">
      <c r="A214" s="42">
        <v>211.0</v>
      </c>
      <c r="B214" s="4">
        <v>68.17</v>
      </c>
      <c r="C214" s="39">
        <f t="shared" si="1"/>
        <v>-20.10261682</v>
      </c>
      <c r="D214" s="7">
        <f t="shared" si="2"/>
        <v>404.1152031</v>
      </c>
      <c r="Q214" s="42">
        <v>211.0</v>
      </c>
      <c r="R214" s="4">
        <v>74.78</v>
      </c>
      <c r="S214" s="39">
        <f t="shared" si="5"/>
        <v>-10.3746729</v>
      </c>
      <c r="T214" s="7">
        <f t="shared" si="6"/>
        <v>107.6338377</v>
      </c>
    </row>
    <row r="215">
      <c r="A215" s="42">
        <v>212.0</v>
      </c>
      <c r="B215" s="4">
        <v>59.6</v>
      </c>
      <c r="C215" s="39">
        <f t="shared" si="1"/>
        <v>-28.67261682</v>
      </c>
      <c r="D215" s="7">
        <f t="shared" si="2"/>
        <v>822.1189554</v>
      </c>
      <c r="Q215" s="42">
        <v>212.0</v>
      </c>
      <c r="R215" s="4">
        <v>61.43</v>
      </c>
      <c r="S215" s="39">
        <f t="shared" si="5"/>
        <v>-23.7246729</v>
      </c>
      <c r="T215" s="7">
        <f t="shared" si="6"/>
        <v>562.8601041</v>
      </c>
    </row>
    <row r="216">
      <c r="A216" s="42">
        <v>213.0</v>
      </c>
      <c r="B216" s="4">
        <v>47.67</v>
      </c>
      <c r="C216" s="39">
        <f t="shared" si="1"/>
        <v>-40.60261682</v>
      </c>
      <c r="D216" s="7">
        <f t="shared" si="2"/>
        <v>1648.572493</v>
      </c>
      <c r="Q216" s="42">
        <v>213.0</v>
      </c>
      <c r="R216" s="4">
        <v>143.59</v>
      </c>
      <c r="S216" s="39">
        <f t="shared" si="5"/>
        <v>58.4353271</v>
      </c>
      <c r="T216" s="7">
        <f t="shared" si="6"/>
        <v>3414.687454</v>
      </c>
    </row>
    <row r="217">
      <c r="A217" s="42">
        <v>214.0</v>
      </c>
      <c r="B217" s="4">
        <v>72.7</v>
      </c>
      <c r="C217" s="39">
        <f t="shared" si="1"/>
        <v>-15.57261682</v>
      </c>
      <c r="D217" s="7">
        <f t="shared" si="2"/>
        <v>242.5063947</v>
      </c>
      <c r="Q217" s="42">
        <v>214.0</v>
      </c>
      <c r="R217" s="4">
        <v>83.9</v>
      </c>
      <c r="S217" s="39">
        <f t="shared" si="5"/>
        <v>-1.254672897</v>
      </c>
      <c r="T217" s="7">
        <f t="shared" si="6"/>
        <v>1.574204079</v>
      </c>
    </row>
  </sheetData>
  <mergeCells count="3">
    <mergeCell ref="A2:D2"/>
    <mergeCell ref="I2:L2"/>
    <mergeCell ref="Q2:T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2022-11-20T15:19:41Z</dcterms:created>
  <dc:creator>Unknown Creator</dc:creator>
</cp:coreProperties>
</file>