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MROGRAMAN\PYTHON\chilipp-server-api\dataset\NEW\"/>
    </mc:Choice>
  </mc:AlternateContent>
  <xr:revisionPtr revIDLastSave="0" documentId="13_ncr:1_{C93B5A75-64A3-4441-9E76-C7F8CC5E6E8F}" xr6:coauthVersionLast="47" xr6:coauthVersionMax="47" xr10:uidLastSave="{00000000-0000-0000-0000-000000000000}"/>
  <bookViews>
    <workbookView xWindow="-120" yWindow="-120" windowWidth="20730" windowHeight="11310" xr2:uid="{36A5845D-CD15-4239-AE1C-99E39F3146FE}"/>
  </bookViews>
  <sheets>
    <sheet name="Data dan Perhitungan" sheetId="1" r:id="rId1"/>
    <sheet name="Sheet1" sheetId="4" r:id="rId2"/>
    <sheet name="Sheet2" sheetId="2" r:id="rId3"/>
    <sheet name="Sheet3" sheetId="3" r:id="rId4"/>
  </sheets>
  <definedNames>
    <definedName name="_xlnm._FilterDatabase" localSheetId="0" hidden="1">'Data dan Perhitungan'!$A$1:$E$274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0" i="1" l="1"/>
  <c r="C278" i="1" s="1"/>
  <c r="I32" i="1"/>
  <c r="I37" i="1" s="1"/>
  <c r="I31" i="1"/>
  <c r="I36" i="1" s="1"/>
  <c r="I30" i="1"/>
  <c r="I26" i="1"/>
  <c r="Y470" i="1"/>
  <c r="Y472" i="1"/>
  <c r="V532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461" i="1"/>
  <c r="Y464" i="1"/>
  <c r="Y462" i="1"/>
  <c r="T532" i="1"/>
  <c r="Q470" i="1"/>
  <c r="Q472" i="1"/>
  <c r="N54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461" i="1"/>
  <c r="C462" i="1"/>
  <c r="Q462" i="1"/>
  <c r="Q464" i="1"/>
  <c r="L541" i="1"/>
  <c r="I470" i="1"/>
  <c r="I472" i="1"/>
  <c r="I374" i="1"/>
  <c r="D5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61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461" i="1"/>
  <c r="C444" i="1"/>
  <c r="I464" i="1"/>
  <c r="I462" i="1"/>
  <c r="I366" i="1"/>
  <c r="C452" i="1" s="1"/>
  <c r="D452" i="1" s="1"/>
  <c r="B539" i="1"/>
  <c r="I10" i="1"/>
  <c r="T456" i="1"/>
  <c r="Y366" i="1" s="1"/>
  <c r="U312" i="1"/>
  <c r="V312" i="1" s="1"/>
  <c r="U333" i="1"/>
  <c r="V333" i="1" s="1"/>
  <c r="U350" i="1"/>
  <c r="V350" i="1" s="1"/>
  <c r="T360" i="1"/>
  <c r="Y280" i="1" s="1"/>
  <c r="U290" i="1" s="1"/>
  <c r="V290" i="1" s="1"/>
  <c r="L452" i="1"/>
  <c r="Q366" i="1" s="1"/>
  <c r="L358" i="1"/>
  <c r="Q280" i="1" s="1"/>
  <c r="B454" i="1"/>
  <c r="B359" i="1"/>
  <c r="I12" i="1"/>
  <c r="I11" i="1"/>
  <c r="J5" i="1"/>
  <c r="K2" i="1"/>
  <c r="J2" i="1"/>
  <c r="I2" i="1"/>
  <c r="D444" i="1" l="1"/>
  <c r="C448" i="1"/>
  <c r="D448" i="1" s="1"/>
  <c r="M367" i="1"/>
  <c r="N367" i="1" s="1"/>
  <c r="M371" i="1"/>
  <c r="N371" i="1" s="1"/>
  <c r="M375" i="1"/>
  <c r="N375" i="1" s="1"/>
  <c r="M379" i="1"/>
  <c r="N379" i="1" s="1"/>
  <c r="M383" i="1"/>
  <c r="N383" i="1" s="1"/>
  <c r="M387" i="1"/>
  <c r="N387" i="1" s="1"/>
  <c r="M391" i="1"/>
  <c r="N391" i="1" s="1"/>
  <c r="M395" i="1"/>
  <c r="N395" i="1" s="1"/>
  <c r="M365" i="1"/>
  <c r="N365" i="1" s="1"/>
  <c r="M369" i="1"/>
  <c r="N369" i="1" s="1"/>
  <c r="M373" i="1"/>
  <c r="N373" i="1" s="1"/>
  <c r="M377" i="1"/>
  <c r="N377" i="1" s="1"/>
  <c r="M381" i="1"/>
  <c r="N381" i="1" s="1"/>
  <c r="M385" i="1"/>
  <c r="N385" i="1" s="1"/>
  <c r="M389" i="1"/>
  <c r="N389" i="1" s="1"/>
  <c r="M393" i="1"/>
  <c r="N393" i="1" s="1"/>
  <c r="M370" i="1"/>
  <c r="N370" i="1" s="1"/>
  <c r="M378" i="1"/>
  <c r="N378" i="1" s="1"/>
  <c r="M386" i="1"/>
  <c r="N386" i="1" s="1"/>
  <c r="M394" i="1"/>
  <c r="N394" i="1" s="1"/>
  <c r="M399" i="1"/>
  <c r="N399" i="1" s="1"/>
  <c r="M403" i="1"/>
  <c r="N403" i="1" s="1"/>
  <c r="M407" i="1"/>
  <c r="N407" i="1" s="1"/>
  <c r="M411" i="1"/>
  <c r="N411" i="1" s="1"/>
  <c r="M415" i="1"/>
  <c r="N415" i="1" s="1"/>
  <c r="M419" i="1"/>
  <c r="N419" i="1" s="1"/>
  <c r="M423" i="1"/>
  <c r="N423" i="1" s="1"/>
  <c r="M427" i="1"/>
  <c r="N427" i="1" s="1"/>
  <c r="M431" i="1"/>
  <c r="N431" i="1" s="1"/>
  <c r="M435" i="1"/>
  <c r="N435" i="1" s="1"/>
  <c r="M439" i="1"/>
  <c r="N439" i="1" s="1"/>
  <c r="M443" i="1"/>
  <c r="N443" i="1" s="1"/>
  <c r="M447" i="1"/>
  <c r="N447" i="1" s="1"/>
  <c r="M451" i="1"/>
  <c r="N451" i="1" s="1"/>
  <c r="M372" i="1"/>
  <c r="N372" i="1" s="1"/>
  <c r="M380" i="1"/>
  <c r="N380" i="1" s="1"/>
  <c r="M388" i="1"/>
  <c r="N388" i="1" s="1"/>
  <c r="M396" i="1"/>
  <c r="N396" i="1" s="1"/>
  <c r="M400" i="1"/>
  <c r="N400" i="1" s="1"/>
  <c r="M404" i="1"/>
  <c r="N404" i="1" s="1"/>
  <c r="M408" i="1"/>
  <c r="N408" i="1" s="1"/>
  <c r="M412" i="1"/>
  <c r="N412" i="1" s="1"/>
  <c r="M416" i="1"/>
  <c r="N416" i="1" s="1"/>
  <c r="M420" i="1"/>
  <c r="N420" i="1" s="1"/>
  <c r="M424" i="1"/>
  <c r="N424" i="1" s="1"/>
  <c r="M428" i="1"/>
  <c r="N428" i="1" s="1"/>
  <c r="M432" i="1"/>
  <c r="N432" i="1" s="1"/>
  <c r="M436" i="1"/>
  <c r="N436" i="1" s="1"/>
  <c r="M440" i="1"/>
  <c r="N440" i="1" s="1"/>
  <c r="M444" i="1"/>
  <c r="N444" i="1" s="1"/>
  <c r="M448" i="1"/>
  <c r="N448" i="1" s="1"/>
  <c r="M364" i="1"/>
  <c r="N364" i="1" s="1"/>
  <c r="M374" i="1"/>
  <c r="N374" i="1" s="1"/>
  <c r="M390" i="1"/>
  <c r="N390" i="1" s="1"/>
  <c r="M401" i="1"/>
  <c r="N401" i="1" s="1"/>
  <c r="M409" i="1"/>
  <c r="N409" i="1" s="1"/>
  <c r="M417" i="1"/>
  <c r="N417" i="1" s="1"/>
  <c r="M425" i="1"/>
  <c r="N425" i="1" s="1"/>
  <c r="M433" i="1"/>
  <c r="N433" i="1" s="1"/>
  <c r="M441" i="1"/>
  <c r="N441" i="1" s="1"/>
  <c r="M449" i="1"/>
  <c r="N449" i="1" s="1"/>
  <c r="M376" i="1"/>
  <c r="N376" i="1" s="1"/>
  <c r="M392" i="1"/>
  <c r="N392" i="1" s="1"/>
  <c r="M402" i="1"/>
  <c r="N402" i="1" s="1"/>
  <c r="M410" i="1"/>
  <c r="N410" i="1" s="1"/>
  <c r="M418" i="1"/>
  <c r="N418" i="1" s="1"/>
  <c r="M426" i="1"/>
  <c r="N426" i="1" s="1"/>
  <c r="M434" i="1"/>
  <c r="N434" i="1" s="1"/>
  <c r="M442" i="1"/>
  <c r="N442" i="1" s="1"/>
  <c r="M450" i="1"/>
  <c r="N450" i="1" s="1"/>
  <c r="M366" i="1"/>
  <c r="N366" i="1" s="1"/>
  <c r="M382" i="1"/>
  <c r="N382" i="1" s="1"/>
  <c r="M397" i="1"/>
  <c r="N397" i="1" s="1"/>
  <c r="M405" i="1"/>
  <c r="N405" i="1" s="1"/>
  <c r="M413" i="1"/>
  <c r="N413" i="1" s="1"/>
  <c r="M421" i="1"/>
  <c r="N421" i="1" s="1"/>
  <c r="M429" i="1"/>
  <c r="N429" i="1" s="1"/>
  <c r="M437" i="1"/>
  <c r="N437" i="1" s="1"/>
  <c r="M445" i="1"/>
  <c r="N445" i="1" s="1"/>
  <c r="M368" i="1"/>
  <c r="N368" i="1" s="1"/>
  <c r="M384" i="1"/>
  <c r="N384" i="1" s="1"/>
  <c r="M398" i="1"/>
  <c r="N398" i="1" s="1"/>
  <c r="M406" i="1"/>
  <c r="N406" i="1" s="1"/>
  <c r="M414" i="1"/>
  <c r="N414" i="1" s="1"/>
  <c r="M422" i="1"/>
  <c r="N422" i="1" s="1"/>
  <c r="M430" i="1"/>
  <c r="N430" i="1" s="1"/>
  <c r="M438" i="1"/>
  <c r="N438" i="1" s="1"/>
  <c r="M446" i="1"/>
  <c r="N446" i="1" s="1"/>
  <c r="M282" i="1"/>
  <c r="N282" i="1" s="1"/>
  <c r="M286" i="1"/>
  <c r="N286" i="1" s="1"/>
  <c r="M290" i="1"/>
  <c r="N290" i="1" s="1"/>
  <c r="M294" i="1"/>
  <c r="N294" i="1" s="1"/>
  <c r="M298" i="1"/>
  <c r="N298" i="1" s="1"/>
  <c r="M302" i="1"/>
  <c r="N302" i="1" s="1"/>
  <c r="M306" i="1"/>
  <c r="N306" i="1" s="1"/>
  <c r="M310" i="1"/>
  <c r="N310" i="1" s="1"/>
  <c r="M314" i="1"/>
  <c r="N314" i="1" s="1"/>
  <c r="M318" i="1"/>
  <c r="N318" i="1" s="1"/>
  <c r="M322" i="1"/>
  <c r="N322" i="1" s="1"/>
  <c r="M326" i="1"/>
  <c r="N326" i="1" s="1"/>
  <c r="M330" i="1"/>
  <c r="N330" i="1" s="1"/>
  <c r="M334" i="1"/>
  <c r="N334" i="1" s="1"/>
  <c r="M338" i="1"/>
  <c r="N338" i="1" s="1"/>
  <c r="M342" i="1"/>
  <c r="N342" i="1" s="1"/>
  <c r="M346" i="1"/>
  <c r="N346" i="1" s="1"/>
  <c r="M350" i="1"/>
  <c r="N350" i="1" s="1"/>
  <c r="M354" i="1"/>
  <c r="N354" i="1" s="1"/>
  <c r="M278" i="1"/>
  <c r="N278" i="1" s="1"/>
  <c r="M283" i="1"/>
  <c r="N283" i="1" s="1"/>
  <c r="M288" i="1"/>
  <c r="N288" i="1" s="1"/>
  <c r="M293" i="1"/>
  <c r="N293" i="1" s="1"/>
  <c r="M299" i="1"/>
  <c r="N299" i="1" s="1"/>
  <c r="M304" i="1"/>
  <c r="N304" i="1" s="1"/>
  <c r="M309" i="1"/>
  <c r="N309" i="1" s="1"/>
  <c r="M315" i="1"/>
  <c r="N315" i="1" s="1"/>
  <c r="M320" i="1"/>
  <c r="N320" i="1" s="1"/>
  <c r="M325" i="1"/>
  <c r="N325" i="1" s="1"/>
  <c r="M331" i="1"/>
  <c r="N331" i="1" s="1"/>
  <c r="M336" i="1"/>
  <c r="N336" i="1" s="1"/>
  <c r="M341" i="1"/>
  <c r="N341" i="1" s="1"/>
  <c r="M347" i="1"/>
  <c r="N347" i="1" s="1"/>
  <c r="M352" i="1"/>
  <c r="N352" i="1" s="1"/>
  <c r="M357" i="1"/>
  <c r="N357" i="1" s="1"/>
  <c r="M279" i="1"/>
  <c r="N279" i="1" s="1"/>
  <c r="M284" i="1"/>
  <c r="N284" i="1" s="1"/>
  <c r="M289" i="1"/>
  <c r="N289" i="1" s="1"/>
  <c r="M295" i="1"/>
  <c r="N295" i="1" s="1"/>
  <c r="M300" i="1"/>
  <c r="N300" i="1" s="1"/>
  <c r="M305" i="1"/>
  <c r="N305" i="1" s="1"/>
  <c r="M311" i="1"/>
  <c r="N311" i="1" s="1"/>
  <c r="M316" i="1"/>
  <c r="N316" i="1" s="1"/>
  <c r="M321" i="1"/>
  <c r="N321" i="1" s="1"/>
  <c r="M327" i="1"/>
  <c r="N327" i="1" s="1"/>
  <c r="M332" i="1"/>
  <c r="N332" i="1" s="1"/>
  <c r="M337" i="1"/>
  <c r="N337" i="1" s="1"/>
  <c r="M343" i="1"/>
  <c r="N343" i="1" s="1"/>
  <c r="M348" i="1"/>
  <c r="N348" i="1" s="1"/>
  <c r="M353" i="1"/>
  <c r="N353" i="1" s="1"/>
  <c r="M280" i="1"/>
  <c r="N280" i="1" s="1"/>
  <c r="M285" i="1"/>
  <c r="N285" i="1" s="1"/>
  <c r="M291" i="1"/>
  <c r="N291" i="1" s="1"/>
  <c r="M296" i="1"/>
  <c r="N296" i="1" s="1"/>
  <c r="M301" i="1"/>
  <c r="N301" i="1" s="1"/>
  <c r="M307" i="1"/>
  <c r="N307" i="1" s="1"/>
  <c r="M312" i="1"/>
  <c r="N312" i="1" s="1"/>
  <c r="M317" i="1"/>
  <c r="N317" i="1" s="1"/>
  <c r="M323" i="1"/>
  <c r="N323" i="1" s="1"/>
  <c r="M328" i="1"/>
  <c r="N328" i="1" s="1"/>
  <c r="M333" i="1"/>
  <c r="N333" i="1" s="1"/>
  <c r="M339" i="1"/>
  <c r="N339" i="1" s="1"/>
  <c r="M344" i="1"/>
  <c r="N344" i="1" s="1"/>
  <c r="M349" i="1"/>
  <c r="N349" i="1" s="1"/>
  <c r="M355" i="1"/>
  <c r="N355" i="1" s="1"/>
  <c r="M281" i="1"/>
  <c r="N281" i="1" s="1"/>
  <c r="M287" i="1"/>
  <c r="N287" i="1" s="1"/>
  <c r="M292" i="1"/>
  <c r="N292" i="1" s="1"/>
  <c r="M297" i="1"/>
  <c r="N297" i="1" s="1"/>
  <c r="M303" i="1"/>
  <c r="N303" i="1" s="1"/>
  <c r="M308" i="1"/>
  <c r="N308" i="1" s="1"/>
  <c r="M313" i="1"/>
  <c r="N313" i="1" s="1"/>
  <c r="M319" i="1"/>
  <c r="N319" i="1" s="1"/>
  <c r="M324" i="1"/>
  <c r="N324" i="1" s="1"/>
  <c r="M329" i="1"/>
  <c r="N329" i="1" s="1"/>
  <c r="M335" i="1"/>
  <c r="N335" i="1" s="1"/>
  <c r="M340" i="1"/>
  <c r="N340" i="1" s="1"/>
  <c r="M345" i="1"/>
  <c r="N345" i="1" s="1"/>
  <c r="M351" i="1"/>
  <c r="N351" i="1" s="1"/>
  <c r="M356" i="1"/>
  <c r="N356" i="1" s="1"/>
  <c r="C322" i="1"/>
  <c r="D322" i="1" s="1"/>
  <c r="C310" i="1"/>
  <c r="D310" i="1" s="1"/>
  <c r="C365" i="1"/>
  <c r="D365" i="1" s="1"/>
  <c r="C369" i="1"/>
  <c r="D369" i="1" s="1"/>
  <c r="C373" i="1"/>
  <c r="D373" i="1" s="1"/>
  <c r="C377" i="1"/>
  <c r="D377" i="1" s="1"/>
  <c r="C381" i="1"/>
  <c r="D381" i="1" s="1"/>
  <c r="C385" i="1"/>
  <c r="D385" i="1" s="1"/>
  <c r="C389" i="1"/>
  <c r="D389" i="1" s="1"/>
  <c r="C393" i="1"/>
  <c r="D393" i="1" s="1"/>
  <c r="C397" i="1"/>
  <c r="D397" i="1" s="1"/>
  <c r="C401" i="1"/>
  <c r="D401" i="1" s="1"/>
  <c r="C405" i="1"/>
  <c r="D405" i="1" s="1"/>
  <c r="C409" i="1"/>
  <c r="D409" i="1" s="1"/>
  <c r="C413" i="1"/>
  <c r="D413" i="1" s="1"/>
  <c r="C417" i="1"/>
  <c r="D417" i="1" s="1"/>
  <c r="C421" i="1"/>
  <c r="D421" i="1" s="1"/>
  <c r="C425" i="1"/>
  <c r="D425" i="1" s="1"/>
  <c r="C429" i="1"/>
  <c r="D429" i="1" s="1"/>
  <c r="C433" i="1"/>
  <c r="D433" i="1" s="1"/>
  <c r="C437" i="1"/>
  <c r="D437" i="1" s="1"/>
  <c r="C441" i="1"/>
  <c r="D441" i="1" s="1"/>
  <c r="C445" i="1"/>
  <c r="D445" i="1" s="1"/>
  <c r="C449" i="1"/>
  <c r="D449" i="1" s="1"/>
  <c r="C453" i="1"/>
  <c r="D453" i="1" s="1"/>
  <c r="C366" i="1"/>
  <c r="D366" i="1" s="1"/>
  <c r="C370" i="1"/>
  <c r="D370" i="1" s="1"/>
  <c r="C374" i="1"/>
  <c r="D374" i="1" s="1"/>
  <c r="C378" i="1"/>
  <c r="D378" i="1" s="1"/>
  <c r="C382" i="1"/>
  <c r="D382" i="1" s="1"/>
  <c r="C386" i="1"/>
  <c r="D386" i="1" s="1"/>
  <c r="C390" i="1"/>
  <c r="D390" i="1" s="1"/>
  <c r="C394" i="1"/>
  <c r="D394" i="1" s="1"/>
  <c r="C398" i="1"/>
  <c r="D398" i="1" s="1"/>
  <c r="C402" i="1"/>
  <c r="D402" i="1" s="1"/>
  <c r="C406" i="1"/>
  <c r="D406" i="1" s="1"/>
  <c r="C410" i="1"/>
  <c r="D410" i="1" s="1"/>
  <c r="C414" i="1"/>
  <c r="D414" i="1" s="1"/>
  <c r="C418" i="1"/>
  <c r="D418" i="1" s="1"/>
  <c r="C422" i="1"/>
  <c r="D422" i="1" s="1"/>
  <c r="C426" i="1"/>
  <c r="D426" i="1" s="1"/>
  <c r="C430" i="1"/>
  <c r="D430" i="1" s="1"/>
  <c r="C434" i="1"/>
  <c r="D434" i="1" s="1"/>
  <c r="C438" i="1"/>
  <c r="D438" i="1" s="1"/>
  <c r="C442" i="1"/>
  <c r="D442" i="1" s="1"/>
  <c r="C446" i="1"/>
  <c r="D446" i="1" s="1"/>
  <c r="C450" i="1"/>
  <c r="D450" i="1" s="1"/>
  <c r="C364" i="1"/>
  <c r="D364" i="1" s="1"/>
  <c r="C367" i="1"/>
  <c r="D367" i="1" s="1"/>
  <c r="C371" i="1"/>
  <c r="D371" i="1" s="1"/>
  <c r="C375" i="1"/>
  <c r="D375" i="1" s="1"/>
  <c r="C379" i="1"/>
  <c r="D379" i="1" s="1"/>
  <c r="C383" i="1"/>
  <c r="D383" i="1" s="1"/>
  <c r="C387" i="1"/>
  <c r="D387" i="1" s="1"/>
  <c r="C391" i="1"/>
  <c r="D391" i="1" s="1"/>
  <c r="C395" i="1"/>
  <c r="D395" i="1" s="1"/>
  <c r="C399" i="1"/>
  <c r="D399" i="1" s="1"/>
  <c r="C403" i="1"/>
  <c r="D403" i="1" s="1"/>
  <c r="C407" i="1"/>
  <c r="D407" i="1" s="1"/>
  <c r="C411" i="1"/>
  <c r="D411" i="1" s="1"/>
  <c r="C415" i="1"/>
  <c r="D415" i="1" s="1"/>
  <c r="C419" i="1"/>
  <c r="D419" i="1" s="1"/>
  <c r="C423" i="1"/>
  <c r="D423" i="1" s="1"/>
  <c r="C427" i="1"/>
  <c r="D427" i="1" s="1"/>
  <c r="C431" i="1"/>
  <c r="D431" i="1" s="1"/>
  <c r="C435" i="1"/>
  <c r="D435" i="1" s="1"/>
  <c r="C439" i="1"/>
  <c r="D439" i="1" s="1"/>
  <c r="C443" i="1"/>
  <c r="D443" i="1" s="1"/>
  <c r="C447" i="1"/>
  <c r="D447" i="1" s="1"/>
  <c r="C451" i="1"/>
  <c r="D451" i="1" s="1"/>
  <c r="C368" i="1"/>
  <c r="D368" i="1" s="1"/>
  <c r="C372" i="1"/>
  <c r="D372" i="1" s="1"/>
  <c r="C376" i="1"/>
  <c r="D376" i="1" s="1"/>
  <c r="C380" i="1"/>
  <c r="D380" i="1" s="1"/>
  <c r="C384" i="1"/>
  <c r="D384" i="1" s="1"/>
  <c r="C388" i="1"/>
  <c r="D388" i="1" s="1"/>
  <c r="C392" i="1"/>
  <c r="D392" i="1" s="1"/>
  <c r="C396" i="1"/>
  <c r="D396" i="1" s="1"/>
  <c r="C400" i="1"/>
  <c r="D400" i="1" s="1"/>
  <c r="C404" i="1"/>
  <c r="D404" i="1" s="1"/>
  <c r="C408" i="1"/>
  <c r="D408" i="1" s="1"/>
  <c r="C412" i="1"/>
  <c r="D412" i="1" s="1"/>
  <c r="C416" i="1"/>
  <c r="D416" i="1" s="1"/>
  <c r="C420" i="1"/>
  <c r="D420" i="1" s="1"/>
  <c r="C424" i="1"/>
  <c r="D424" i="1" s="1"/>
  <c r="C428" i="1"/>
  <c r="D428" i="1" s="1"/>
  <c r="C432" i="1"/>
  <c r="D432" i="1" s="1"/>
  <c r="C436" i="1"/>
  <c r="D436" i="1" s="1"/>
  <c r="C440" i="1"/>
  <c r="D440" i="1" s="1"/>
  <c r="U367" i="1"/>
  <c r="V367" i="1" s="1"/>
  <c r="U371" i="1"/>
  <c r="V371" i="1" s="1"/>
  <c r="U375" i="1"/>
  <c r="V375" i="1" s="1"/>
  <c r="U379" i="1"/>
  <c r="V379" i="1" s="1"/>
  <c r="U383" i="1"/>
  <c r="V383" i="1" s="1"/>
  <c r="U387" i="1"/>
  <c r="V387" i="1" s="1"/>
  <c r="U391" i="1"/>
  <c r="V391" i="1" s="1"/>
  <c r="U395" i="1"/>
  <c r="V395" i="1" s="1"/>
  <c r="U399" i="1"/>
  <c r="V399" i="1" s="1"/>
  <c r="U403" i="1"/>
  <c r="V403" i="1" s="1"/>
  <c r="U407" i="1"/>
  <c r="V407" i="1" s="1"/>
  <c r="U411" i="1"/>
  <c r="V411" i="1" s="1"/>
  <c r="U415" i="1"/>
  <c r="V415" i="1" s="1"/>
  <c r="U419" i="1"/>
  <c r="V419" i="1" s="1"/>
  <c r="U423" i="1"/>
  <c r="V423" i="1" s="1"/>
  <c r="U427" i="1"/>
  <c r="V427" i="1" s="1"/>
  <c r="U431" i="1"/>
  <c r="V431" i="1" s="1"/>
  <c r="U435" i="1"/>
  <c r="V435" i="1" s="1"/>
  <c r="U439" i="1"/>
  <c r="V439" i="1" s="1"/>
  <c r="U443" i="1"/>
  <c r="V443" i="1" s="1"/>
  <c r="U447" i="1"/>
  <c r="V447" i="1" s="1"/>
  <c r="U451" i="1"/>
  <c r="V451" i="1" s="1"/>
  <c r="U455" i="1"/>
  <c r="V455" i="1" s="1"/>
  <c r="U368" i="1"/>
  <c r="V368" i="1" s="1"/>
  <c r="U372" i="1"/>
  <c r="V372" i="1" s="1"/>
  <c r="U376" i="1"/>
  <c r="V376" i="1" s="1"/>
  <c r="U380" i="1"/>
  <c r="V380" i="1" s="1"/>
  <c r="U384" i="1"/>
  <c r="V384" i="1" s="1"/>
  <c r="U388" i="1"/>
  <c r="V388" i="1" s="1"/>
  <c r="U392" i="1"/>
  <c r="V392" i="1" s="1"/>
  <c r="U396" i="1"/>
  <c r="V396" i="1" s="1"/>
  <c r="U400" i="1"/>
  <c r="V400" i="1" s="1"/>
  <c r="U404" i="1"/>
  <c r="V404" i="1" s="1"/>
  <c r="U408" i="1"/>
  <c r="V408" i="1" s="1"/>
  <c r="U412" i="1"/>
  <c r="V412" i="1" s="1"/>
  <c r="U416" i="1"/>
  <c r="V416" i="1" s="1"/>
  <c r="U420" i="1"/>
  <c r="V420" i="1" s="1"/>
  <c r="U424" i="1"/>
  <c r="V424" i="1" s="1"/>
  <c r="U428" i="1"/>
  <c r="V428" i="1" s="1"/>
  <c r="U432" i="1"/>
  <c r="V432" i="1" s="1"/>
  <c r="U436" i="1"/>
  <c r="V436" i="1" s="1"/>
  <c r="U440" i="1"/>
  <c r="V440" i="1" s="1"/>
  <c r="U444" i="1"/>
  <c r="V444" i="1" s="1"/>
  <c r="U448" i="1"/>
  <c r="V448" i="1" s="1"/>
  <c r="U452" i="1"/>
  <c r="V452" i="1" s="1"/>
  <c r="U364" i="1"/>
  <c r="V364" i="1" s="1"/>
  <c r="U365" i="1"/>
  <c r="V365" i="1" s="1"/>
  <c r="U373" i="1"/>
  <c r="V373" i="1" s="1"/>
  <c r="U381" i="1"/>
  <c r="V381" i="1" s="1"/>
  <c r="U389" i="1"/>
  <c r="V389" i="1" s="1"/>
  <c r="U397" i="1"/>
  <c r="V397" i="1" s="1"/>
  <c r="U405" i="1"/>
  <c r="V405" i="1" s="1"/>
  <c r="U413" i="1"/>
  <c r="V413" i="1" s="1"/>
  <c r="U421" i="1"/>
  <c r="V421" i="1" s="1"/>
  <c r="U429" i="1"/>
  <c r="V429" i="1" s="1"/>
  <c r="U437" i="1"/>
  <c r="V437" i="1" s="1"/>
  <c r="U445" i="1"/>
  <c r="V445" i="1" s="1"/>
  <c r="U453" i="1"/>
  <c r="V453" i="1" s="1"/>
  <c r="U366" i="1"/>
  <c r="V366" i="1" s="1"/>
  <c r="U374" i="1"/>
  <c r="V374" i="1" s="1"/>
  <c r="U382" i="1"/>
  <c r="V382" i="1" s="1"/>
  <c r="U390" i="1"/>
  <c r="V390" i="1" s="1"/>
  <c r="U398" i="1"/>
  <c r="V398" i="1" s="1"/>
  <c r="U406" i="1"/>
  <c r="V406" i="1" s="1"/>
  <c r="U414" i="1"/>
  <c r="V414" i="1" s="1"/>
  <c r="U422" i="1"/>
  <c r="V422" i="1" s="1"/>
  <c r="U430" i="1"/>
  <c r="V430" i="1" s="1"/>
  <c r="U438" i="1"/>
  <c r="V438" i="1" s="1"/>
  <c r="U446" i="1"/>
  <c r="V446" i="1" s="1"/>
  <c r="U454" i="1"/>
  <c r="V454" i="1" s="1"/>
  <c r="U369" i="1"/>
  <c r="V369" i="1" s="1"/>
  <c r="U377" i="1"/>
  <c r="V377" i="1" s="1"/>
  <c r="U385" i="1"/>
  <c r="V385" i="1" s="1"/>
  <c r="U393" i="1"/>
  <c r="V393" i="1" s="1"/>
  <c r="U401" i="1"/>
  <c r="V401" i="1" s="1"/>
  <c r="U409" i="1"/>
  <c r="V409" i="1" s="1"/>
  <c r="U417" i="1"/>
  <c r="V417" i="1" s="1"/>
  <c r="U425" i="1"/>
  <c r="V425" i="1" s="1"/>
  <c r="U433" i="1"/>
  <c r="V433" i="1" s="1"/>
  <c r="U441" i="1"/>
  <c r="V441" i="1" s="1"/>
  <c r="U449" i="1"/>
  <c r="V449" i="1" s="1"/>
  <c r="U426" i="1"/>
  <c r="V426" i="1" s="1"/>
  <c r="U394" i="1"/>
  <c r="V394" i="1" s="1"/>
  <c r="U279" i="1"/>
  <c r="V279" i="1" s="1"/>
  <c r="U283" i="1"/>
  <c r="V283" i="1" s="1"/>
  <c r="U287" i="1"/>
  <c r="V287" i="1" s="1"/>
  <c r="U291" i="1"/>
  <c r="V291" i="1" s="1"/>
  <c r="U295" i="1"/>
  <c r="V295" i="1" s="1"/>
  <c r="U299" i="1"/>
  <c r="V299" i="1" s="1"/>
  <c r="U303" i="1"/>
  <c r="V303" i="1" s="1"/>
  <c r="U307" i="1"/>
  <c r="V307" i="1" s="1"/>
  <c r="U311" i="1"/>
  <c r="V311" i="1" s="1"/>
  <c r="U315" i="1"/>
  <c r="V315" i="1" s="1"/>
  <c r="U319" i="1"/>
  <c r="V319" i="1" s="1"/>
  <c r="U323" i="1"/>
  <c r="V323" i="1" s="1"/>
  <c r="U327" i="1"/>
  <c r="V327" i="1" s="1"/>
  <c r="U331" i="1"/>
  <c r="V331" i="1" s="1"/>
  <c r="U335" i="1"/>
  <c r="V335" i="1" s="1"/>
  <c r="U281" i="1"/>
  <c r="V281" i="1" s="1"/>
  <c r="U286" i="1"/>
  <c r="V286" i="1" s="1"/>
  <c r="U292" i="1"/>
  <c r="V292" i="1" s="1"/>
  <c r="U297" i="1"/>
  <c r="V297" i="1" s="1"/>
  <c r="U302" i="1"/>
  <c r="V302" i="1" s="1"/>
  <c r="U308" i="1"/>
  <c r="V308" i="1" s="1"/>
  <c r="U313" i="1"/>
  <c r="V313" i="1" s="1"/>
  <c r="U318" i="1"/>
  <c r="V318" i="1" s="1"/>
  <c r="U324" i="1"/>
  <c r="V324" i="1" s="1"/>
  <c r="U329" i="1"/>
  <c r="V329" i="1" s="1"/>
  <c r="U334" i="1"/>
  <c r="V334" i="1" s="1"/>
  <c r="U339" i="1"/>
  <c r="V339" i="1" s="1"/>
  <c r="U343" i="1"/>
  <c r="V343" i="1" s="1"/>
  <c r="U347" i="1"/>
  <c r="V347" i="1" s="1"/>
  <c r="U351" i="1"/>
  <c r="V351" i="1" s="1"/>
  <c r="U355" i="1"/>
  <c r="V355" i="1" s="1"/>
  <c r="U359" i="1"/>
  <c r="V359" i="1" s="1"/>
  <c r="U282" i="1"/>
  <c r="V282" i="1" s="1"/>
  <c r="U288" i="1"/>
  <c r="V288" i="1" s="1"/>
  <c r="U293" i="1"/>
  <c r="V293" i="1" s="1"/>
  <c r="U298" i="1"/>
  <c r="V298" i="1" s="1"/>
  <c r="U304" i="1"/>
  <c r="V304" i="1" s="1"/>
  <c r="U309" i="1"/>
  <c r="V309" i="1" s="1"/>
  <c r="U314" i="1"/>
  <c r="V314" i="1" s="1"/>
  <c r="U320" i="1"/>
  <c r="V320" i="1" s="1"/>
  <c r="U325" i="1"/>
  <c r="V325" i="1" s="1"/>
  <c r="U330" i="1"/>
  <c r="V330" i="1" s="1"/>
  <c r="U336" i="1"/>
  <c r="V336" i="1" s="1"/>
  <c r="U340" i="1"/>
  <c r="V340" i="1" s="1"/>
  <c r="U344" i="1"/>
  <c r="V344" i="1" s="1"/>
  <c r="U348" i="1"/>
  <c r="V348" i="1" s="1"/>
  <c r="U352" i="1"/>
  <c r="V352" i="1" s="1"/>
  <c r="U356" i="1"/>
  <c r="V356" i="1" s="1"/>
  <c r="U278" i="1"/>
  <c r="V278" i="1" s="1"/>
  <c r="U284" i="1"/>
  <c r="V284" i="1" s="1"/>
  <c r="U289" i="1"/>
  <c r="V289" i="1" s="1"/>
  <c r="U294" i="1"/>
  <c r="V294" i="1" s="1"/>
  <c r="U300" i="1"/>
  <c r="V300" i="1" s="1"/>
  <c r="U305" i="1"/>
  <c r="V305" i="1" s="1"/>
  <c r="U310" i="1"/>
  <c r="V310" i="1" s="1"/>
  <c r="U316" i="1"/>
  <c r="V316" i="1" s="1"/>
  <c r="U321" i="1"/>
  <c r="V321" i="1" s="1"/>
  <c r="U326" i="1"/>
  <c r="V326" i="1" s="1"/>
  <c r="U332" i="1"/>
  <c r="V332" i="1" s="1"/>
  <c r="U337" i="1"/>
  <c r="V337" i="1" s="1"/>
  <c r="U341" i="1"/>
  <c r="V341" i="1" s="1"/>
  <c r="U345" i="1"/>
  <c r="V345" i="1" s="1"/>
  <c r="U349" i="1"/>
  <c r="V349" i="1" s="1"/>
  <c r="U353" i="1"/>
  <c r="V353" i="1" s="1"/>
  <c r="U357" i="1"/>
  <c r="V357" i="1" s="1"/>
  <c r="U346" i="1"/>
  <c r="V346" i="1" s="1"/>
  <c r="U328" i="1"/>
  <c r="V328" i="1" s="1"/>
  <c r="U306" i="1"/>
  <c r="V306" i="1" s="1"/>
  <c r="U285" i="1"/>
  <c r="V285" i="1" s="1"/>
  <c r="U450" i="1"/>
  <c r="V450" i="1" s="1"/>
  <c r="U418" i="1"/>
  <c r="V418" i="1" s="1"/>
  <c r="U386" i="1"/>
  <c r="V386" i="1" s="1"/>
  <c r="U358" i="1"/>
  <c r="V358" i="1" s="1"/>
  <c r="U342" i="1"/>
  <c r="V342" i="1" s="1"/>
  <c r="U322" i="1"/>
  <c r="V322" i="1" s="1"/>
  <c r="U301" i="1"/>
  <c r="V301" i="1" s="1"/>
  <c r="U280" i="1"/>
  <c r="V280" i="1" s="1"/>
  <c r="U442" i="1"/>
  <c r="V442" i="1" s="1"/>
  <c r="U410" i="1"/>
  <c r="V410" i="1" s="1"/>
  <c r="U378" i="1"/>
  <c r="V378" i="1" s="1"/>
  <c r="U354" i="1"/>
  <c r="V354" i="1" s="1"/>
  <c r="U338" i="1"/>
  <c r="V338" i="1" s="1"/>
  <c r="U317" i="1"/>
  <c r="V317" i="1" s="1"/>
  <c r="U296" i="1"/>
  <c r="V296" i="1" s="1"/>
  <c r="U434" i="1"/>
  <c r="V434" i="1" s="1"/>
  <c r="U402" i="1"/>
  <c r="V402" i="1" s="1"/>
  <c r="U370" i="1"/>
  <c r="V370" i="1" s="1"/>
  <c r="C338" i="1"/>
  <c r="D338" i="1" s="1"/>
  <c r="C306" i="1"/>
  <c r="D306" i="1" s="1"/>
  <c r="C354" i="1"/>
  <c r="D354" i="1" s="1"/>
  <c r="C358" i="1"/>
  <c r="D358" i="1" s="1"/>
  <c r="C326" i="1"/>
  <c r="D326" i="1" s="1"/>
  <c r="C294" i="1"/>
  <c r="D294" i="1" s="1"/>
  <c r="C290" i="1"/>
  <c r="D290" i="1" s="1"/>
  <c r="C342" i="1"/>
  <c r="D342" i="1" s="1"/>
  <c r="C287" i="1"/>
  <c r="D287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323" i="1"/>
  <c r="D323" i="1" s="1"/>
  <c r="C327" i="1"/>
  <c r="D327" i="1" s="1"/>
  <c r="C331" i="1"/>
  <c r="D331" i="1" s="1"/>
  <c r="C335" i="1"/>
  <c r="D335" i="1" s="1"/>
  <c r="C339" i="1"/>
  <c r="D339" i="1" s="1"/>
  <c r="C343" i="1"/>
  <c r="D343" i="1" s="1"/>
  <c r="C347" i="1"/>
  <c r="D347" i="1" s="1"/>
  <c r="C351" i="1"/>
  <c r="D351" i="1" s="1"/>
  <c r="C355" i="1"/>
  <c r="D355" i="1" s="1"/>
  <c r="C279" i="1"/>
  <c r="D279" i="1" s="1"/>
  <c r="C283" i="1"/>
  <c r="D283" i="1" s="1"/>
  <c r="C288" i="1"/>
  <c r="D288" i="1" s="1"/>
  <c r="C292" i="1"/>
  <c r="D292" i="1" s="1"/>
  <c r="C296" i="1"/>
  <c r="D296" i="1" s="1"/>
  <c r="C300" i="1"/>
  <c r="D300" i="1" s="1"/>
  <c r="C304" i="1"/>
  <c r="D304" i="1" s="1"/>
  <c r="C308" i="1"/>
  <c r="D308" i="1" s="1"/>
  <c r="C312" i="1"/>
  <c r="D312" i="1" s="1"/>
  <c r="C316" i="1"/>
  <c r="D316" i="1" s="1"/>
  <c r="C320" i="1"/>
  <c r="D320" i="1" s="1"/>
  <c r="C324" i="1"/>
  <c r="D324" i="1" s="1"/>
  <c r="C328" i="1"/>
  <c r="D328" i="1" s="1"/>
  <c r="C332" i="1"/>
  <c r="D332" i="1" s="1"/>
  <c r="C336" i="1"/>
  <c r="D336" i="1" s="1"/>
  <c r="C340" i="1"/>
  <c r="D340" i="1" s="1"/>
  <c r="C344" i="1"/>
  <c r="D344" i="1" s="1"/>
  <c r="C348" i="1"/>
  <c r="D348" i="1" s="1"/>
  <c r="C352" i="1"/>
  <c r="D352" i="1" s="1"/>
  <c r="C356" i="1"/>
  <c r="D356" i="1" s="1"/>
  <c r="C280" i="1"/>
  <c r="D280" i="1" s="1"/>
  <c r="C284" i="1"/>
  <c r="D284" i="1" s="1"/>
  <c r="C285" i="1"/>
  <c r="D285" i="1" s="1"/>
  <c r="C289" i="1"/>
  <c r="D289" i="1" s="1"/>
  <c r="C293" i="1"/>
  <c r="D293" i="1" s="1"/>
  <c r="C297" i="1"/>
  <c r="D297" i="1" s="1"/>
  <c r="C301" i="1"/>
  <c r="D301" i="1" s="1"/>
  <c r="C305" i="1"/>
  <c r="D305" i="1" s="1"/>
  <c r="C309" i="1"/>
  <c r="D309" i="1" s="1"/>
  <c r="C313" i="1"/>
  <c r="D313" i="1" s="1"/>
  <c r="C317" i="1"/>
  <c r="D317" i="1" s="1"/>
  <c r="C321" i="1"/>
  <c r="D321" i="1" s="1"/>
  <c r="C325" i="1"/>
  <c r="D325" i="1" s="1"/>
  <c r="C329" i="1"/>
  <c r="D329" i="1" s="1"/>
  <c r="C333" i="1"/>
  <c r="D333" i="1" s="1"/>
  <c r="C337" i="1"/>
  <c r="D337" i="1" s="1"/>
  <c r="C341" i="1"/>
  <c r="D341" i="1" s="1"/>
  <c r="C345" i="1"/>
  <c r="D345" i="1" s="1"/>
  <c r="C349" i="1"/>
  <c r="D349" i="1" s="1"/>
  <c r="C353" i="1"/>
  <c r="D353" i="1" s="1"/>
  <c r="C357" i="1"/>
  <c r="D357" i="1" s="1"/>
  <c r="C281" i="1"/>
  <c r="D281" i="1" s="1"/>
  <c r="D278" i="1"/>
  <c r="C350" i="1"/>
  <c r="D350" i="1" s="1"/>
  <c r="C334" i="1"/>
  <c r="D334" i="1" s="1"/>
  <c r="C318" i="1"/>
  <c r="D318" i="1" s="1"/>
  <c r="C302" i="1"/>
  <c r="D302" i="1" s="1"/>
  <c r="C286" i="1"/>
  <c r="D286" i="1" s="1"/>
  <c r="C282" i="1"/>
  <c r="D282" i="1" s="1"/>
  <c r="C346" i="1"/>
  <c r="D346" i="1" s="1"/>
  <c r="C330" i="1"/>
  <c r="D330" i="1" s="1"/>
  <c r="C314" i="1"/>
  <c r="D314" i="1" s="1"/>
  <c r="C298" i="1"/>
  <c r="D298" i="1" s="1"/>
  <c r="I13" i="1"/>
  <c r="M5" i="1"/>
  <c r="V456" i="1" l="1"/>
  <c r="Y374" i="1" s="1"/>
  <c r="I27" i="1" s="1"/>
  <c r="V360" i="1"/>
  <c r="Y288" i="1" s="1"/>
  <c r="I22" i="1" s="1"/>
  <c r="D454" i="1"/>
  <c r="I25" i="1" s="1"/>
  <c r="N358" i="1"/>
  <c r="Q288" i="1" s="1"/>
  <c r="I21" i="1" s="1"/>
  <c r="N452" i="1"/>
  <c r="Q374" i="1" s="1"/>
  <c r="D359" i="1"/>
  <c r="I288" i="1" l="1"/>
  <c r="I20" i="1" s="1"/>
  <c r="I35" i="1" s="1"/>
  <c r="M17" i="1" s="1"/>
  <c r="N17" i="1" l="1"/>
</calcChain>
</file>

<file path=xl/sharedStrings.xml><?xml version="1.0" encoding="utf-8"?>
<sst xmlns="http://schemas.openxmlformats.org/spreadsheetml/2006/main" count="619" uniqueCount="244">
  <si>
    <t>Tanggal</t>
  </si>
  <si>
    <t>Permintaan (Kg)</t>
  </si>
  <si>
    <t>Ketersediaan (Kg)</t>
  </si>
  <si>
    <t>Berita</t>
  </si>
  <si>
    <t>No</t>
  </si>
  <si>
    <t>Naik</t>
  </si>
  <si>
    <t>Turun</t>
  </si>
  <si>
    <t>Tetap</t>
  </si>
  <si>
    <t>Jumlah banyak data</t>
  </si>
  <si>
    <t>Total</t>
  </si>
  <si>
    <t>=</t>
  </si>
  <si>
    <t>Harus sama</t>
  </si>
  <si>
    <t>Permintaan (Naik)</t>
  </si>
  <si>
    <t>Nilai</t>
  </si>
  <si>
    <t>Banyak Data</t>
  </si>
  <si>
    <t>Probabilitas Berita</t>
  </si>
  <si>
    <t>Permintaan</t>
  </si>
  <si>
    <t>Permintaan-√Permintaan</t>
  </si>
  <si>
    <t>(Permintaan-√Permintaan)^2</t>
  </si>
  <si>
    <t>Σ</t>
  </si>
  <si>
    <t>Menghitung Mean</t>
  </si>
  <si>
    <r>
      <rPr>
        <sz val="11"/>
        <color theme="1"/>
        <rFont val="Calibri"/>
        <family val="2"/>
      </rPr>
      <t>[μϹ</t>
    </r>
    <r>
      <rPr>
        <sz val="11"/>
        <color theme="1"/>
        <rFont val="Calibri"/>
        <family val="2"/>
        <charset val="1"/>
      </rPr>
      <t>]_1, Permintaan</t>
    </r>
  </si>
  <si>
    <t>Menghitung Standar Deviasi</t>
  </si>
  <si>
    <r>
      <t>[σϹ</t>
    </r>
    <r>
      <rPr>
        <sz val="11"/>
        <color theme="1"/>
        <rFont val="Calibri"/>
        <family val="2"/>
        <charset val="1"/>
      </rPr>
      <t>]_1, Permintaan</t>
    </r>
  </si>
  <si>
    <t>Permintaan (Tetap)</t>
  </si>
  <si>
    <t>Ketersediaan</t>
  </si>
  <si>
    <t>Ketersediaan (Naik)</t>
  </si>
  <si>
    <t>Ketersediaan-√Ketersediaan</t>
  </si>
  <si>
    <t>(Ketersediaan-√Ketersediaan)2</t>
  </si>
  <si>
    <t>Ketersediaan (Tetap)</t>
  </si>
  <si>
    <r>
      <t>[μϹ</t>
    </r>
    <r>
      <rPr>
        <sz val="11"/>
        <color theme="1"/>
        <rFont val="Calibri"/>
        <family val="2"/>
        <charset val="1"/>
      </rPr>
      <t>]_1, Ketersediaan</t>
    </r>
  </si>
  <si>
    <r>
      <t>[σϹ</t>
    </r>
    <r>
      <rPr>
        <sz val="11"/>
        <color theme="1"/>
        <rFont val="Calibri"/>
        <family val="2"/>
        <charset val="1"/>
      </rPr>
      <t>]_1, Ketersediaan</t>
    </r>
  </si>
  <si>
    <t>Permintaan (Turun)</t>
  </si>
  <si>
    <t>Ketersediaan (Turun)</t>
  </si>
  <si>
    <t>Data Tes :</t>
  </si>
  <si>
    <t>Permintaan (KG)</t>
  </si>
  <si>
    <t>Ketersediaan (KG)</t>
  </si>
  <si>
    <t>Probabilitas Permintaan</t>
  </si>
  <si>
    <t>Probabilitas Ketersediaan</t>
  </si>
  <si>
    <t>Hasil Klasifikasi</t>
  </si>
  <si>
    <t>Sampel untuk diklasifikasikan :</t>
  </si>
  <si>
    <t>Hasil Klasifikasi Tertampil</t>
  </si>
  <si>
    <t>*) Berupa Numerik</t>
  </si>
  <si>
    <t>*) Berupa Kategorial</t>
  </si>
  <si>
    <t>Harga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</si>
  <si>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</si>
  <si>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</si>
  <si>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</si>
  <si>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</si>
  <si>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</si>
  <si>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</si>
  <si>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</si>
  <si>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12/08/2021</t>
  </si>
  <si>
    <t>13/08/2021</t>
  </si>
  <si>
    <t>16/08/2021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</si>
  <si>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</si>
  <si>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</si>
  <si>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</si>
  <si>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</si>
  <si>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</si>
  <si>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</si>
  <si>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</si>
  <si>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</si>
  <si>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</si>
  <si>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</si>
  <si>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</si>
  <si>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</si>
  <si>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</si>
  <si>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</si>
  <si>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07/09/2021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</si>
  <si>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</si>
  <si>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</si>
  <si>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</si>
  <si>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</si>
  <si>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</si>
  <si>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</si>
  <si>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</si>
  <si>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</si>
  <si>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</si>
  <si>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</si>
  <si>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</si>
  <si>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</si>
  <si>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</si>
  <si>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</si>
  <si>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</si>
  <si>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</si>
  <si>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</si>
  <si>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</si>
  <si>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</si>
  <si>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</si>
  <si>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</si>
  <si>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</si>
  <si>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</si>
  <si>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</si>
  <si>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</si>
  <si>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</si>
  <si>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</si>
  <si>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</si>
  <si>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</si>
  <si>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</si>
  <si>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</si>
  <si>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</si>
  <si>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</si>
  <si>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</si>
  <si>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</si>
  <si>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</si>
  <si>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</si>
  <si>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</si>
  <si>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</si>
  <si>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</si>
  <si>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</si>
  <si>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</si>
  <si>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</si>
  <si>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</si>
  <si>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</si>
  <si>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</si>
  <si>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</si>
  <si>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</si>
  <si>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</si>
  <si>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</si>
  <si>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</si>
  <si>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</si>
  <si>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</si>
  <si>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</si>
  <si>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</si>
  <si>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</si>
  <si>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</si>
  <si>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</si>
  <si>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</si>
  <si>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</si>
  <si>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</si>
  <si>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</si>
  <si>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</si>
  <si>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</si>
  <si>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</si>
  <si>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</si>
  <si>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</si>
  <si>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</si>
  <si>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</si>
  <si>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</si>
  <si>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</si>
  <si>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</si>
  <si>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</si>
  <si>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</si>
  <si>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</si>
  <si>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</si>
  <si>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</si>
  <si>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</si>
  <si>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</si>
  <si>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</si>
  <si>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</si>
  <si>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31/12/2021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</si>
  <si>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</si>
  <si>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</si>
  <si>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</si>
  <si>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</si>
  <si>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</si>
  <si>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</si>
  <si>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</si>
  <si>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</si>
  <si>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</si>
  <si>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</si>
  <si>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</si>
  <si>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</si>
  <si>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</si>
  <si>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</si>
  <si>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</si>
  <si>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</si>
  <si>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</si>
  <si>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</si>
  <si>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</si>
  <si>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</si>
  <si>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</si>
  <si>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</si>
  <si>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</si>
  <si>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</si>
  <si>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</si>
  <si>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</si>
  <si>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</si>
  <si>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</si>
  <si>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</si>
  <si>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</si>
  <si>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</si>
  <si>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</si>
  <si>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</si>
  <si>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</si>
  <si>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</si>
  <si>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</si>
  <si>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</si>
  <si>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</si>
  <si>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</si>
  <si>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01/03/2022</t>
  </si>
  <si>
    <t>02/03/2022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</si>
  <si>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</si>
  <si>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</si>
  <si>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</si>
  <si>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</si>
  <si>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</si>
  <si>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</si>
  <si>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</si>
  <si>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</si>
  <si>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</si>
  <si>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</si>
  <si>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</si>
  <si>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</si>
  <si>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</si>
  <si>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</si>
  <si>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</si>
  <si>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</si>
  <si>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</si>
  <si>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</si>
  <si>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</si>
  <si>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</si>
  <si>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</si>
  <si>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</si>
  <si>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</si>
  <si>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</si>
  <si>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</si>
  <si>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</si>
  <si>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</si>
  <si>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</si>
  <si>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</si>
  <si>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</si>
  <si>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</si>
  <si>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</si>
  <si>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</si>
  <si>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</si>
  <si>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</si>
  <si>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</si>
  <si>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</si>
  <si>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</si>
  <si>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</si>
  <si>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</si>
  <si>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Komoditas</t>
  </si>
  <si>
    <t>Harga (Naik)</t>
  </si>
  <si>
    <t>Harga-√Harga</t>
  </si>
  <si>
    <t>(Harga-√Harga)2</t>
  </si>
  <si>
    <t>Probabilitas Harga</t>
  </si>
  <si>
    <r>
      <t>[μϹ</t>
    </r>
    <r>
      <rPr>
        <sz val="11"/>
        <color theme="1"/>
        <rFont val="Calibri"/>
        <family val="2"/>
        <charset val="1"/>
      </rPr>
      <t>]_1, Harga</t>
    </r>
  </si>
  <si>
    <r>
      <t>[σϹ</t>
    </r>
    <r>
      <rPr>
        <sz val="11"/>
        <color theme="1"/>
        <rFont val="Calibri"/>
        <family val="2"/>
        <charset val="1"/>
      </rPr>
      <t>]_1, Harga</t>
    </r>
  </si>
  <si>
    <t>*) dlm bentuk Rp.</t>
  </si>
  <si>
    <t>*) dlm bentuk nominal</t>
  </si>
  <si>
    <t>Harga (Tetap)</t>
  </si>
  <si>
    <t>Harga (Turun)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</si>
</sst>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0.000000"/>
    <numFmt numFmtId="166" formatCode="0.00000000000_);\(0.00000000000\)"/>
    <numFmt numFmtId="167" formatCode="0.00000000000"/>
  </numFmts>
  <fonts count="1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0C53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6" xfId="0" applyFont="1" applyBorder="1"/>
    <xf numFmtId="0" fontId="1" fillId="0" borderId="1" xfId="0" applyFont="1" applyBorder="1"/>
    <xf numFmtId="0" fontId="3" fillId="0" borderId="0" xfId="0" applyFont="1"/>
    <xf numFmtId="0" fontId="5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1" fillId="4" borderId="0" xfId="0" applyFont="1" applyFill="1"/>
    <xf numFmtId="165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1" fillId="5" borderId="1" xfId="0" applyFont="1" applyFill="1" applyBorder="1"/>
    <xf numFmtId="0" fontId="1" fillId="0" borderId="5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6" borderId="1" xfId="0" applyFont="1" applyFill="1" applyBorder="1"/>
    <xf numFmtId="166" fontId="2" fillId="7" borderId="1" xfId="0" applyNumberFormat="1" applyFont="1" applyFill="1" applyBorder="1"/>
    <xf numFmtId="166" fontId="2" fillId="8" borderId="1" xfId="0" applyNumberFormat="1" applyFont="1" applyFill="1" applyBorder="1"/>
    <xf numFmtId="167" fontId="0" fillId="8" borderId="2" xfId="0" applyNumberFormat="1" applyFill="1" applyBorder="1"/>
    <xf numFmtId="0" fontId="1" fillId="10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vertical="center"/>
    </xf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0" fillId="0" borderId="2" xfId="0" applyNumberFormat="1" applyBorder="1"/>
    <xf numFmtId="0" fontId="2" fillId="0" borderId="5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12" borderId="5" xfId="0" applyFont="1" applyFill="1" applyBorder="1" applyAlignment="1">
      <alignment horizontal="center" vertical="center"/>
    </xf>
    <xf numFmtId="0" fontId="6" fillId="12" borderId="6" xfId="0" applyFont="1" applyFill="1" applyBorder="1"/>
    <xf numFmtId="0" fontId="2" fillId="0" borderId="9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E3F739B9-8527-4081-BE0A-EAECB6EFF266}"/>
  </cellStyles>
  <dxfs count="0"/>
  <tableStyles count="0" defaultTableStyle="TableStyleMedium2" defaultPivotStyle="PivotStyleLight16"/>
  <colors>
    <mruColors>
      <color rgb="FFD0C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1766887</xdr:colOff>
      <xdr:row>357</xdr:row>
      <xdr:rowOff>47625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B2D28-A47D-8DAC-81E4-886F8496F375}"/>
            </a:ext>
          </a:extLst>
        </xdr:cNvPr>
        <xdr:cNvSpPr txBox="1"/>
      </xdr:nvSpPr>
      <xdr:spPr>
        <a:xfrm>
          <a:off x="5805487" y="3376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6</xdr:col>
      <xdr:colOff>623887</xdr:colOff>
      <xdr:row>278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6A5734-9AB7-9DF7-07E6-AB108F138DD7}"/>
                </a:ext>
              </a:extLst>
            </xdr:cNvPr>
            <xdr:cNvSpPr txBox="1"/>
          </xdr:nvSpPr>
          <xdr:spPr>
            <a:xfrm>
              <a:off x="8424862" y="53940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6A5734-9AB7-9DF7-07E6-AB108F138DD7}"/>
                </a:ext>
              </a:extLst>
            </xdr:cNvPr>
            <xdr:cNvSpPr txBox="1"/>
          </xdr:nvSpPr>
          <xdr:spPr>
            <a:xfrm>
              <a:off x="6510337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519111</xdr:colOff>
      <xdr:row>285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FBCDB82-BC1E-F39E-5477-6B80FA58A3F8}"/>
                </a:ext>
              </a:extLst>
            </xdr:cNvPr>
            <xdr:cNvSpPr txBox="1"/>
          </xdr:nvSpPr>
          <xdr:spPr>
            <a:xfrm>
              <a:off x="8320086" y="554164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FBCDB82-BC1E-F39E-5477-6B80FA58A3F8}"/>
                </a:ext>
              </a:extLst>
            </xdr:cNvPr>
            <xdr:cNvSpPr txBox="1"/>
          </xdr:nvSpPr>
          <xdr:spPr>
            <a:xfrm>
              <a:off x="6405561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6</xdr:col>
      <xdr:colOff>623887</xdr:colOff>
      <xdr:row>364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8AD9B0-5B80-4C75-BB09-70A5C6EBBBE8}"/>
                </a:ext>
              </a:extLst>
            </xdr:cNvPr>
            <xdr:cNvSpPr txBox="1"/>
          </xdr:nvSpPr>
          <xdr:spPr>
            <a:xfrm>
              <a:off x="8424862" y="703326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88AD9B0-5B80-4C75-BB09-70A5C6EBBBE8}"/>
                </a:ext>
              </a:extLst>
            </xdr:cNvPr>
            <xdr:cNvSpPr txBox="1"/>
          </xdr:nvSpPr>
          <xdr:spPr>
            <a:xfrm>
              <a:off x="6672262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519111</xdr:colOff>
      <xdr:row>371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A8401B-6157-4FAE-BB0F-5CD99B4E9293}"/>
                </a:ext>
              </a:extLst>
            </xdr:cNvPr>
            <xdr:cNvSpPr txBox="1"/>
          </xdr:nvSpPr>
          <xdr:spPr>
            <a:xfrm>
              <a:off x="8320086" y="718470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A8401B-6157-4FAE-BB0F-5CD99B4E9293}"/>
                </a:ext>
              </a:extLst>
            </xdr:cNvPr>
            <xdr:cNvSpPr txBox="1"/>
          </xdr:nvSpPr>
          <xdr:spPr>
            <a:xfrm>
              <a:off x="6567486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3</xdr:col>
      <xdr:colOff>1766887</xdr:colOff>
      <xdr:row>452</xdr:row>
      <xdr:rowOff>47625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16BE46-B961-40C8-BF6E-47AA2032EB2E}"/>
            </a:ext>
          </a:extLst>
        </xdr:cNvPr>
        <xdr:cNvSpPr txBox="1"/>
      </xdr:nvSpPr>
      <xdr:spPr>
        <a:xfrm>
          <a:off x="5872162" y="3376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14</xdr:col>
      <xdr:colOff>623887</xdr:colOff>
      <xdr:row>278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A612D0-AC5D-4A5C-B9DA-753F39CFB1A9}"/>
                </a:ext>
              </a:extLst>
            </xdr:cNvPr>
            <xdr:cNvSpPr txBox="1"/>
          </xdr:nvSpPr>
          <xdr:spPr>
            <a:xfrm>
              <a:off x="19492912" y="53940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A612D0-AC5D-4A5C-B9DA-753F39CFB1A9}"/>
                </a:ext>
              </a:extLst>
            </xdr:cNvPr>
            <xdr:cNvSpPr txBox="1"/>
          </xdr:nvSpPr>
          <xdr:spPr>
            <a:xfrm>
              <a:off x="6672262" y="1849755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519111</xdr:colOff>
      <xdr:row>285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216E0B1-B573-4E79-9ED5-EF59624A59AA}"/>
                </a:ext>
              </a:extLst>
            </xdr:cNvPr>
            <xdr:cNvSpPr txBox="1"/>
          </xdr:nvSpPr>
          <xdr:spPr>
            <a:xfrm>
              <a:off x="19388136" y="554164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216E0B1-B573-4E79-9ED5-EF59624A59AA}"/>
                </a:ext>
              </a:extLst>
            </xdr:cNvPr>
            <xdr:cNvSpPr txBox="1"/>
          </xdr:nvSpPr>
          <xdr:spPr>
            <a:xfrm>
              <a:off x="6567486" y="1997392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13</xdr:col>
      <xdr:colOff>1766887</xdr:colOff>
      <xdr:row>356</xdr:row>
      <xdr:rowOff>47625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FC12271-43AC-4967-B71A-DD67C50A5F12}"/>
            </a:ext>
          </a:extLst>
        </xdr:cNvPr>
        <xdr:cNvSpPr txBox="1"/>
      </xdr:nvSpPr>
      <xdr:spPr>
        <a:xfrm>
          <a:off x="18702337" y="688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13</xdr:col>
      <xdr:colOff>1766887</xdr:colOff>
      <xdr:row>450</xdr:row>
      <xdr:rowOff>47625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329349-9B93-4C3B-A4D9-C2273D3F58BA}"/>
            </a:ext>
          </a:extLst>
        </xdr:cNvPr>
        <xdr:cNvSpPr txBox="1"/>
      </xdr:nvSpPr>
      <xdr:spPr>
        <a:xfrm>
          <a:off x="18702337" y="87258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14</xdr:col>
      <xdr:colOff>623887</xdr:colOff>
      <xdr:row>364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8A070F-8745-43CF-8005-BB94C39D9DC0}"/>
                </a:ext>
              </a:extLst>
            </xdr:cNvPr>
            <xdr:cNvSpPr txBox="1"/>
          </xdr:nvSpPr>
          <xdr:spPr>
            <a:xfrm>
              <a:off x="19492912" y="703326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8A070F-8745-43CF-8005-BB94C39D9DC0}"/>
                </a:ext>
              </a:extLst>
            </xdr:cNvPr>
            <xdr:cNvSpPr txBox="1"/>
          </xdr:nvSpPr>
          <xdr:spPr>
            <a:xfrm>
              <a:off x="15940087" y="1849755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519111</xdr:colOff>
      <xdr:row>371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B2EAAF7-1D39-449E-A1FE-DB7740AA9A2A}"/>
                </a:ext>
              </a:extLst>
            </xdr:cNvPr>
            <xdr:cNvSpPr txBox="1"/>
          </xdr:nvSpPr>
          <xdr:spPr>
            <a:xfrm>
              <a:off x="19388136" y="718470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B2EAAF7-1D39-449E-A1FE-DB7740AA9A2A}"/>
                </a:ext>
              </a:extLst>
            </xdr:cNvPr>
            <xdr:cNvSpPr txBox="1"/>
          </xdr:nvSpPr>
          <xdr:spPr>
            <a:xfrm>
              <a:off x="15835311" y="1997392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21</xdr:col>
      <xdr:colOff>1766887</xdr:colOff>
      <xdr:row>358</xdr:row>
      <xdr:rowOff>47625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D8CBAB1-0D38-41F7-92F4-6A4D92C57B5D}"/>
            </a:ext>
          </a:extLst>
        </xdr:cNvPr>
        <xdr:cNvSpPr txBox="1"/>
      </xdr:nvSpPr>
      <xdr:spPr>
        <a:xfrm>
          <a:off x="28113037" y="6921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22</xdr:col>
      <xdr:colOff>623887</xdr:colOff>
      <xdr:row>278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3CAE27B-7019-4C89-AF8F-4A4FEB7D3BCF}"/>
                </a:ext>
              </a:extLst>
            </xdr:cNvPr>
            <xdr:cNvSpPr txBox="1"/>
          </xdr:nvSpPr>
          <xdr:spPr>
            <a:xfrm>
              <a:off x="28846462" y="53940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3CAE27B-7019-4C89-AF8F-4A4FEB7D3BCF}"/>
                </a:ext>
              </a:extLst>
            </xdr:cNvPr>
            <xdr:cNvSpPr txBox="1"/>
          </xdr:nvSpPr>
          <xdr:spPr>
            <a:xfrm>
              <a:off x="15940087" y="1887855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22</xdr:col>
      <xdr:colOff>519111</xdr:colOff>
      <xdr:row>285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7A5258-9982-4A2A-8EBB-64DD38AACB65}"/>
                </a:ext>
              </a:extLst>
            </xdr:cNvPr>
            <xdr:cNvSpPr txBox="1"/>
          </xdr:nvSpPr>
          <xdr:spPr>
            <a:xfrm>
              <a:off x="28741686" y="554164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7A5258-9982-4A2A-8EBB-64DD38AACB65}"/>
                </a:ext>
              </a:extLst>
            </xdr:cNvPr>
            <xdr:cNvSpPr txBox="1"/>
          </xdr:nvSpPr>
          <xdr:spPr>
            <a:xfrm>
              <a:off x="15835311" y="2035492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21</xdr:col>
      <xdr:colOff>1766887</xdr:colOff>
      <xdr:row>454</xdr:row>
      <xdr:rowOff>47625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4412C6D-BB3C-479B-BA93-BD670D6FB4D3}"/>
            </a:ext>
          </a:extLst>
        </xdr:cNvPr>
        <xdr:cNvSpPr txBox="1"/>
      </xdr:nvSpPr>
      <xdr:spPr>
        <a:xfrm>
          <a:off x="28113037" y="8802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22</xdr:col>
      <xdr:colOff>623887</xdr:colOff>
      <xdr:row>364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8CB956E-6A06-417A-A3E4-FF3F10481602}"/>
                </a:ext>
              </a:extLst>
            </xdr:cNvPr>
            <xdr:cNvSpPr txBox="1"/>
          </xdr:nvSpPr>
          <xdr:spPr>
            <a:xfrm>
              <a:off x="28846462" y="703326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8CB956E-6A06-417A-A3E4-FF3F10481602}"/>
                </a:ext>
              </a:extLst>
            </xdr:cNvPr>
            <xdr:cNvSpPr txBox="1"/>
          </xdr:nvSpPr>
          <xdr:spPr>
            <a:xfrm>
              <a:off x="15940087" y="3527107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∑24_(𝑖=1)^𝑛▒𝑥_1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22</xdr:col>
      <xdr:colOff>519111</xdr:colOff>
      <xdr:row>371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7AA077D-8DB7-4B23-952B-9D8DE1CEBF84}"/>
                </a:ext>
              </a:extLst>
            </xdr:cNvPr>
            <xdr:cNvSpPr txBox="1"/>
          </xdr:nvSpPr>
          <xdr:spPr>
            <a:xfrm>
              <a:off x="28741686" y="718470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7AA077D-8DB7-4B23-952B-9D8DE1CEBF84}"/>
                </a:ext>
              </a:extLst>
            </xdr:cNvPr>
            <xdr:cNvSpPr txBox="1"/>
          </xdr:nvSpPr>
          <xdr:spPr>
            <a:xfrm>
              <a:off x="15835311" y="3678555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√((∑24_(𝑖=1)^𝑛▒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9</xdr:col>
      <xdr:colOff>338137</xdr:colOff>
      <xdr:row>18</xdr:row>
      <xdr:rowOff>85725</xdr:rowOff>
    </xdr:from>
    <xdr:ext cx="2785442" cy="689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842733A-AFD5-46BF-D89B-11511A13DFF3}"/>
                </a:ext>
              </a:extLst>
            </xdr:cNvPr>
            <xdr:cNvSpPr txBox="1"/>
          </xdr:nvSpPr>
          <xdr:spPr>
            <a:xfrm>
              <a:off x="11701462" y="3609975"/>
              <a:ext cx="2785442" cy="689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r>
                      <a:rPr lang="id-ID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id-ID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d-ID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𝜋𝜎</m:t>
                            </m:r>
                          </m:e>
                        </m:rad>
                      </m:den>
                    </m:f>
                    <m:r>
                      <a:rPr lang="id-ID" sz="2000" b="0" i="1">
                        <a:latin typeface="Cambria Math" panose="02040503050406030204" pitchFamily="18" charset="0"/>
                      </a:rPr>
                      <m:t>  </m:t>
                    </m:r>
                    <m:sSup>
                      <m:sSupPr>
                        <m:ctrlPr>
                          <a:rPr lang="id-ID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d-ID" sz="2000" b="0" i="1">
                            <a:latin typeface="Cambria Math" panose="02040503050406030204" pitchFamily="18" charset="0"/>
                          </a:rPr>
                          <m:t>− </m:t>
                        </m:r>
                        <m:f>
                          <m:fPr>
                            <m:ctrlPr>
                              <a:rPr lang="id-ID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id-ID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id-ID" sz="20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842733A-AFD5-46BF-D89B-11511A13DFF3}"/>
                </a:ext>
              </a:extLst>
            </xdr:cNvPr>
            <xdr:cNvSpPr txBox="1"/>
          </xdr:nvSpPr>
          <xdr:spPr>
            <a:xfrm>
              <a:off x="9929812" y="3609975"/>
              <a:ext cx="2785442" cy="689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2000" b="0" i="0">
                  <a:latin typeface="Cambria Math" panose="02040503050406030204" pitchFamily="18" charset="0"/>
                </a:rPr>
                <a:t>𝑓(𝑤)=  1/√2</a:t>
              </a:r>
              <a:r>
                <a:rPr lang="id-ID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𝜋𝜎 </a:t>
              </a:r>
              <a:r>
                <a:rPr lang="id-ID" sz="2000" b="0" i="0">
                  <a:latin typeface="Cambria Math" panose="02040503050406030204" pitchFamily="18" charset="0"/>
                </a:rPr>
                <a:t>  𝑒^(− 〖(𝑤−</a:t>
              </a:r>
              <a:r>
                <a:rPr lang="id-ID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2000" b="0" i="0">
                  <a:latin typeface="Cambria Math" panose="02040503050406030204" pitchFamily="18" charset="0"/>
                </a:rPr>
                <a:t>)〗^2/</a:t>
              </a:r>
              <a:r>
                <a:rPr lang="id-ID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id-ID" sz="2000" b="0" i="0">
                  <a:latin typeface="Cambria Math" panose="02040503050406030204" pitchFamily="18" charset="0"/>
                </a:rPr>
                <a:t>2 )</a:t>
              </a:r>
              <a:endParaRPr lang="id-ID" sz="2000"/>
            </a:p>
          </xdr:txBody>
        </xdr:sp>
      </mc:Fallback>
    </mc:AlternateContent>
    <xdr:clientData/>
  </xdr:oneCellAnchor>
  <xdr:oneCellAnchor>
    <xdr:from>
      <xdr:col>3</xdr:col>
      <xdr:colOff>1766887</xdr:colOff>
      <xdr:row>537</xdr:row>
      <xdr:rowOff>47625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9D81F08-5F5D-45E0-95D2-CBEF90CB8CF2}"/>
            </a:ext>
          </a:extLst>
        </xdr:cNvPr>
        <xdr:cNvSpPr txBox="1"/>
      </xdr:nvSpPr>
      <xdr:spPr>
        <a:xfrm>
          <a:off x="5872162" y="52377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6</xdr:col>
      <xdr:colOff>623887</xdr:colOff>
      <xdr:row>460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62B3367-DCAE-4F63-ABE1-86E0C822366D}"/>
                </a:ext>
              </a:extLst>
            </xdr:cNvPr>
            <xdr:cNvSpPr txBox="1"/>
          </xdr:nvSpPr>
          <xdr:spPr>
            <a:xfrm>
              <a:off x="8424862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62B3367-DCAE-4F63-ABE1-86E0C822366D}"/>
                </a:ext>
              </a:extLst>
            </xdr:cNvPr>
            <xdr:cNvSpPr txBox="1"/>
          </xdr:nvSpPr>
          <xdr:spPr>
            <a:xfrm>
              <a:off x="8424862" y="18678525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519111</xdr:colOff>
      <xdr:row>467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527F866-60D9-42D8-9381-017E2E92105B}"/>
                </a:ext>
              </a:extLst>
            </xdr:cNvPr>
            <xdr:cNvSpPr txBox="1"/>
          </xdr:nvSpPr>
          <xdr:spPr>
            <a:xfrm>
              <a:off x="8320086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527F866-60D9-42D8-9381-017E2E92105B}"/>
                </a:ext>
              </a:extLst>
            </xdr:cNvPr>
            <xdr:cNvSpPr txBox="1"/>
          </xdr:nvSpPr>
          <xdr:spPr>
            <a:xfrm>
              <a:off x="8320086" y="20154900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13</xdr:col>
      <xdr:colOff>1766887</xdr:colOff>
      <xdr:row>539</xdr:row>
      <xdr:rowOff>47625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3310E31-8080-46EA-9E97-AE02421C8BA6}"/>
            </a:ext>
          </a:extLst>
        </xdr:cNvPr>
        <xdr:cNvSpPr txBox="1"/>
      </xdr:nvSpPr>
      <xdr:spPr>
        <a:xfrm>
          <a:off x="5872162" y="68389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14</xdr:col>
      <xdr:colOff>623887</xdr:colOff>
      <xdr:row>460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F317D6E-8716-4D23-BC95-37A11F5C3FBE}"/>
                </a:ext>
              </a:extLst>
            </xdr:cNvPr>
            <xdr:cNvSpPr txBox="1"/>
          </xdr:nvSpPr>
          <xdr:spPr>
            <a:xfrm>
              <a:off x="8424862" y="53682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F317D6E-8716-4D23-BC95-37A11F5C3FBE}"/>
                </a:ext>
              </a:extLst>
            </xdr:cNvPr>
            <xdr:cNvSpPr txBox="1"/>
          </xdr:nvSpPr>
          <xdr:spPr>
            <a:xfrm>
              <a:off x="8424862" y="53682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519111</xdr:colOff>
      <xdr:row>467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4CFA7B4-CEBC-4D2D-8AEB-4CF5CA279FAE}"/>
                </a:ext>
              </a:extLst>
            </xdr:cNvPr>
            <xdr:cNvSpPr txBox="1"/>
          </xdr:nvSpPr>
          <xdr:spPr>
            <a:xfrm>
              <a:off x="8320086" y="55159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4CFA7B4-CEBC-4D2D-8AEB-4CF5CA279FAE}"/>
                </a:ext>
              </a:extLst>
            </xdr:cNvPr>
            <xdr:cNvSpPr txBox="1"/>
          </xdr:nvSpPr>
          <xdr:spPr>
            <a:xfrm>
              <a:off x="8320086" y="55159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  <xdr:oneCellAnchor>
    <xdr:from>
      <xdr:col>21</xdr:col>
      <xdr:colOff>1766887</xdr:colOff>
      <xdr:row>530</xdr:row>
      <xdr:rowOff>47625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AB7356D-A87C-496A-9C97-762E7B06AFCE}"/>
            </a:ext>
          </a:extLst>
        </xdr:cNvPr>
        <xdr:cNvSpPr txBox="1"/>
      </xdr:nvSpPr>
      <xdr:spPr>
        <a:xfrm>
          <a:off x="18702337" y="6915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22</xdr:col>
      <xdr:colOff>623887</xdr:colOff>
      <xdr:row>460</xdr:row>
      <xdr:rowOff>9525</xdr:rowOff>
    </xdr:from>
    <xdr:ext cx="1433513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1A075F8-8689-497E-8CDF-8D02FEB7F43D}"/>
                </a:ext>
              </a:extLst>
            </xdr:cNvPr>
            <xdr:cNvSpPr txBox="1"/>
          </xdr:nvSpPr>
          <xdr:spPr>
            <a:xfrm>
              <a:off x="19492912" y="54063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id-ID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1A075F8-8689-497E-8CDF-8D02FEB7F43D}"/>
                </a:ext>
              </a:extLst>
            </xdr:cNvPr>
            <xdr:cNvSpPr txBox="1"/>
          </xdr:nvSpPr>
          <xdr:spPr>
            <a:xfrm>
              <a:off x="19492912" y="54063900"/>
              <a:ext cx="1433513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id-ID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1/𝑛  ∑_(𝑖=1)^𝑛▒𝑥_1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22</xdr:col>
      <xdr:colOff>519111</xdr:colOff>
      <xdr:row>467</xdr:row>
      <xdr:rowOff>152400</xdr:rowOff>
    </xdr:from>
    <xdr:ext cx="1862139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22CD382-810F-4A25-81F4-01B1F2D32A75}"/>
                </a:ext>
              </a:extLst>
            </xdr:cNvPr>
            <xdr:cNvSpPr txBox="1"/>
          </xdr:nvSpPr>
          <xdr:spPr>
            <a:xfrm>
              <a:off x="19388136" y="55540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5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d-ID" sz="15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id-ID" sz="15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5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5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 </m:t>
                                        </m:r>
                                        <m:r>
                                          <a:rPr lang="id-ID" sz="15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5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5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5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22CD382-810F-4A25-81F4-01B1F2D32A75}"/>
                </a:ext>
              </a:extLst>
            </xdr:cNvPr>
            <xdr:cNvSpPr txBox="1"/>
          </xdr:nvSpPr>
          <xdr:spPr>
            <a:xfrm>
              <a:off x="19388136" y="55540275"/>
              <a:ext cx="1862139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5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√((∑_(𝑖=1)^𝑛▒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(𝑥_1  − 𝜇)</a:t>
              </a:r>
              <a:r>
                <a:rPr lang="id-ID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d-ID" sz="1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2 )/(𝑛 −1))</a:t>
              </a:r>
              <a:endParaRPr lang="id-ID" sz="15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58DB-1A75-4D8A-A411-DED5CA61D630}">
  <dimension ref="A1:Y541"/>
  <sheetViews>
    <sheetView tabSelected="1" topLeftCell="E274" workbookViewId="0">
      <selection activeCell="L17" sqref="L17"/>
    </sheetView>
  </sheetViews>
  <sheetFormatPr defaultRowHeight="15" x14ac:dyDescent="0.25"/>
  <cols>
    <col min="1" max="1" width="13.140625" customWidth="1"/>
    <col min="2" max="2" width="17.5703125" customWidth="1"/>
    <col min="3" max="3" width="23.140625" customWidth="1"/>
    <col min="4" max="4" width="25.42578125" customWidth="1"/>
    <col min="5" max="6" width="11.42578125" customWidth="1"/>
    <col min="7" max="7" width="9" customWidth="1"/>
    <col min="8" max="8" width="22.140625" customWidth="1"/>
    <col min="9" max="9" width="15.5703125" customWidth="1"/>
    <col min="10" max="10" width="15.42578125" customWidth="1"/>
    <col min="11" max="11" width="18.140625" customWidth="1"/>
    <col min="12" max="12" width="16" customWidth="1"/>
    <col min="13" max="13" width="23.42578125" customWidth="1"/>
    <col min="14" max="14" width="25.42578125" customWidth="1"/>
    <col min="16" max="16" width="23.28515625" customWidth="1"/>
    <col min="20" max="20" width="15.28515625" customWidth="1"/>
    <col min="21" max="21" width="23.5703125" customWidth="1"/>
    <col min="22" max="22" width="24.5703125" customWidth="1"/>
    <col min="24" max="24" width="22.42578125" customWidth="1"/>
  </cols>
  <sheetData>
    <row r="1" spans="1:14" ht="22.5" customHeight="1" x14ac:dyDescent="0.25">
      <c r="A1" s="12" t="s">
        <v>0</v>
      </c>
      <c r="B1" s="33" t="s">
        <v>1</v>
      </c>
      <c r="C1" s="32" t="s">
        <v>2</v>
      </c>
      <c r="D1" s="12" t="s">
        <v>3</v>
      </c>
      <c r="E1" s="62" t="s">
        <v>44</v>
      </c>
      <c r="F1" s="51"/>
      <c r="H1" s="11"/>
      <c r="I1" s="37" t="s">
        <v>5</v>
      </c>
      <c r="J1" s="38" t="s">
        <v>7</v>
      </c>
      <c r="K1" s="38" t="s">
        <v>6</v>
      </c>
    </row>
    <row r="2" spans="1:14" x14ac:dyDescent="0.25">
      <c r="A2" s="5">
        <v>44409</v>
      </c>
      <c r="B2" s="6">
        <v>5082</v>
      </c>
      <c r="C2" s="7">
        <v>2621</v>
      </c>
      <c r="D2" s="7" t="s">
        <v>5</v>
      </c>
      <c r="E2" s="47">
        <v>26500</v>
      </c>
      <c r="F2" s="52"/>
      <c r="H2" s="39" t="s">
        <v>14</v>
      </c>
      <c r="I2" s="40">
        <f>COUNTIF(D2:D274,I1)</f>
        <v>91</v>
      </c>
      <c r="J2" s="40">
        <f>COUNTIF(D2:D274,J1)</f>
        <v>90</v>
      </c>
      <c r="K2" s="40">
        <f>COUNTIF(D2:D274,K1)</f>
        <v>92</v>
      </c>
    </row>
    <row r="3" spans="1:14" x14ac:dyDescent="0.25">
      <c r="A3" s="5">
        <v>44410</v>
      </c>
      <c r="B3" s="6">
        <v>1804</v>
      </c>
      <c r="C3" s="7">
        <v>8280</v>
      </c>
      <c r="D3" s="7" t="s">
        <v>6</v>
      </c>
      <c r="E3" s="47">
        <v>27150</v>
      </c>
      <c r="F3" s="53"/>
    </row>
    <row r="4" spans="1:14" x14ac:dyDescent="0.25">
      <c r="A4" s="5">
        <v>44411</v>
      </c>
      <c r="B4" s="6">
        <v>8464</v>
      </c>
      <c r="C4" s="7">
        <v>4266</v>
      </c>
      <c r="D4" s="7" t="s">
        <v>6</v>
      </c>
      <c r="E4" s="47">
        <v>27150</v>
      </c>
      <c r="F4" s="53"/>
      <c r="H4" s="67" t="s">
        <v>11</v>
      </c>
      <c r="I4" s="68"/>
      <c r="J4" s="68"/>
      <c r="K4" s="68"/>
      <c r="L4" s="68"/>
      <c r="M4" s="69"/>
    </row>
    <row r="5" spans="1:14" x14ac:dyDescent="0.25">
      <c r="A5" s="5">
        <v>44412</v>
      </c>
      <c r="B5" s="6">
        <v>5827</v>
      </c>
      <c r="C5" s="7">
        <v>5112</v>
      </c>
      <c r="D5" s="7" t="s">
        <v>7</v>
      </c>
      <c r="E5" s="47">
        <v>27650</v>
      </c>
      <c r="F5" s="53"/>
      <c r="H5" s="73" t="s">
        <v>8</v>
      </c>
      <c r="I5" s="74"/>
      <c r="J5" s="13">
        <f xml:space="preserve"> COUNTA(A2:A274)</f>
        <v>273</v>
      </c>
      <c r="K5" s="14" t="s">
        <v>10</v>
      </c>
      <c r="L5" s="13" t="s">
        <v>9</v>
      </c>
      <c r="M5" s="13">
        <f>SUM(I2:K2)</f>
        <v>273</v>
      </c>
    </row>
    <row r="6" spans="1:14" x14ac:dyDescent="0.25">
      <c r="A6" s="5">
        <v>44413</v>
      </c>
      <c r="B6" s="6">
        <v>5870</v>
      </c>
      <c r="C6" s="7">
        <v>5499</v>
      </c>
      <c r="D6" s="7" t="s">
        <v>5</v>
      </c>
      <c r="E6" s="47">
        <v>26400</v>
      </c>
      <c r="F6" s="52"/>
    </row>
    <row r="7" spans="1:14" x14ac:dyDescent="0.25">
      <c r="A7" s="5">
        <v>44414</v>
      </c>
      <c r="B7" s="6">
        <v>3082</v>
      </c>
      <c r="C7" s="7">
        <v>1083</v>
      </c>
      <c r="D7" s="7" t="s">
        <v>7</v>
      </c>
      <c r="E7" s="47">
        <v>25650</v>
      </c>
      <c r="F7" s="52"/>
    </row>
    <row r="8" spans="1:14" x14ac:dyDescent="0.25">
      <c r="A8" s="5">
        <v>44415</v>
      </c>
      <c r="B8" s="6">
        <v>1745</v>
      </c>
      <c r="C8" s="7">
        <v>3251</v>
      </c>
      <c r="D8" s="7" t="s">
        <v>7</v>
      </c>
      <c r="E8" s="50">
        <v>26000</v>
      </c>
      <c r="F8" s="52"/>
      <c r="H8" s="70" t="s">
        <v>15</v>
      </c>
      <c r="I8" s="71"/>
    </row>
    <row r="9" spans="1:14" x14ac:dyDescent="0.25">
      <c r="A9" s="5">
        <v>44416</v>
      </c>
      <c r="B9" s="6">
        <v>6127</v>
      </c>
      <c r="C9" s="7">
        <v>6962</v>
      </c>
      <c r="D9" s="7" t="s">
        <v>5</v>
      </c>
      <c r="E9" s="50">
        <v>24000</v>
      </c>
      <c r="F9" s="52"/>
      <c r="H9" s="15" t="s">
        <v>3</v>
      </c>
      <c r="I9" s="15" t="s">
        <v>13</v>
      </c>
    </row>
    <row r="10" spans="1:14" x14ac:dyDescent="0.25">
      <c r="A10" s="5">
        <v>44417</v>
      </c>
      <c r="B10" s="6">
        <v>5683</v>
      </c>
      <c r="C10" s="7">
        <v>3336</v>
      </c>
      <c r="D10" s="7" t="s">
        <v>6</v>
      </c>
      <c r="E10" s="47">
        <v>22500</v>
      </c>
      <c r="F10" s="53"/>
      <c r="H10" s="3" t="s">
        <v>5</v>
      </c>
      <c r="I10" s="3">
        <f>COUNTIF(D2:D274,H10)/COUNTA(D2:D274)</f>
        <v>0.33333333333333331</v>
      </c>
    </row>
    <row r="11" spans="1:14" x14ac:dyDescent="0.25">
      <c r="A11" s="5">
        <v>44418</v>
      </c>
      <c r="B11" s="6">
        <v>4125</v>
      </c>
      <c r="C11" s="7">
        <v>7828</v>
      </c>
      <c r="D11" s="7" t="s">
        <v>5</v>
      </c>
      <c r="E11" s="47">
        <v>22650</v>
      </c>
      <c r="F11" s="53"/>
      <c r="H11" s="3" t="s">
        <v>7</v>
      </c>
      <c r="I11" s="22">
        <f>COUNTIF(D2:D274,H11)/COUNTA(D2:D274)</f>
        <v>0.32967032967032966</v>
      </c>
    </row>
    <row r="12" spans="1:14" ht="15" customHeight="1" x14ac:dyDescent="0.25">
      <c r="A12" s="5">
        <v>44419</v>
      </c>
      <c r="B12" s="6">
        <v>8220</v>
      </c>
      <c r="C12" s="7">
        <v>2102</v>
      </c>
      <c r="D12" s="7" t="s">
        <v>6</v>
      </c>
      <c r="E12" s="50">
        <v>22400</v>
      </c>
      <c r="F12" s="52"/>
      <c r="H12" s="3" t="s">
        <v>6</v>
      </c>
      <c r="I12" s="3">
        <f>COUNTIF(D2:D274,H12)/COUNTA(D2:D274)</f>
        <v>0.33699633699633702</v>
      </c>
    </row>
    <row r="13" spans="1:14" ht="15" customHeight="1" x14ac:dyDescent="0.25">
      <c r="A13" s="5">
        <v>44420</v>
      </c>
      <c r="B13" s="6">
        <v>1043</v>
      </c>
      <c r="C13" s="7">
        <v>3741</v>
      </c>
      <c r="D13" s="7" t="s">
        <v>6</v>
      </c>
      <c r="E13" s="47">
        <v>22150</v>
      </c>
      <c r="F13" s="53"/>
      <c r="I13">
        <f>SUM(I10:I12)</f>
        <v>1</v>
      </c>
    </row>
    <row r="14" spans="1:14" ht="15" customHeight="1" x14ac:dyDescent="0.25">
      <c r="A14" s="5">
        <v>44421</v>
      </c>
      <c r="B14" s="6">
        <v>7206</v>
      </c>
      <c r="C14" s="7">
        <v>8300</v>
      </c>
      <c r="D14" s="7" t="s">
        <v>7</v>
      </c>
      <c r="E14" s="47">
        <v>19150</v>
      </c>
      <c r="F14" s="53"/>
      <c r="H14" s="27" t="s">
        <v>40</v>
      </c>
    </row>
    <row r="15" spans="1:14" x14ac:dyDescent="0.25">
      <c r="A15" s="5">
        <v>44422</v>
      </c>
      <c r="B15" s="6">
        <v>4736</v>
      </c>
      <c r="C15" s="7">
        <v>8743</v>
      </c>
      <c r="D15" s="7" t="s">
        <v>5</v>
      </c>
      <c r="E15" s="50">
        <v>19500</v>
      </c>
      <c r="F15" s="52"/>
      <c r="M15" t="s">
        <v>43</v>
      </c>
      <c r="N15" t="s">
        <v>42</v>
      </c>
    </row>
    <row r="16" spans="1:14" x14ac:dyDescent="0.25">
      <c r="A16" s="5">
        <v>44423</v>
      </c>
      <c r="B16" s="6">
        <v>5663</v>
      </c>
      <c r="C16" s="7">
        <v>4307</v>
      </c>
      <c r="D16" s="7" t="s">
        <v>7</v>
      </c>
      <c r="E16" s="50">
        <v>19300</v>
      </c>
      <c r="F16" s="52"/>
      <c r="H16" s="72" t="s">
        <v>34</v>
      </c>
      <c r="I16" s="34" t="s">
        <v>0</v>
      </c>
      <c r="J16" s="34" t="s">
        <v>35</v>
      </c>
      <c r="K16" s="35" t="s">
        <v>36</v>
      </c>
      <c r="L16" s="12" t="s">
        <v>44</v>
      </c>
      <c r="M16" s="60" t="s">
        <v>3</v>
      </c>
      <c r="N16" s="36" t="s">
        <v>41</v>
      </c>
    </row>
    <row r="17" spans="1:14" x14ac:dyDescent="0.25">
      <c r="A17" s="5">
        <v>44424</v>
      </c>
      <c r="B17" s="6">
        <v>9147</v>
      </c>
      <c r="C17" s="7">
        <v>2130</v>
      </c>
      <c r="D17" s="7" t="s">
        <v>7</v>
      </c>
      <c r="E17" s="47">
        <v>19000</v>
      </c>
      <c r="F17" s="53"/>
      <c r="H17" s="72"/>
      <c r="I17" s="24">
        <v>44675</v>
      </c>
      <c r="J17" s="2">
        <v>8920</v>
      </c>
      <c r="K17" s="59">
        <v>3769</v>
      </c>
      <c r="L17" s="58">
        <v>19000</v>
      </c>
      <c r="M17" s="61" t="str">
        <f>IF(AND(I35&gt;I36,I35&gt;I37),"Naik",IF(AND(I36&gt;I35,I36&gt;I37),"Tetap",IF(AND(I37&gt;I35,I37&gt;I36),"Turun","")))</f>
        <v>Tetap</v>
      </c>
      <c r="N17" s="31">
        <f>IF(AND(I35&gt;I36,I35&gt;I37),I35,IF(AND(I36&gt;I35,I36&gt;I37),I36,IF(AND(I37&gt;I35,I37&gt;I36),I37,0)))</f>
        <v>4.0097792052398748E-9</v>
      </c>
    </row>
    <row r="18" spans="1:14" x14ac:dyDescent="0.25">
      <c r="A18" s="5">
        <v>44425</v>
      </c>
      <c r="B18" s="6">
        <v>2553</v>
      </c>
      <c r="C18" s="7">
        <v>5907</v>
      </c>
      <c r="D18" s="7" t="s">
        <v>5</v>
      </c>
      <c r="E18" s="50">
        <v>18500</v>
      </c>
      <c r="F18" s="52"/>
    </row>
    <row r="19" spans="1:14" x14ac:dyDescent="0.25">
      <c r="A19" s="5">
        <v>44426</v>
      </c>
      <c r="B19" s="6">
        <v>5220</v>
      </c>
      <c r="C19" s="7">
        <v>3226</v>
      </c>
      <c r="D19" s="7" t="s">
        <v>6</v>
      </c>
      <c r="E19" s="47">
        <v>18250</v>
      </c>
      <c r="F19" s="53"/>
      <c r="H19" s="64" t="s">
        <v>37</v>
      </c>
      <c r="I19" s="65"/>
    </row>
    <row r="20" spans="1:14" x14ac:dyDescent="0.25">
      <c r="A20" s="5">
        <v>44427</v>
      </c>
      <c r="B20" s="6">
        <v>8769</v>
      </c>
      <c r="C20" s="7">
        <v>8812</v>
      </c>
      <c r="D20" s="7" t="s">
        <v>5</v>
      </c>
      <c r="E20" s="47">
        <v>17250</v>
      </c>
      <c r="F20" s="53"/>
      <c r="H20" s="17" t="s">
        <v>5</v>
      </c>
      <c r="I20" s="1">
        <f>1/SQRT(2*3.14*I288)*EXP(-((J17-I280)^2)/(I288^2))</f>
        <v>7.9786331696446E-4</v>
      </c>
    </row>
    <row r="21" spans="1:14" x14ac:dyDescent="0.25">
      <c r="A21" s="5">
        <v>44428</v>
      </c>
      <c r="B21" s="6">
        <v>6671</v>
      </c>
      <c r="C21" s="7">
        <v>7744</v>
      </c>
      <c r="D21" s="7" t="s">
        <v>6</v>
      </c>
      <c r="E21" s="47">
        <v>17500</v>
      </c>
      <c r="F21" s="53"/>
      <c r="H21" s="17" t="s">
        <v>7</v>
      </c>
      <c r="I21" s="1">
        <f>1/SQRT(2*3.14*Q288)*EXP(-((J17-Q280)^2)/(Q288^2))</f>
        <v>1.5624349023715168E-3</v>
      </c>
    </row>
    <row r="22" spans="1:14" x14ac:dyDescent="0.25">
      <c r="A22" s="5">
        <v>44429</v>
      </c>
      <c r="B22" s="6">
        <v>4614</v>
      </c>
      <c r="C22" s="7">
        <v>2337</v>
      </c>
      <c r="D22" s="7" t="s">
        <v>6</v>
      </c>
      <c r="E22" s="50">
        <v>18000</v>
      </c>
      <c r="F22" s="52"/>
      <c r="H22" s="17" t="s">
        <v>6</v>
      </c>
      <c r="I22" s="1">
        <f>1/SQRT(2*3.14*Y288)*EXP(-((J17-Y280)^2)/(Y288^2))</f>
        <v>1.5444026010324858E-3</v>
      </c>
    </row>
    <row r="23" spans="1:14" x14ac:dyDescent="0.25">
      <c r="A23" s="5">
        <v>44430</v>
      </c>
      <c r="B23" s="6">
        <v>7759</v>
      </c>
      <c r="C23" s="7">
        <v>5568</v>
      </c>
      <c r="D23" s="7" t="s">
        <v>7</v>
      </c>
      <c r="E23" s="50">
        <v>17500</v>
      </c>
      <c r="F23" s="52"/>
    </row>
    <row r="24" spans="1:14" x14ac:dyDescent="0.25">
      <c r="A24" s="5">
        <v>44431</v>
      </c>
      <c r="B24" s="6">
        <v>7545</v>
      </c>
      <c r="C24" s="7">
        <v>7293</v>
      </c>
      <c r="D24" s="7" t="s">
        <v>5</v>
      </c>
      <c r="E24" s="47">
        <v>17000</v>
      </c>
      <c r="F24" s="53"/>
      <c r="H24" s="64" t="s">
        <v>38</v>
      </c>
      <c r="I24" s="65"/>
    </row>
    <row r="25" spans="1:14" x14ac:dyDescent="0.25">
      <c r="A25" s="5">
        <v>44432</v>
      </c>
      <c r="B25" s="6">
        <v>8826</v>
      </c>
      <c r="C25" s="7">
        <v>9428</v>
      </c>
      <c r="D25" s="7" t="s">
        <v>7</v>
      </c>
      <c r="E25" s="47">
        <v>17500</v>
      </c>
      <c r="F25" s="53"/>
      <c r="H25" s="17" t="s">
        <v>5</v>
      </c>
      <c r="I25" s="1">
        <f>1/SQRT(2*3.14*I374)*EXP(-((K17-I366)^2)/(I374^2))</f>
        <v>7.3512062530744979E-3</v>
      </c>
    </row>
    <row r="26" spans="1:14" x14ac:dyDescent="0.25">
      <c r="A26" s="5">
        <v>44433</v>
      </c>
      <c r="B26" s="6">
        <v>9215</v>
      </c>
      <c r="C26" s="7">
        <v>9366</v>
      </c>
      <c r="D26" s="7" t="s">
        <v>7</v>
      </c>
      <c r="E26" s="47">
        <v>17000</v>
      </c>
      <c r="F26" s="53"/>
      <c r="H26" s="17" t="s">
        <v>7</v>
      </c>
      <c r="I26" s="1">
        <f>1/SQRT(2*3.14*Q374)*EXP(-((K17-Q366)^2)/(Q374^2))</f>
        <v>6.6081271929804859E-3</v>
      </c>
    </row>
    <row r="27" spans="1:14" x14ac:dyDescent="0.25">
      <c r="A27" s="5">
        <v>44434</v>
      </c>
      <c r="B27" s="6">
        <v>2562</v>
      </c>
      <c r="C27" s="7">
        <v>9934</v>
      </c>
      <c r="D27" s="7" t="s">
        <v>5</v>
      </c>
      <c r="E27" s="47">
        <v>17500</v>
      </c>
      <c r="F27" s="53"/>
      <c r="H27" s="17" t="s">
        <v>6</v>
      </c>
      <c r="I27" s="1">
        <f>1/SQRT(2*3.14*Y374)*EXP(-((K17-Y366)^2)/(Y374^2))</f>
        <v>5.7822432341232913E-3</v>
      </c>
    </row>
    <row r="28" spans="1:14" x14ac:dyDescent="0.25">
      <c r="A28" s="5">
        <v>44435</v>
      </c>
      <c r="B28" s="6">
        <v>7461</v>
      </c>
      <c r="C28" s="7">
        <v>5453</v>
      </c>
      <c r="D28" s="7" t="s">
        <v>6</v>
      </c>
      <c r="E28" s="47">
        <v>17500</v>
      </c>
      <c r="F28" s="53"/>
    </row>
    <row r="29" spans="1:14" x14ac:dyDescent="0.25">
      <c r="A29" s="5">
        <v>44436</v>
      </c>
      <c r="B29" s="6">
        <v>7760</v>
      </c>
      <c r="C29" s="7">
        <v>6237</v>
      </c>
      <c r="D29" s="7" t="s">
        <v>5</v>
      </c>
      <c r="E29" s="50">
        <v>17800</v>
      </c>
      <c r="F29" s="52"/>
      <c r="H29" s="64" t="s">
        <v>237</v>
      </c>
      <c r="I29" s="65"/>
    </row>
    <row r="30" spans="1:14" x14ac:dyDescent="0.25">
      <c r="A30" s="5">
        <v>44437</v>
      </c>
      <c r="B30" s="6">
        <v>4122</v>
      </c>
      <c r="C30" s="7">
        <v>1681</v>
      </c>
      <c r="D30" s="7" t="s">
        <v>6</v>
      </c>
      <c r="E30" s="50">
        <v>18000</v>
      </c>
      <c r="F30" s="52"/>
      <c r="H30" s="17" t="s">
        <v>5</v>
      </c>
      <c r="I30" s="1">
        <f>1/SQRT(2*3.14*I470)*EXP(-((L17-I462)^2)/(I470^2))</f>
        <v>1.0214538164619198E-3</v>
      </c>
    </row>
    <row r="31" spans="1:14" x14ac:dyDescent="0.25">
      <c r="A31" s="5">
        <v>44438</v>
      </c>
      <c r="B31" s="6">
        <v>7681</v>
      </c>
      <c r="C31" s="7">
        <v>9387</v>
      </c>
      <c r="D31" s="7" t="s">
        <v>6</v>
      </c>
      <c r="E31" s="47">
        <v>18000</v>
      </c>
      <c r="F31" s="53"/>
      <c r="H31" s="17" t="s">
        <v>7</v>
      </c>
      <c r="I31" s="1">
        <f>1/SQRT(2*3.14*Q470)*EXP(-((L17-Q462)^2)/(Q470^2))</f>
        <v>1.1780406355120074E-3</v>
      </c>
    </row>
    <row r="32" spans="1:14" x14ac:dyDescent="0.25">
      <c r="A32" s="5">
        <v>44439</v>
      </c>
      <c r="B32" s="6">
        <v>5078</v>
      </c>
      <c r="C32" s="7">
        <v>5968</v>
      </c>
      <c r="D32" s="7" t="s">
        <v>7</v>
      </c>
      <c r="E32" s="47">
        <v>18000</v>
      </c>
      <c r="F32" s="53"/>
      <c r="H32" s="17" t="s">
        <v>6</v>
      </c>
      <c r="I32" s="1">
        <f>1/SQRT(2*3.14*Y470)*EXP(-((L17-Y462)^2)/(Y470^2))</f>
        <v>1.0014724619421158E-3</v>
      </c>
    </row>
    <row r="33" spans="1:9" x14ac:dyDescent="0.25">
      <c r="A33" s="5">
        <v>44440</v>
      </c>
      <c r="B33" s="6">
        <v>4781</v>
      </c>
      <c r="C33" s="7">
        <v>4897</v>
      </c>
      <c r="D33" s="7" t="s">
        <v>5</v>
      </c>
      <c r="E33" s="47">
        <v>17500</v>
      </c>
      <c r="F33" s="53"/>
    </row>
    <row r="34" spans="1:9" x14ac:dyDescent="0.25">
      <c r="A34" s="5">
        <v>44441</v>
      </c>
      <c r="B34" s="6">
        <v>1743</v>
      </c>
      <c r="C34" s="7">
        <v>2786</v>
      </c>
      <c r="D34" s="7" t="s">
        <v>7</v>
      </c>
      <c r="E34" s="47">
        <v>17750</v>
      </c>
      <c r="F34" s="53"/>
      <c r="H34" s="26" t="s">
        <v>39</v>
      </c>
      <c r="I34" s="16"/>
    </row>
    <row r="35" spans="1:9" x14ac:dyDescent="0.25">
      <c r="A35" s="5">
        <v>44442</v>
      </c>
      <c r="B35" s="6">
        <v>1122</v>
      </c>
      <c r="C35" s="7">
        <v>5458</v>
      </c>
      <c r="D35" s="7" t="s">
        <v>7</v>
      </c>
      <c r="E35" s="47">
        <v>18250</v>
      </c>
      <c r="F35" s="53"/>
      <c r="H35" s="25" t="s">
        <v>5</v>
      </c>
      <c r="I35" s="29">
        <f>I20*I25*I10*I30</f>
        <v>1.9970299897377435E-9</v>
      </c>
    </row>
    <row r="36" spans="1:9" x14ac:dyDescent="0.25">
      <c r="A36" s="5">
        <v>44443</v>
      </c>
      <c r="B36" s="6">
        <v>7824</v>
      </c>
      <c r="C36" s="7">
        <v>1834</v>
      </c>
      <c r="D36" s="7" t="s">
        <v>5</v>
      </c>
      <c r="E36" s="50">
        <v>18500</v>
      </c>
      <c r="F36" s="52"/>
      <c r="H36" s="28" t="s">
        <v>7</v>
      </c>
      <c r="I36" s="30">
        <f>I21*I26*I11*I31</f>
        <v>4.0097792052398748E-9</v>
      </c>
    </row>
    <row r="37" spans="1:9" x14ac:dyDescent="0.25">
      <c r="A37" s="5">
        <v>44444</v>
      </c>
      <c r="B37" s="6">
        <v>9975</v>
      </c>
      <c r="C37" s="7">
        <v>9370</v>
      </c>
      <c r="D37" s="7" t="s">
        <v>6</v>
      </c>
      <c r="E37" s="50">
        <v>19000</v>
      </c>
      <c r="F37" s="52"/>
      <c r="H37" s="28" t="s">
        <v>6</v>
      </c>
      <c r="I37" s="30">
        <f>I22*I27*I12*I32</f>
        <v>3.0138461101464984E-9</v>
      </c>
    </row>
    <row r="38" spans="1:9" x14ac:dyDescent="0.25">
      <c r="A38" s="5">
        <v>44445</v>
      </c>
      <c r="B38" s="6">
        <v>2296</v>
      </c>
      <c r="C38" s="7">
        <v>1516</v>
      </c>
      <c r="D38" s="7" t="s">
        <v>5</v>
      </c>
      <c r="E38" s="47">
        <v>19900</v>
      </c>
      <c r="F38" s="53"/>
    </row>
    <row r="39" spans="1:9" x14ac:dyDescent="0.25">
      <c r="A39" s="5">
        <v>44446</v>
      </c>
      <c r="B39" s="6">
        <v>4825</v>
      </c>
      <c r="C39" s="7">
        <v>6178</v>
      </c>
      <c r="D39" s="7" t="s">
        <v>6</v>
      </c>
      <c r="E39" s="47">
        <v>20150</v>
      </c>
      <c r="F39" s="53"/>
    </row>
    <row r="40" spans="1:9" x14ac:dyDescent="0.25">
      <c r="A40" s="5">
        <v>44447</v>
      </c>
      <c r="B40" s="6">
        <v>7747</v>
      </c>
      <c r="C40" s="7">
        <v>3364</v>
      </c>
      <c r="D40" s="7" t="s">
        <v>6</v>
      </c>
      <c r="E40" s="47">
        <v>20500</v>
      </c>
      <c r="F40" s="53"/>
    </row>
    <row r="41" spans="1:9" x14ac:dyDescent="0.25">
      <c r="A41" s="5">
        <v>44448</v>
      </c>
      <c r="B41" s="6">
        <v>6248</v>
      </c>
      <c r="C41" s="7">
        <v>2870</v>
      </c>
      <c r="D41" s="7" t="s">
        <v>7</v>
      </c>
      <c r="E41" s="47">
        <v>20150</v>
      </c>
      <c r="F41" s="53"/>
    </row>
    <row r="42" spans="1:9" x14ac:dyDescent="0.25">
      <c r="A42" s="5">
        <v>44449</v>
      </c>
      <c r="B42" s="6">
        <v>9027</v>
      </c>
      <c r="C42" s="7">
        <v>1231</v>
      </c>
      <c r="D42" s="7" t="s">
        <v>5</v>
      </c>
      <c r="E42" s="47">
        <v>19900</v>
      </c>
      <c r="F42" s="53"/>
    </row>
    <row r="43" spans="1:9" x14ac:dyDescent="0.25">
      <c r="A43" s="5">
        <v>44450</v>
      </c>
      <c r="B43" s="6">
        <v>3197</v>
      </c>
      <c r="C43" s="7">
        <v>9385</v>
      </c>
      <c r="D43" s="7" t="s">
        <v>7</v>
      </c>
      <c r="E43" s="50">
        <v>20300</v>
      </c>
      <c r="F43" s="52"/>
    </row>
    <row r="44" spans="1:9" x14ac:dyDescent="0.25">
      <c r="A44" s="5">
        <v>44451</v>
      </c>
      <c r="B44" s="6">
        <v>2700</v>
      </c>
      <c r="C44" s="7">
        <v>6459</v>
      </c>
      <c r="D44" s="7" t="s">
        <v>7</v>
      </c>
      <c r="E44" s="50">
        <v>20100</v>
      </c>
      <c r="F44" s="52"/>
    </row>
    <row r="45" spans="1:9" x14ac:dyDescent="0.25">
      <c r="A45" s="5">
        <v>44452</v>
      </c>
      <c r="B45" s="6">
        <v>3479</v>
      </c>
      <c r="C45" s="7">
        <v>5918</v>
      </c>
      <c r="D45" s="7" t="s">
        <v>5</v>
      </c>
      <c r="E45" s="47">
        <v>19900</v>
      </c>
      <c r="F45" s="53"/>
    </row>
    <row r="46" spans="1:9" x14ac:dyDescent="0.25">
      <c r="A46" s="5">
        <v>44453</v>
      </c>
      <c r="B46" s="6">
        <v>2113</v>
      </c>
      <c r="C46" s="7">
        <v>6856</v>
      </c>
      <c r="D46" s="7" t="s">
        <v>6</v>
      </c>
      <c r="E46" s="47">
        <v>19900</v>
      </c>
      <c r="F46" s="53"/>
    </row>
    <row r="47" spans="1:9" x14ac:dyDescent="0.25">
      <c r="A47" s="5">
        <v>44454</v>
      </c>
      <c r="B47" s="6">
        <v>2824</v>
      </c>
      <c r="C47" s="7">
        <v>2936</v>
      </c>
      <c r="D47" s="7" t="s">
        <v>5</v>
      </c>
      <c r="E47" s="47">
        <v>19400</v>
      </c>
      <c r="F47" s="53"/>
    </row>
    <row r="48" spans="1:9" x14ac:dyDescent="0.25">
      <c r="A48" s="5">
        <v>44455</v>
      </c>
      <c r="B48" s="6">
        <v>3300</v>
      </c>
      <c r="C48" s="7">
        <v>5639</v>
      </c>
      <c r="D48" s="7" t="s">
        <v>6</v>
      </c>
      <c r="E48" s="47">
        <v>19900</v>
      </c>
      <c r="F48" s="53"/>
    </row>
    <row r="49" spans="1:6" x14ac:dyDescent="0.25">
      <c r="A49" s="5">
        <v>44456</v>
      </c>
      <c r="B49" s="6">
        <v>2733</v>
      </c>
      <c r="C49" s="7">
        <v>6940</v>
      </c>
      <c r="D49" s="7" t="s">
        <v>6</v>
      </c>
      <c r="E49" s="47">
        <v>20400</v>
      </c>
      <c r="F49" s="53"/>
    </row>
    <row r="50" spans="1:6" x14ac:dyDescent="0.25">
      <c r="A50" s="5">
        <v>44457</v>
      </c>
      <c r="B50" s="6">
        <v>4914</v>
      </c>
      <c r="C50" s="7">
        <v>7070</v>
      </c>
      <c r="D50" s="7" t="s">
        <v>7</v>
      </c>
      <c r="E50" s="50">
        <v>20000</v>
      </c>
      <c r="F50" s="52"/>
    </row>
    <row r="51" spans="1:6" x14ac:dyDescent="0.25">
      <c r="A51" s="5">
        <v>44458</v>
      </c>
      <c r="B51" s="6">
        <v>4032</v>
      </c>
      <c r="C51" s="7">
        <v>7625</v>
      </c>
      <c r="D51" s="7" t="s">
        <v>5</v>
      </c>
      <c r="E51" s="50">
        <v>19800</v>
      </c>
      <c r="F51" s="52"/>
    </row>
    <row r="52" spans="1:6" x14ac:dyDescent="0.25">
      <c r="A52" s="5">
        <v>44459</v>
      </c>
      <c r="B52" s="6">
        <v>6578</v>
      </c>
      <c r="C52" s="7">
        <v>6697</v>
      </c>
      <c r="D52" s="7" t="s">
        <v>7</v>
      </c>
      <c r="E52" s="47">
        <v>20750</v>
      </c>
      <c r="F52" s="53"/>
    </row>
    <row r="53" spans="1:6" x14ac:dyDescent="0.25">
      <c r="A53" s="5">
        <v>44460</v>
      </c>
      <c r="B53" s="6">
        <v>3619</v>
      </c>
      <c r="C53" s="7">
        <v>3828</v>
      </c>
      <c r="D53" s="7" t="s">
        <v>7</v>
      </c>
      <c r="E53" s="47">
        <v>20650</v>
      </c>
      <c r="F53" s="53"/>
    </row>
    <row r="54" spans="1:6" x14ac:dyDescent="0.25">
      <c r="A54" s="5">
        <v>44461</v>
      </c>
      <c r="B54" s="6">
        <v>6731</v>
      </c>
      <c r="C54" s="7">
        <v>3719</v>
      </c>
      <c r="D54" s="7" t="s">
        <v>5</v>
      </c>
      <c r="E54" s="47">
        <v>19800</v>
      </c>
      <c r="F54" s="53"/>
    </row>
    <row r="55" spans="1:6" x14ac:dyDescent="0.25">
      <c r="A55" s="5">
        <v>44462</v>
      </c>
      <c r="B55" s="6">
        <v>1427</v>
      </c>
      <c r="C55" s="7">
        <v>6746</v>
      </c>
      <c r="D55" s="7" t="s">
        <v>6</v>
      </c>
      <c r="E55" s="47">
        <v>19650</v>
      </c>
      <c r="F55" s="53"/>
    </row>
    <row r="56" spans="1:6" x14ac:dyDescent="0.25">
      <c r="A56" s="5">
        <v>44463</v>
      </c>
      <c r="B56" s="6">
        <v>2385</v>
      </c>
      <c r="C56" s="7">
        <v>5226</v>
      </c>
      <c r="D56" s="7" t="s">
        <v>5</v>
      </c>
      <c r="E56" s="47">
        <v>19650</v>
      </c>
      <c r="F56" s="53"/>
    </row>
    <row r="57" spans="1:6" x14ac:dyDescent="0.25">
      <c r="A57" s="5">
        <v>44464</v>
      </c>
      <c r="B57" s="6">
        <v>7723</v>
      </c>
      <c r="C57" s="7">
        <v>7354</v>
      </c>
      <c r="D57" s="7" t="s">
        <v>6</v>
      </c>
      <c r="E57" s="50">
        <v>20000</v>
      </c>
      <c r="F57" s="52"/>
    </row>
    <row r="58" spans="1:6" x14ac:dyDescent="0.25">
      <c r="A58" s="5">
        <v>44465</v>
      </c>
      <c r="B58" s="6">
        <v>7549</v>
      </c>
      <c r="C58" s="7">
        <v>3184</v>
      </c>
      <c r="D58" s="7" t="s">
        <v>6</v>
      </c>
      <c r="E58" s="50">
        <v>20500</v>
      </c>
      <c r="F58" s="52"/>
    </row>
    <row r="59" spans="1:6" x14ac:dyDescent="0.25">
      <c r="A59" s="5">
        <v>44466</v>
      </c>
      <c r="B59" s="6">
        <v>9441</v>
      </c>
      <c r="C59" s="7">
        <v>6975</v>
      </c>
      <c r="D59" s="7" t="s">
        <v>7</v>
      </c>
      <c r="E59" s="47">
        <v>21400</v>
      </c>
      <c r="F59" s="53"/>
    </row>
    <row r="60" spans="1:6" x14ac:dyDescent="0.25">
      <c r="A60" s="5">
        <v>44467</v>
      </c>
      <c r="B60" s="6">
        <v>4863</v>
      </c>
      <c r="C60" s="7">
        <v>8962</v>
      </c>
      <c r="D60" s="7" t="s">
        <v>5</v>
      </c>
      <c r="E60" s="47">
        <v>21400</v>
      </c>
      <c r="F60" s="53"/>
    </row>
    <row r="61" spans="1:6" x14ac:dyDescent="0.25">
      <c r="A61" s="5">
        <v>44468</v>
      </c>
      <c r="B61" s="6">
        <v>6600</v>
      </c>
      <c r="C61" s="7">
        <v>3133</v>
      </c>
      <c r="D61" s="7" t="s">
        <v>7</v>
      </c>
      <c r="E61" s="47">
        <v>21000</v>
      </c>
      <c r="F61" s="53"/>
    </row>
    <row r="62" spans="1:6" x14ac:dyDescent="0.25">
      <c r="A62" s="5">
        <v>44469</v>
      </c>
      <c r="B62" s="6">
        <v>6007</v>
      </c>
      <c r="C62" s="7">
        <v>7682</v>
      </c>
      <c r="D62" s="7" t="s">
        <v>7</v>
      </c>
      <c r="E62" s="47">
        <v>21150</v>
      </c>
      <c r="F62" s="53"/>
    </row>
    <row r="63" spans="1:6" x14ac:dyDescent="0.25">
      <c r="A63" s="5">
        <v>44470</v>
      </c>
      <c r="B63" s="6">
        <v>2537</v>
      </c>
      <c r="C63" s="7">
        <v>4480</v>
      </c>
      <c r="D63" s="7" t="s">
        <v>5</v>
      </c>
      <c r="E63" s="47">
        <v>21650</v>
      </c>
      <c r="F63" s="53"/>
    </row>
    <row r="64" spans="1:6" x14ac:dyDescent="0.25">
      <c r="A64" s="5">
        <v>44471</v>
      </c>
      <c r="B64" s="6">
        <v>9475</v>
      </c>
      <c r="C64" s="7">
        <v>3999</v>
      </c>
      <c r="D64" s="7" t="s">
        <v>6</v>
      </c>
      <c r="E64" s="50">
        <v>22000</v>
      </c>
      <c r="F64" s="52"/>
    </row>
    <row r="65" spans="1:6" x14ac:dyDescent="0.25">
      <c r="A65" s="5">
        <v>44472</v>
      </c>
      <c r="B65" s="6">
        <v>1748</v>
      </c>
      <c r="C65" s="7">
        <v>6818</v>
      </c>
      <c r="D65" s="7" t="s">
        <v>5</v>
      </c>
      <c r="E65" s="50">
        <v>22500</v>
      </c>
      <c r="F65" s="52"/>
    </row>
    <row r="66" spans="1:6" x14ac:dyDescent="0.25">
      <c r="A66" s="5">
        <v>44473</v>
      </c>
      <c r="B66" s="6">
        <v>1777</v>
      </c>
      <c r="C66" s="7">
        <v>9122</v>
      </c>
      <c r="D66" s="7" t="s">
        <v>6</v>
      </c>
      <c r="E66" s="47">
        <v>24650</v>
      </c>
      <c r="F66" s="53"/>
    </row>
    <row r="67" spans="1:6" x14ac:dyDescent="0.25">
      <c r="A67" s="5">
        <v>44474</v>
      </c>
      <c r="B67" s="6">
        <v>3259</v>
      </c>
      <c r="C67" s="7">
        <v>3678</v>
      </c>
      <c r="D67" s="7" t="s">
        <v>6</v>
      </c>
      <c r="E67" s="47">
        <v>24400</v>
      </c>
      <c r="F67" s="53"/>
    </row>
    <row r="68" spans="1:6" x14ac:dyDescent="0.25">
      <c r="A68" s="5">
        <v>44475</v>
      </c>
      <c r="B68" s="6">
        <v>7881</v>
      </c>
      <c r="C68" s="7">
        <v>4259</v>
      </c>
      <c r="D68" s="7" t="s">
        <v>7</v>
      </c>
      <c r="E68" s="47">
        <v>24800</v>
      </c>
      <c r="F68" s="53"/>
    </row>
    <row r="69" spans="1:6" x14ac:dyDescent="0.25">
      <c r="A69" s="5">
        <v>44476</v>
      </c>
      <c r="B69" s="6">
        <v>5854</v>
      </c>
      <c r="C69" s="7">
        <v>4664</v>
      </c>
      <c r="D69" s="7" t="s">
        <v>5</v>
      </c>
      <c r="E69" s="47">
        <v>25150</v>
      </c>
      <c r="F69" s="53"/>
    </row>
    <row r="70" spans="1:6" x14ac:dyDescent="0.25">
      <c r="A70" s="5">
        <v>44477</v>
      </c>
      <c r="B70" s="6">
        <v>5553</v>
      </c>
      <c r="C70" s="7">
        <v>3208</v>
      </c>
      <c r="D70" s="7" t="s">
        <v>7</v>
      </c>
      <c r="E70" s="47">
        <v>25400</v>
      </c>
      <c r="F70" s="53"/>
    </row>
    <row r="71" spans="1:6" x14ac:dyDescent="0.25">
      <c r="A71" s="5">
        <v>44478</v>
      </c>
      <c r="B71" s="6">
        <v>6581</v>
      </c>
      <c r="C71" s="7">
        <v>2247</v>
      </c>
      <c r="D71" s="7" t="s">
        <v>7</v>
      </c>
      <c r="E71" s="50">
        <v>25200</v>
      </c>
      <c r="F71" s="52"/>
    </row>
    <row r="72" spans="1:6" x14ac:dyDescent="0.25">
      <c r="A72" s="5">
        <v>44479</v>
      </c>
      <c r="B72" s="6">
        <v>9491</v>
      </c>
      <c r="C72" s="7">
        <v>5779</v>
      </c>
      <c r="D72" s="7" t="s">
        <v>5</v>
      </c>
      <c r="E72" s="50">
        <v>25700</v>
      </c>
      <c r="F72" s="52"/>
    </row>
    <row r="73" spans="1:6" x14ac:dyDescent="0.25">
      <c r="A73" s="5">
        <v>44480</v>
      </c>
      <c r="B73" s="6">
        <v>5458</v>
      </c>
      <c r="C73" s="7">
        <v>7341</v>
      </c>
      <c r="D73" s="7" t="s">
        <v>6</v>
      </c>
      <c r="E73" s="47">
        <v>25500</v>
      </c>
      <c r="F73" s="53"/>
    </row>
    <row r="74" spans="1:6" x14ac:dyDescent="0.25">
      <c r="A74" s="5">
        <v>44481</v>
      </c>
      <c r="B74" s="6">
        <v>1919</v>
      </c>
      <c r="C74" s="7">
        <v>3950</v>
      </c>
      <c r="D74" s="7" t="s">
        <v>5</v>
      </c>
      <c r="E74" s="47">
        <v>25500</v>
      </c>
      <c r="F74" s="53"/>
    </row>
    <row r="75" spans="1:6" x14ac:dyDescent="0.25">
      <c r="A75" s="5">
        <v>44482</v>
      </c>
      <c r="B75" s="6">
        <v>6251</v>
      </c>
      <c r="C75" s="7">
        <v>1717</v>
      </c>
      <c r="D75" s="7" t="s">
        <v>6</v>
      </c>
      <c r="E75" s="47">
        <v>25200</v>
      </c>
      <c r="F75" s="53"/>
    </row>
    <row r="76" spans="1:6" x14ac:dyDescent="0.25">
      <c r="A76" s="5">
        <v>44483</v>
      </c>
      <c r="B76" s="6">
        <v>5429</v>
      </c>
      <c r="C76" s="7">
        <v>6291</v>
      </c>
      <c r="D76" s="7" t="s">
        <v>6</v>
      </c>
      <c r="E76" s="47">
        <v>25500</v>
      </c>
      <c r="F76" s="53"/>
    </row>
    <row r="77" spans="1:6" x14ac:dyDescent="0.25">
      <c r="A77" s="5">
        <v>44484</v>
      </c>
      <c r="B77" s="6">
        <v>3084</v>
      </c>
      <c r="C77" s="7">
        <v>8596</v>
      </c>
      <c r="D77" s="7" t="s">
        <v>7</v>
      </c>
      <c r="E77" s="47">
        <v>25400</v>
      </c>
      <c r="F77" s="53"/>
    </row>
    <row r="78" spans="1:6" x14ac:dyDescent="0.25">
      <c r="A78" s="5">
        <v>44485</v>
      </c>
      <c r="B78" s="6">
        <v>7258</v>
      </c>
      <c r="C78" s="7">
        <v>1065</v>
      </c>
      <c r="D78" s="7" t="s">
        <v>5</v>
      </c>
      <c r="E78" s="50">
        <v>25800</v>
      </c>
      <c r="F78" s="52"/>
    </row>
    <row r="79" spans="1:6" x14ac:dyDescent="0.25">
      <c r="A79" s="5">
        <v>44486</v>
      </c>
      <c r="B79" s="6">
        <v>3676</v>
      </c>
      <c r="C79" s="7">
        <v>1713</v>
      </c>
      <c r="D79" s="7" t="s">
        <v>7</v>
      </c>
      <c r="E79" s="50">
        <v>25300</v>
      </c>
      <c r="F79" s="52"/>
    </row>
    <row r="80" spans="1:6" x14ac:dyDescent="0.25">
      <c r="A80" s="5">
        <v>44487</v>
      </c>
      <c r="B80" s="6">
        <v>8463</v>
      </c>
      <c r="C80" s="7">
        <v>8922</v>
      </c>
      <c r="D80" s="7" t="s">
        <v>7</v>
      </c>
      <c r="E80" s="47">
        <v>25000</v>
      </c>
      <c r="F80" s="53"/>
    </row>
    <row r="81" spans="1:6" x14ac:dyDescent="0.25">
      <c r="A81" s="5">
        <v>44488</v>
      </c>
      <c r="B81" s="6">
        <v>2679</v>
      </c>
      <c r="C81" s="7">
        <v>4438</v>
      </c>
      <c r="D81" s="7" t="s">
        <v>5</v>
      </c>
      <c r="E81" s="47">
        <v>24750</v>
      </c>
      <c r="F81" s="53"/>
    </row>
    <row r="82" spans="1:6" x14ac:dyDescent="0.25">
      <c r="A82" s="5">
        <v>44489</v>
      </c>
      <c r="B82" s="6">
        <v>8878</v>
      </c>
      <c r="C82" s="7">
        <v>8336</v>
      </c>
      <c r="D82" s="7" t="s">
        <v>6</v>
      </c>
      <c r="E82" s="50">
        <v>24500</v>
      </c>
      <c r="F82" s="52"/>
    </row>
    <row r="83" spans="1:6" x14ac:dyDescent="0.25">
      <c r="A83" s="5">
        <v>44490</v>
      </c>
      <c r="B83" s="6">
        <v>2535</v>
      </c>
      <c r="C83" s="7">
        <v>8267</v>
      </c>
      <c r="D83" s="7" t="s">
        <v>5</v>
      </c>
      <c r="E83" s="47">
        <v>24250</v>
      </c>
      <c r="F83" s="53"/>
    </row>
    <row r="84" spans="1:6" x14ac:dyDescent="0.25">
      <c r="A84" s="5">
        <v>44491</v>
      </c>
      <c r="B84" s="6">
        <v>6694</v>
      </c>
      <c r="C84" s="7">
        <v>5814</v>
      </c>
      <c r="D84" s="7" t="s">
        <v>6</v>
      </c>
      <c r="E84" s="47">
        <v>24250</v>
      </c>
      <c r="F84" s="53"/>
    </row>
    <row r="85" spans="1:6" x14ac:dyDescent="0.25">
      <c r="A85" s="5">
        <v>44492</v>
      </c>
      <c r="B85" s="6">
        <v>2528</v>
      </c>
      <c r="C85" s="7">
        <v>7257</v>
      </c>
      <c r="D85" s="7" t="s">
        <v>6</v>
      </c>
      <c r="E85" s="50">
        <v>24000</v>
      </c>
      <c r="F85" s="52"/>
    </row>
    <row r="86" spans="1:6" x14ac:dyDescent="0.25">
      <c r="A86" s="5">
        <v>44493</v>
      </c>
      <c r="B86" s="6">
        <v>4174</v>
      </c>
      <c r="C86" s="7">
        <v>7685</v>
      </c>
      <c r="D86" s="7" t="s">
        <v>7</v>
      </c>
      <c r="E86" s="50">
        <v>23600</v>
      </c>
      <c r="F86" s="52"/>
    </row>
    <row r="87" spans="1:6" x14ac:dyDescent="0.25">
      <c r="A87" s="5">
        <v>44494</v>
      </c>
      <c r="B87" s="6">
        <v>9388</v>
      </c>
      <c r="C87" s="7">
        <v>6648</v>
      </c>
      <c r="D87" s="7" t="s">
        <v>5</v>
      </c>
      <c r="E87" s="47">
        <v>21500</v>
      </c>
      <c r="F87" s="53"/>
    </row>
    <row r="88" spans="1:6" x14ac:dyDescent="0.25">
      <c r="A88" s="5">
        <v>44495</v>
      </c>
      <c r="B88" s="6">
        <v>2561</v>
      </c>
      <c r="C88" s="7">
        <v>3036</v>
      </c>
      <c r="D88" s="7" t="s">
        <v>7</v>
      </c>
      <c r="E88" s="47">
        <v>21500</v>
      </c>
      <c r="F88" s="53"/>
    </row>
    <row r="89" spans="1:6" x14ac:dyDescent="0.25">
      <c r="A89" s="5">
        <v>44496</v>
      </c>
      <c r="B89" s="6">
        <v>7586</v>
      </c>
      <c r="C89" s="7">
        <v>6542</v>
      </c>
      <c r="D89" s="7" t="s">
        <v>7</v>
      </c>
      <c r="E89" s="47">
        <v>21100</v>
      </c>
      <c r="F89" s="53"/>
    </row>
    <row r="90" spans="1:6" x14ac:dyDescent="0.25">
      <c r="A90" s="5">
        <v>44497</v>
      </c>
      <c r="B90" s="6">
        <v>3013</v>
      </c>
      <c r="C90" s="7">
        <v>5879</v>
      </c>
      <c r="D90" s="7" t="s">
        <v>5</v>
      </c>
      <c r="E90" s="47">
        <v>21500</v>
      </c>
      <c r="F90" s="53"/>
    </row>
    <row r="91" spans="1:6" x14ac:dyDescent="0.25">
      <c r="A91" s="5">
        <v>44498</v>
      </c>
      <c r="B91" s="8">
        <v>4007</v>
      </c>
      <c r="C91" s="7">
        <v>8920</v>
      </c>
      <c r="D91" s="7" t="s">
        <v>6</v>
      </c>
      <c r="E91" s="47">
        <v>21500</v>
      </c>
      <c r="F91" s="53"/>
    </row>
    <row r="92" spans="1:6" x14ac:dyDescent="0.25">
      <c r="A92" s="5">
        <v>44499</v>
      </c>
      <c r="B92" s="6">
        <v>7485</v>
      </c>
      <c r="C92" s="7">
        <v>6528</v>
      </c>
      <c r="D92" s="7" t="s">
        <v>5</v>
      </c>
      <c r="E92" s="50">
        <v>21000</v>
      </c>
      <c r="F92" s="52"/>
    </row>
    <row r="93" spans="1:6" x14ac:dyDescent="0.25">
      <c r="A93" s="5">
        <v>44500</v>
      </c>
      <c r="B93" s="6">
        <v>1264</v>
      </c>
      <c r="C93" s="7">
        <v>7160</v>
      </c>
      <c r="D93" s="7" t="s">
        <v>6</v>
      </c>
      <c r="E93" s="50">
        <v>20500</v>
      </c>
      <c r="F93" s="52"/>
    </row>
    <row r="94" spans="1:6" ht="15.75" x14ac:dyDescent="0.25">
      <c r="A94" s="5">
        <v>44501</v>
      </c>
      <c r="B94" s="6">
        <v>8628</v>
      </c>
      <c r="C94" s="9">
        <v>5189</v>
      </c>
      <c r="D94" s="7" t="s">
        <v>6</v>
      </c>
      <c r="E94" s="47">
        <v>19150</v>
      </c>
      <c r="F94" s="53"/>
    </row>
    <row r="95" spans="1:6" ht="15.75" x14ac:dyDescent="0.25">
      <c r="A95" s="5">
        <v>44502</v>
      </c>
      <c r="B95" s="6">
        <v>2747</v>
      </c>
      <c r="C95" s="9">
        <v>2214</v>
      </c>
      <c r="D95" s="7" t="s">
        <v>7</v>
      </c>
      <c r="E95" s="47">
        <v>18650</v>
      </c>
      <c r="F95" s="53"/>
    </row>
    <row r="96" spans="1:6" ht="15.75" x14ac:dyDescent="0.25">
      <c r="A96" s="5">
        <v>44503</v>
      </c>
      <c r="B96" s="6">
        <v>8243</v>
      </c>
      <c r="C96" s="9">
        <v>2976</v>
      </c>
      <c r="D96" s="7" t="s">
        <v>5</v>
      </c>
      <c r="E96" s="47">
        <v>18700</v>
      </c>
      <c r="F96" s="53"/>
    </row>
    <row r="97" spans="1:6" ht="15.75" x14ac:dyDescent="0.25">
      <c r="A97" s="5">
        <v>44504</v>
      </c>
      <c r="B97" s="6">
        <v>2827</v>
      </c>
      <c r="C97" s="9">
        <v>5044</v>
      </c>
      <c r="D97" s="7" t="s">
        <v>7</v>
      </c>
      <c r="E97" s="47">
        <v>18900</v>
      </c>
      <c r="F97" s="53"/>
    </row>
    <row r="98" spans="1:6" ht="15.75" x14ac:dyDescent="0.25">
      <c r="A98" s="5">
        <v>44505</v>
      </c>
      <c r="B98" s="6">
        <v>1142</v>
      </c>
      <c r="C98" s="9">
        <v>2870</v>
      </c>
      <c r="D98" s="7" t="s">
        <v>7</v>
      </c>
      <c r="E98" s="47">
        <v>18900</v>
      </c>
      <c r="F98" s="53"/>
    </row>
    <row r="99" spans="1:6" ht="15.75" x14ac:dyDescent="0.25">
      <c r="A99" s="5">
        <v>44506</v>
      </c>
      <c r="B99" s="6">
        <v>3493</v>
      </c>
      <c r="C99" s="9">
        <v>2319</v>
      </c>
      <c r="D99" s="7" t="s">
        <v>5</v>
      </c>
      <c r="E99" s="50">
        <v>18500</v>
      </c>
      <c r="F99" s="52"/>
    </row>
    <row r="100" spans="1:6" ht="15.75" x14ac:dyDescent="0.25">
      <c r="A100" s="5">
        <v>44507</v>
      </c>
      <c r="B100" s="6">
        <v>5307</v>
      </c>
      <c r="C100" s="9">
        <v>4066</v>
      </c>
      <c r="D100" s="7" t="s">
        <v>6</v>
      </c>
      <c r="E100" s="50">
        <v>19000</v>
      </c>
      <c r="F100" s="52"/>
    </row>
    <row r="101" spans="1:6" ht="15.75" x14ac:dyDescent="0.25">
      <c r="A101" s="5">
        <v>44508</v>
      </c>
      <c r="B101" s="6">
        <v>4429</v>
      </c>
      <c r="C101" s="9">
        <v>2208</v>
      </c>
      <c r="D101" s="7" t="s">
        <v>5</v>
      </c>
      <c r="E101" s="47">
        <v>18650</v>
      </c>
      <c r="F101" s="53"/>
    </row>
    <row r="102" spans="1:6" ht="15.75" x14ac:dyDescent="0.25">
      <c r="A102" s="5">
        <v>44509</v>
      </c>
      <c r="B102" s="6">
        <v>2308</v>
      </c>
      <c r="C102" s="9">
        <v>4585</v>
      </c>
      <c r="D102" s="7" t="s">
        <v>6</v>
      </c>
      <c r="E102" s="47">
        <v>18650</v>
      </c>
      <c r="F102" s="53"/>
    </row>
    <row r="103" spans="1:6" ht="15.75" x14ac:dyDescent="0.25">
      <c r="A103" s="5">
        <v>44510</v>
      </c>
      <c r="B103" s="6">
        <v>3396</v>
      </c>
      <c r="C103" s="9">
        <v>3279</v>
      </c>
      <c r="D103" s="7" t="s">
        <v>6</v>
      </c>
      <c r="E103" s="47">
        <v>18000</v>
      </c>
      <c r="F103" s="53"/>
    </row>
    <row r="104" spans="1:6" ht="15.75" x14ac:dyDescent="0.25">
      <c r="A104" s="5">
        <v>44511</v>
      </c>
      <c r="B104" s="6">
        <v>2172</v>
      </c>
      <c r="C104" s="9">
        <v>2973</v>
      </c>
      <c r="D104" s="7" t="s">
        <v>7</v>
      </c>
      <c r="E104" s="47">
        <v>17000</v>
      </c>
      <c r="F104" s="53"/>
    </row>
    <row r="105" spans="1:6" ht="15.75" x14ac:dyDescent="0.25">
      <c r="A105" s="5">
        <v>44512</v>
      </c>
      <c r="B105" s="6">
        <v>5774</v>
      </c>
      <c r="C105" s="9">
        <v>1724</v>
      </c>
      <c r="D105" s="7" t="s">
        <v>5</v>
      </c>
      <c r="E105" s="47">
        <v>17650</v>
      </c>
      <c r="F105" s="53"/>
    </row>
    <row r="106" spans="1:6" ht="15.75" x14ac:dyDescent="0.25">
      <c r="A106" s="5">
        <v>44513</v>
      </c>
      <c r="B106" s="6">
        <v>5015</v>
      </c>
      <c r="C106" s="9">
        <v>5212</v>
      </c>
      <c r="D106" s="7" t="s">
        <v>7</v>
      </c>
      <c r="E106" s="50">
        <v>17000</v>
      </c>
      <c r="F106" s="52"/>
    </row>
    <row r="107" spans="1:6" ht="15.75" x14ac:dyDescent="0.25">
      <c r="A107" s="5">
        <v>44514</v>
      </c>
      <c r="B107" s="6">
        <v>7995</v>
      </c>
      <c r="C107" s="9">
        <v>5547</v>
      </c>
      <c r="D107" s="7" t="s">
        <v>7</v>
      </c>
      <c r="E107" s="50">
        <v>17600</v>
      </c>
      <c r="F107" s="52"/>
    </row>
    <row r="108" spans="1:6" ht="15.75" x14ac:dyDescent="0.25">
      <c r="A108" s="5">
        <v>44515</v>
      </c>
      <c r="B108" s="6">
        <v>5649</v>
      </c>
      <c r="C108" s="9">
        <v>4555</v>
      </c>
      <c r="D108" s="7" t="s">
        <v>5</v>
      </c>
      <c r="E108" s="47">
        <v>18650</v>
      </c>
      <c r="F108" s="53"/>
    </row>
    <row r="109" spans="1:6" ht="15.75" x14ac:dyDescent="0.25">
      <c r="A109" s="5">
        <v>44516</v>
      </c>
      <c r="B109" s="6">
        <v>1821</v>
      </c>
      <c r="C109" s="9">
        <v>3461</v>
      </c>
      <c r="D109" s="7" t="s">
        <v>6</v>
      </c>
      <c r="E109" s="47">
        <v>19400</v>
      </c>
      <c r="F109" s="53"/>
    </row>
    <row r="110" spans="1:6" ht="15.75" x14ac:dyDescent="0.25">
      <c r="A110" s="5">
        <v>44517</v>
      </c>
      <c r="B110" s="6">
        <v>6694</v>
      </c>
      <c r="C110" s="9">
        <v>2482</v>
      </c>
      <c r="D110" s="7" t="s">
        <v>5</v>
      </c>
      <c r="E110" s="47">
        <v>19600</v>
      </c>
      <c r="F110" s="53"/>
    </row>
    <row r="111" spans="1:6" ht="15.75" x14ac:dyDescent="0.25">
      <c r="A111" s="5">
        <v>44518</v>
      </c>
      <c r="B111" s="6">
        <v>8712</v>
      </c>
      <c r="C111" s="9">
        <v>5838</v>
      </c>
      <c r="D111" s="7" t="s">
        <v>6</v>
      </c>
      <c r="E111" s="47">
        <v>19900</v>
      </c>
      <c r="F111" s="53"/>
    </row>
    <row r="112" spans="1:6" ht="15.75" x14ac:dyDescent="0.25">
      <c r="A112" s="5">
        <v>44519</v>
      </c>
      <c r="B112" s="6">
        <v>6430</v>
      </c>
      <c r="C112" s="9">
        <v>2977</v>
      </c>
      <c r="D112" s="7" t="s">
        <v>6</v>
      </c>
      <c r="E112" s="47">
        <v>20400</v>
      </c>
      <c r="F112" s="53"/>
    </row>
    <row r="113" spans="1:6" ht="15.75" x14ac:dyDescent="0.25">
      <c r="A113" s="5">
        <v>44520</v>
      </c>
      <c r="B113" s="6">
        <v>8803</v>
      </c>
      <c r="C113" s="9">
        <v>4598</v>
      </c>
      <c r="D113" s="7" t="s">
        <v>7</v>
      </c>
      <c r="E113" s="50">
        <v>20700</v>
      </c>
      <c r="F113" s="52"/>
    </row>
    <row r="114" spans="1:6" ht="15.75" x14ac:dyDescent="0.25">
      <c r="A114" s="5">
        <v>44521</v>
      </c>
      <c r="B114" s="6">
        <v>1152</v>
      </c>
      <c r="C114" s="9">
        <v>1740</v>
      </c>
      <c r="D114" s="7" t="s">
        <v>5</v>
      </c>
      <c r="E114" s="50">
        <v>21400</v>
      </c>
      <c r="F114" s="52"/>
    </row>
    <row r="115" spans="1:6" ht="15.75" x14ac:dyDescent="0.25">
      <c r="A115" s="5">
        <v>44522</v>
      </c>
      <c r="B115" s="6">
        <v>4373</v>
      </c>
      <c r="C115" s="9">
        <v>5281</v>
      </c>
      <c r="D115" s="7" t="s">
        <v>7</v>
      </c>
      <c r="E115" s="47">
        <v>22750</v>
      </c>
      <c r="F115" s="53"/>
    </row>
    <row r="116" spans="1:6" ht="15.75" x14ac:dyDescent="0.25">
      <c r="A116" s="5">
        <v>44523</v>
      </c>
      <c r="B116" s="6">
        <v>9003</v>
      </c>
      <c r="C116" s="9">
        <v>4300</v>
      </c>
      <c r="D116" s="7" t="s">
        <v>7</v>
      </c>
      <c r="E116" s="47">
        <v>23000</v>
      </c>
      <c r="F116" s="53"/>
    </row>
    <row r="117" spans="1:6" ht="15.75" x14ac:dyDescent="0.25">
      <c r="A117" s="5">
        <v>44524</v>
      </c>
      <c r="B117" s="6">
        <v>6436</v>
      </c>
      <c r="C117" s="9">
        <v>4441</v>
      </c>
      <c r="D117" s="7" t="s">
        <v>5</v>
      </c>
      <c r="E117" s="47">
        <v>23600</v>
      </c>
      <c r="F117" s="53"/>
    </row>
    <row r="118" spans="1:6" ht="15.75" x14ac:dyDescent="0.25">
      <c r="A118" s="5">
        <v>44525</v>
      </c>
      <c r="B118" s="6">
        <v>4545</v>
      </c>
      <c r="C118" s="9">
        <v>3019</v>
      </c>
      <c r="D118" s="7" t="s">
        <v>6</v>
      </c>
      <c r="E118" s="47">
        <v>24250</v>
      </c>
      <c r="F118" s="53"/>
    </row>
    <row r="119" spans="1:6" ht="15.75" x14ac:dyDescent="0.25">
      <c r="A119" s="5">
        <v>44526</v>
      </c>
      <c r="B119" s="6">
        <v>7430</v>
      </c>
      <c r="C119" s="9">
        <v>2251</v>
      </c>
      <c r="D119" s="7" t="s">
        <v>5</v>
      </c>
      <c r="E119" s="47">
        <v>27000</v>
      </c>
      <c r="F119" s="53"/>
    </row>
    <row r="120" spans="1:6" ht="15.75" x14ac:dyDescent="0.25">
      <c r="A120" s="5">
        <v>44527</v>
      </c>
      <c r="B120" s="6">
        <v>6886</v>
      </c>
      <c r="C120" s="9">
        <v>5799</v>
      </c>
      <c r="D120" s="7" t="s">
        <v>6</v>
      </c>
      <c r="E120" s="50">
        <v>27900</v>
      </c>
      <c r="F120" s="52"/>
    </row>
    <row r="121" spans="1:6" ht="15.75" x14ac:dyDescent="0.25">
      <c r="A121" s="5">
        <v>44528</v>
      </c>
      <c r="B121" s="6">
        <v>3925</v>
      </c>
      <c r="C121" s="9">
        <v>3215</v>
      </c>
      <c r="D121" s="7" t="s">
        <v>6</v>
      </c>
      <c r="E121" s="50">
        <v>28700</v>
      </c>
      <c r="F121" s="52"/>
    </row>
    <row r="122" spans="1:6" ht="15.75" x14ac:dyDescent="0.25">
      <c r="A122" s="5">
        <v>44529</v>
      </c>
      <c r="B122" s="6">
        <v>5725</v>
      </c>
      <c r="C122" s="9">
        <v>4749</v>
      </c>
      <c r="D122" s="7" t="s">
        <v>7</v>
      </c>
      <c r="E122" s="47">
        <v>34650</v>
      </c>
      <c r="F122" s="53"/>
    </row>
    <row r="123" spans="1:6" ht="15.75" x14ac:dyDescent="0.25">
      <c r="A123" s="5">
        <v>44530</v>
      </c>
      <c r="B123" s="6">
        <v>3003</v>
      </c>
      <c r="C123" s="9">
        <v>2533</v>
      </c>
      <c r="D123" s="7" t="s">
        <v>5</v>
      </c>
      <c r="E123" s="47">
        <v>36750</v>
      </c>
      <c r="F123" s="53"/>
    </row>
    <row r="124" spans="1:6" ht="15.75" x14ac:dyDescent="0.25">
      <c r="A124" s="5">
        <v>44531</v>
      </c>
      <c r="B124" s="6">
        <v>5920</v>
      </c>
      <c r="C124" s="9">
        <v>2673</v>
      </c>
      <c r="D124" s="7" t="s">
        <v>7</v>
      </c>
      <c r="E124" s="47">
        <v>38500</v>
      </c>
      <c r="F124" s="53"/>
    </row>
    <row r="125" spans="1:6" ht="15.75" x14ac:dyDescent="0.25">
      <c r="A125" s="5">
        <v>44532</v>
      </c>
      <c r="B125" s="6">
        <v>5039</v>
      </c>
      <c r="C125" s="9">
        <v>4110</v>
      </c>
      <c r="D125" s="7" t="s">
        <v>7</v>
      </c>
      <c r="E125" s="47">
        <v>41000</v>
      </c>
      <c r="F125" s="53"/>
    </row>
    <row r="126" spans="1:6" ht="15.75" x14ac:dyDescent="0.25">
      <c r="A126" s="5">
        <v>44533</v>
      </c>
      <c r="B126" s="6">
        <v>8741</v>
      </c>
      <c r="C126" s="9">
        <v>5450</v>
      </c>
      <c r="D126" s="7" t="s">
        <v>5</v>
      </c>
      <c r="E126" s="47">
        <v>43500</v>
      </c>
      <c r="F126" s="53"/>
    </row>
    <row r="127" spans="1:6" ht="15.75" x14ac:dyDescent="0.25">
      <c r="A127" s="5">
        <v>44534</v>
      </c>
      <c r="B127" s="6">
        <v>1067</v>
      </c>
      <c r="C127" s="9">
        <v>4202</v>
      </c>
      <c r="D127" s="7" t="s">
        <v>6</v>
      </c>
      <c r="E127" s="50">
        <v>45900</v>
      </c>
      <c r="F127" s="52"/>
    </row>
    <row r="128" spans="1:6" ht="15.75" x14ac:dyDescent="0.25">
      <c r="A128" s="5">
        <v>44535</v>
      </c>
      <c r="B128" s="6">
        <v>3374</v>
      </c>
      <c r="C128" s="9">
        <v>2461</v>
      </c>
      <c r="D128" s="7" t="s">
        <v>5</v>
      </c>
      <c r="E128" s="50">
        <v>48700</v>
      </c>
      <c r="F128" s="52"/>
    </row>
    <row r="129" spans="1:6" ht="15.75" x14ac:dyDescent="0.25">
      <c r="A129" s="5">
        <v>44536</v>
      </c>
      <c r="B129" s="6">
        <v>2865</v>
      </c>
      <c r="C129" s="9">
        <v>1266</v>
      </c>
      <c r="D129" s="7" t="s">
        <v>6</v>
      </c>
      <c r="E129" s="47">
        <v>52900</v>
      </c>
      <c r="F129" s="53"/>
    </row>
    <row r="130" spans="1:6" ht="15.75" x14ac:dyDescent="0.25">
      <c r="A130" s="5">
        <v>44537</v>
      </c>
      <c r="B130" s="6">
        <v>2533</v>
      </c>
      <c r="C130" s="9">
        <v>2350</v>
      </c>
      <c r="D130" s="7" t="s">
        <v>6</v>
      </c>
      <c r="E130" s="47">
        <v>52900</v>
      </c>
      <c r="F130" s="53"/>
    </row>
    <row r="131" spans="1:6" ht="15.75" x14ac:dyDescent="0.25">
      <c r="A131" s="5">
        <v>44538</v>
      </c>
      <c r="B131" s="6">
        <v>5008</v>
      </c>
      <c r="C131" s="9">
        <v>5284</v>
      </c>
      <c r="D131" s="7" t="s">
        <v>7</v>
      </c>
      <c r="E131" s="47">
        <v>52850</v>
      </c>
      <c r="F131" s="53"/>
    </row>
    <row r="132" spans="1:6" ht="15.75" x14ac:dyDescent="0.25">
      <c r="A132" s="5">
        <v>44539</v>
      </c>
      <c r="B132" s="6">
        <v>1354</v>
      </c>
      <c r="C132" s="9">
        <v>3899</v>
      </c>
      <c r="D132" s="7" t="s">
        <v>5</v>
      </c>
      <c r="E132" s="47">
        <v>52650</v>
      </c>
      <c r="F132" s="53"/>
    </row>
    <row r="133" spans="1:6" ht="15.75" x14ac:dyDescent="0.25">
      <c r="A133" s="5">
        <v>44540</v>
      </c>
      <c r="B133" s="6">
        <v>8402</v>
      </c>
      <c r="C133" s="9">
        <v>3111</v>
      </c>
      <c r="D133" s="7" t="s">
        <v>7</v>
      </c>
      <c r="E133" s="47">
        <v>52650</v>
      </c>
      <c r="F133" s="53"/>
    </row>
    <row r="134" spans="1:6" ht="15.75" x14ac:dyDescent="0.25">
      <c r="A134" s="5">
        <v>44541</v>
      </c>
      <c r="B134" s="6">
        <v>5247</v>
      </c>
      <c r="C134" s="9">
        <v>4825</v>
      </c>
      <c r="D134" s="7" t="s">
        <v>7</v>
      </c>
      <c r="E134" s="50">
        <v>58600</v>
      </c>
      <c r="F134" s="52"/>
    </row>
    <row r="135" spans="1:6" ht="15.75" x14ac:dyDescent="0.25">
      <c r="A135" s="5">
        <v>44542</v>
      </c>
      <c r="B135" s="6">
        <v>3064</v>
      </c>
      <c r="C135" s="9">
        <v>1553</v>
      </c>
      <c r="D135" s="7" t="s">
        <v>5</v>
      </c>
      <c r="E135" s="50">
        <v>61200</v>
      </c>
      <c r="F135" s="52"/>
    </row>
    <row r="136" spans="1:6" ht="15.75" x14ac:dyDescent="0.25">
      <c r="A136" s="5">
        <v>44543</v>
      </c>
      <c r="B136" s="6">
        <v>3959</v>
      </c>
      <c r="C136" s="9">
        <v>2157</v>
      </c>
      <c r="D136" s="7" t="s">
        <v>6</v>
      </c>
      <c r="E136" s="47">
        <v>65250</v>
      </c>
      <c r="F136" s="53"/>
    </row>
    <row r="137" spans="1:6" ht="15.75" x14ac:dyDescent="0.25">
      <c r="A137" s="5">
        <v>44544</v>
      </c>
      <c r="B137" s="6">
        <v>3136</v>
      </c>
      <c r="C137" s="9">
        <v>4017</v>
      </c>
      <c r="D137" s="7" t="s">
        <v>5</v>
      </c>
      <c r="E137" s="47">
        <v>65900</v>
      </c>
      <c r="F137" s="53"/>
    </row>
    <row r="138" spans="1:6" ht="15.75" x14ac:dyDescent="0.25">
      <c r="A138" s="5">
        <v>44545</v>
      </c>
      <c r="B138" s="6">
        <v>7595</v>
      </c>
      <c r="C138" s="9">
        <v>5441</v>
      </c>
      <c r="D138" s="7" t="s">
        <v>6</v>
      </c>
      <c r="E138" s="47">
        <v>63000</v>
      </c>
      <c r="F138" s="53"/>
    </row>
    <row r="139" spans="1:6" ht="15.75" x14ac:dyDescent="0.25">
      <c r="A139" s="5">
        <v>44546</v>
      </c>
      <c r="B139" s="6">
        <v>2485</v>
      </c>
      <c r="C139" s="9">
        <v>1877</v>
      </c>
      <c r="D139" s="7" t="s">
        <v>6</v>
      </c>
      <c r="E139" s="47">
        <v>62150</v>
      </c>
      <c r="F139" s="53"/>
    </row>
    <row r="140" spans="1:6" ht="15.75" x14ac:dyDescent="0.25">
      <c r="A140" s="5">
        <v>44547</v>
      </c>
      <c r="B140" s="6">
        <v>8331</v>
      </c>
      <c r="C140" s="9">
        <v>4876</v>
      </c>
      <c r="D140" s="7" t="s">
        <v>7</v>
      </c>
      <c r="E140" s="47">
        <v>62400</v>
      </c>
      <c r="F140" s="53"/>
    </row>
    <row r="141" spans="1:6" ht="15.75" x14ac:dyDescent="0.25">
      <c r="A141" s="5">
        <v>44548</v>
      </c>
      <c r="B141" s="6">
        <v>6428</v>
      </c>
      <c r="C141" s="9">
        <v>2961</v>
      </c>
      <c r="D141" s="7" t="s">
        <v>5</v>
      </c>
      <c r="E141" s="50">
        <v>63700</v>
      </c>
      <c r="F141" s="52"/>
    </row>
    <row r="142" spans="1:6" ht="15.75" x14ac:dyDescent="0.25">
      <c r="A142" s="5">
        <v>44549</v>
      </c>
      <c r="B142" s="6">
        <v>7238</v>
      </c>
      <c r="C142" s="9">
        <v>5161</v>
      </c>
      <c r="D142" s="7" t="s">
        <v>7</v>
      </c>
      <c r="E142" s="50">
        <v>64200</v>
      </c>
      <c r="F142" s="52"/>
    </row>
    <row r="143" spans="1:6" ht="15.75" x14ac:dyDescent="0.25">
      <c r="A143" s="5">
        <v>44550</v>
      </c>
      <c r="B143" s="6">
        <v>9115</v>
      </c>
      <c r="C143" s="9">
        <v>4749</v>
      </c>
      <c r="D143" s="7" t="s">
        <v>7</v>
      </c>
      <c r="E143" s="47">
        <v>65250</v>
      </c>
      <c r="F143" s="53"/>
    </row>
    <row r="144" spans="1:6" ht="15.75" x14ac:dyDescent="0.25">
      <c r="A144" s="5">
        <v>44551</v>
      </c>
      <c r="B144" s="6">
        <v>8734</v>
      </c>
      <c r="C144" s="9">
        <v>3702</v>
      </c>
      <c r="D144" s="7" t="s">
        <v>5</v>
      </c>
      <c r="E144" s="47">
        <v>65250</v>
      </c>
      <c r="F144" s="53"/>
    </row>
    <row r="145" spans="1:6" ht="15.75" x14ac:dyDescent="0.25">
      <c r="A145" s="5">
        <v>44552</v>
      </c>
      <c r="B145" s="6">
        <v>9686</v>
      </c>
      <c r="C145" s="9">
        <v>1204</v>
      </c>
      <c r="D145" s="7" t="s">
        <v>6</v>
      </c>
      <c r="E145" s="47">
        <v>65400</v>
      </c>
      <c r="F145" s="53"/>
    </row>
    <row r="146" spans="1:6" ht="15.75" x14ac:dyDescent="0.25">
      <c r="A146" s="5">
        <v>44553</v>
      </c>
      <c r="B146" s="6">
        <v>7151</v>
      </c>
      <c r="C146" s="9">
        <v>4366</v>
      </c>
      <c r="D146" s="7" t="s">
        <v>5</v>
      </c>
      <c r="E146" s="47">
        <v>65750</v>
      </c>
      <c r="F146" s="53"/>
    </row>
    <row r="147" spans="1:6" ht="15.75" x14ac:dyDescent="0.25">
      <c r="A147" s="5">
        <v>44554</v>
      </c>
      <c r="B147" s="6">
        <v>7427</v>
      </c>
      <c r="C147" s="9">
        <v>2702</v>
      </c>
      <c r="D147" s="7" t="s">
        <v>6</v>
      </c>
      <c r="E147" s="47">
        <v>70900</v>
      </c>
      <c r="F147" s="53"/>
    </row>
    <row r="148" spans="1:6" ht="15.75" x14ac:dyDescent="0.25">
      <c r="A148" s="5">
        <v>44555</v>
      </c>
      <c r="B148" s="6">
        <v>9958</v>
      </c>
      <c r="C148" s="9">
        <v>3624</v>
      </c>
      <c r="D148" s="7" t="s">
        <v>6</v>
      </c>
      <c r="E148" s="50">
        <v>68900</v>
      </c>
      <c r="F148" s="52"/>
    </row>
    <row r="149" spans="1:6" ht="15.75" x14ac:dyDescent="0.25">
      <c r="A149" s="5">
        <v>44556</v>
      </c>
      <c r="B149" s="6">
        <v>4453</v>
      </c>
      <c r="C149" s="9">
        <v>4036</v>
      </c>
      <c r="D149" s="7" t="s">
        <v>7</v>
      </c>
      <c r="E149" s="50">
        <v>65500</v>
      </c>
      <c r="F149" s="52"/>
    </row>
    <row r="150" spans="1:6" ht="15.75" x14ac:dyDescent="0.25">
      <c r="A150" s="5">
        <v>44557</v>
      </c>
      <c r="B150" s="6">
        <v>1266</v>
      </c>
      <c r="C150" s="9">
        <v>2659</v>
      </c>
      <c r="D150" s="7" t="s">
        <v>5</v>
      </c>
      <c r="E150" s="47">
        <v>64750</v>
      </c>
      <c r="F150" s="53"/>
    </row>
    <row r="151" spans="1:6" ht="15.75" x14ac:dyDescent="0.25">
      <c r="A151" s="5">
        <v>44558</v>
      </c>
      <c r="B151" s="6">
        <v>8464</v>
      </c>
      <c r="C151" s="9">
        <v>5919</v>
      </c>
      <c r="D151" s="7" t="s">
        <v>7</v>
      </c>
      <c r="E151" s="47">
        <v>61750</v>
      </c>
      <c r="F151" s="53"/>
    </row>
    <row r="152" spans="1:6" ht="15.75" x14ac:dyDescent="0.25">
      <c r="A152" s="5">
        <v>44559</v>
      </c>
      <c r="B152" s="6">
        <v>8183</v>
      </c>
      <c r="C152" s="9">
        <v>3457</v>
      </c>
      <c r="D152" s="7" t="s">
        <v>7</v>
      </c>
      <c r="E152" s="47">
        <v>60300</v>
      </c>
      <c r="F152" s="53"/>
    </row>
    <row r="153" spans="1:6" ht="15.75" x14ac:dyDescent="0.25">
      <c r="A153" s="5">
        <v>44560</v>
      </c>
      <c r="B153" s="6">
        <v>4132</v>
      </c>
      <c r="C153" s="9">
        <v>3533</v>
      </c>
      <c r="D153" s="7" t="s">
        <v>5</v>
      </c>
      <c r="E153" s="47">
        <v>59650</v>
      </c>
      <c r="F153" s="53"/>
    </row>
    <row r="154" spans="1:6" ht="15.75" x14ac:dyDescent="0.25">
      <c r="A154" s="5">
        <v>44561</v>
      </c>
      <c r="B154" s="6">
        <v>9603</v>
      </c>
      <c r="C154" s="9">
        <v>5675</v>
      </c>
      <c r="D154" s="7" t="s">
        <v>6</v>
      </c>
      <c r="E154" s="47">
        <v>54900</v>
      </c>
      <c r="F154" s="53"/>
    </row>
    <row r="155" spans="1:6" ht="15.75" x14ac:dyDescent="0.25">
      <c r="A155" s="5">
        <v>44562</v>
      </c>
      <c r="B155" s="6">
        <v>7279</v>
      </c>
      <c r="C155" s="9">
        <v>1322</v>
      </c>
      <c r="D155" s="7" t="s">
        <v>5</v>
      </c>
      <c r="E155" s="50">
        <v>55200</v>
      </c>
      <c r="F155" s="52"/>
    </row>
    <row r="156" spans="1:6" ht="15.75" x14ac:dyDescent="0.25">
      <c r="A156" s="5">
        <v>44563</v>
      </c>
      <c r="B156" s="6">
        <v>7889</v>
      </c>
      <c r="C156" s="9">
        <v>4892</v>
      </c>
      <c r="D156" s="7" t="s">
        <v>6</v>
      </c>
      <c r="E156" s="50">
        <v>56900</v>
      </c>
      <c r="F156" s="52"/>
    </row>
    <row r="157" spans="1:6" ht="15.75" x14ac:dyDescent="0.25">
      <c r="A157" s="5">
        <v>44564</v>
      </c>
      <c r="B157" s="6">
        <v>9256</v>
      </c>
      <c r="C157" s="9">
        <v>2919</v>
      </c>
      <c r="D157" s="7" t="s">
        <v>6</v>
      </c>
      <c r="E157" s="47">
        <v>58400</v>
      </c>
      <c r="F157" s="53"/>
    </row>
    <row r="158" spans="1:6" ht="15.75" x14ac:dyDescent="0.25">
      <c r="A158" s="5">
        <v>44565</v>
      </c>
      <c r="B158" s="6">
        <v>3305</v>
      </c>
      <c r="C158" s="9">
        <v>4249</v>
      </c>
      <c r="D158" s="7" t="s">
        <v>7</v>
      </c>
      <c r="E158" s="47">
        <v>56650</v>
      </c>
      <c r="F158" s="53"/>
    </row>
    <row r="159" spans="1:6" ht="15.75" x14ac:dyDescent="0.25">
      <c r="A159" s="5">
        <v>44566</v>
      </c>
      <c r="B159" s="6">
        <v>3728</v>
      </c>
      <c r="C159" s="9">
        <v>2086</v>
      </c>
      <c r="D159" s="7" t="s">
        <v>5</v>
      </c>
      <c r="E159" s="47">
        <v>49900</v>
      </c>
      <c r="F159" s="53"/>
    </row>
    <row r="160" spans="1:6" ht="15.75" x14ac:dyDescent="0.25">
      <c r="A160" s="5">
        <v>44567</v>
      </c>
      <c r="B160" s="6">
        <v>3680</v>
      </c>
      <c r="C160" s="9">
        <v>5555</v>
      </c>
      <c r="D160" s="7" t="s">
        <v>7</v>
      </c>
      <c r="E160" s="47">
        <v>44900</v>
      </c>
      <c r="F160" s="53"/>
    </row>
    <row r="161" spans="1:6" ht="15.75" x14ac:dyDescent="0.25">
      <c r="A161" s="5">
        <v>44568</v>
      </c>
      <c r="B161" s="6">
        <v>3685</v>
      </c>
      <c r="C161" s="9">
        <v>3724</v>
      </c>
      <c r="D161" s="7" t="s">
        <v>7</v>
      </c>
      <c r="E161" s="47">
        <v>44250</v>
      </c>
      <c r="F161" s="53"/>
    </row>
    <row r="162" spans="1:6" ht="15.75" x14ac:dyDescent="0.25">
      <c r="A162" s="5">
        <v>44569</v>
      </c>
      <c r="B162" s="6">
        <v>5657</v>
      </c>
      <c r="C162" s="9">
        <v>3055</v>
      </c>
      <c r="D162" s="7" t="s">
        <v>5</v>
      </c>
      <c r="E162" s="50">
        <v>44750</v>
      </c>
      <c r="F162" s="52"/>
    </row>
    <row r="163" spans="1:6" ht="15.75" x14ac:dyDescent="0.25">
      <c r="A163" s="5">
        <v>44570</v>
      </c>
      <c r="B163" s="6">
        <v>7295</v>
      </c>
      <c r="C163" s="9">
        <v>1043</v>
      </c>
      <c r="D163" s="7" t="s">
        <v>6</v>
      </c>
      <c r="E163" s="50">
        <v>44500</v>
      </c>
      <c r="F163" s="52"/>
    </row>
    <row r="164" spans="1:6" ht="15.75" x14ac:dyDescent="0.25">
      <c r="A164" s="5">
        <v>44571</v>
      </c>
      <c r="B164" s="6">
        <v>8842</v>
      </c>
      <c r="C164" s="9">
        <v>5044</v>
      </c>
      <c r="D164" s="7" t="s">
        <v>5</v>
      </c>
      <c r="E164" s="47">
        <v>44650</v>
      </c>
      <c r="F164" s="53"/>
    </row>
    <row r="165" spans="1:6" ht="15.75" x14ac:dyDescent="0.25">
      <c r="A165" s="5">
        <v>44572</v>
      </c>
      <c r="B165" s="6">
        <v>2295</v>
      </c>
      <c r="C165" s="9">
        <v>5627</v>
      </c>
      <c r="D165" s="7" t="s">
        <v>6</v>
      </c>
      <c r="E165" s="47">
        <v>43650</v>
      </c>
      <c r="F165" s="53"/>
    </row>
    <row r="166" spans="1:6" ht="15.75" x14ac:dyDescent="0.25">
      <c r="A166" s="5">
        <v>44573</v>
      </c>
      <c r="B166" s="6">
        <v>5974</v>
      </c>
      <c r="C166" s="9">
        <v>3359</v>
      </c>
      <c r="D166" s="7" t="s">
        <v>6</v>
      </c>
      <c r="E166" s="47">
        <v>44150</v>
      </c>
      <c r="F166" s="53"/>
    </row>
    <row r="167" spans="1:6" ht="15.75" x14ac:dyDescent="0.25">
      <c r="A167" s="5">
        <v>44574</v>
      </c>
      <c r="B167" s="6">
        <v>7897</v>
      </c>
      <c r="C167" s="9">
        <v>1354</v>
      </c>
      <c r="D167" s="7" t="s">
        <v>7</v>
      </c>
      <c r="E167" s="47">
        <v>44000</v>
      </c>
      <c r="F167" s="53"/>
    </row>
    <row r="168" spans="1:6" ht="15.75" x14ac:dyDescent="0.25">
      <c r="A168" s="5">
        <v>44575</v>
      </c>
      <c r="B168" s="6">
        <v>5152</v>
      </c>
      <c r="C168" s="9">
        <v>1805</v>
      </c>
      <c r="D168" s="7" t="s">
        <v>5</v>
      </c>
      <c r="E168" s="47">
        <v>41750</v>
      </c>
      <c r="F168" s="53"/>
    </row>
    <row r="169" spans="1:6" ht="15.75" x14ac:dyDescent="0.25">
      <c r="A169" s="5">
        <v>44576</v>
      </c>
      <c r="B169" s="6">
        <v>8667</v>
      </c>
      <c r="C169" s="9">
        <v>5504</v>
      </c>
      <c r="D169" s="7" t="s">
        <v>7</v>
      </c>
      <c r="E169" s="50">
        <v>41200</v>
      </c>
      <c r="F169" s="52"/>
    </row>
    <row r="170" spans="1:6" ht="15.75" x14ac:dyDescent="0.25">
      <c r="A170" s="5">
        <v>44577</v>
      </c>
      <c r="B170" s="6">
        <v>5026</v>
      </c>
      <c r="C170" s="9">
        <v>1172</v>
      </c>
      <c r="D170" s="7" t="s">
        <v>7</v>
      </c>
      <c r="E170" s="50">
        <v>40800</v>
      </c>
      <c r="F170" s="52"/>
    </row>
    <row r="171" spans="1:6" ht="15.75" x14ac:dyDescent="0.25">
      <c r="A171" s="5">
        <v>44578</v>
      </c>
      <c r="B171" s="6">
        <v>5206</v>
      </c>
      <c r="C171" s="9">
        <v>2297</v>
      </c>
      <c r="D171" s="7" t="s">
        <v>5</v>
      </c>
      <c r="E171" s="47">
        <v>40250</v>
      </c>
      <c r="F171" s="53"/>
    </row>
    <row r="172" spans="1:6" ht="15.75" x14ac:dyDescent="0.25">
      <c r="A172" s="5">
        <v>44579</v>
      </c>
      <c r="B172" s="6">
        <v>8022</v>
      </c>
      <c r="C172" s="9">
        <v>3029</v>
      </c>
      <c r="D172" s="7" t="s">
        <v>6</v>
      </c>
      <c r="E172" s="47">
        <v>40250</v>
      </c>
      <c r="F172" s="53"/>
    </row>
    <row r="173" spans="1:6" ht="15.75" x14ac:dyDescent="0.25">
      <c r="A173" s="5">
        <v>44580</v>
      </c>
      <c r="B173" s="6">
        <v>4143</v>
      </c>
      <c r="C173" s="9">
        <v>1394</v>
      </c>
      <c r="D173" s="7" t="s">
        <v>5</v>
      </c>
      <c r="E173" s="47">
        <v>40250</v>
      </c>
      <c r="F173" s="53"/>
    </row>
    <row r="174" spans="1:6" ht="15.75" x14ac:dyDescent="0.25">
      <c r="A174" s="5">
        <v>44581</v>
      </c>
      <c r="B174" s="6">
        <v>4267</v>
      </c>
      <c r="C174" s="9">
        <v>3919</v>
      </c>
      <c r="D174" s="7" t="s">
        <v>6</v>
      </c>
      <c r="E174" s="47">
        <v>37000</v>
      </c>
      <c r="F174" s="53"/>
    </row>
    <row r="175" spans="1:6" ht="15.75" x14ac:dyDescent="0.25">
      <c r="A175" s="5">
        <v>44582</v>
      </c>
      <c r="B175" s="6">
        <v>7375</v>
      </c>
      <c r="C175" s="9">
        <v>2323</v>
      </c>
      <c r="D175" s="7" t="s">
        <v>6</v>
      </c>
      <c r="E175" s="47">
        <v>36250</v>
      </c>
      <c r="F175" s="53"/>
    </row>
    <row r="176" spans="1:6" ht="15.75" x14ac:dyDescent="0.25">
      <c r="A176" s="5">
        <v>44583</v>
      </c>
      <c r="B176" s="6">
        <v>9562</v>
      </c>
      <c r="C176" s="9">
        <v>2475</v>
      </c>
      <c r="D176" s="7" t="s">
        <v>7</v>
      </c>
      <c r="E176" s="50">
        <v>35900</v>
      </c>
      <c r="F176" s="52"/>
    </row>
    <row r="177" spans="1:6" ht="15.75" x14ac:dyDescent="0.25">
      <c r="A177" s="5">
        <v>44584</v>
      </c>
      <c r="B177" s="6">
        <v>5005</v>
      </c>
      <c r="C177" s="9">
        <v>1011</v>
      </c>
      <c r="D177" s="7" t="s">
        <v>5</v>
      </c>
      <c r="E177" s="50">
        <v>33750</v>
      </c>
      <c r="F177" s="52"/>
    </row>
    <row r="178" spans="1:6" ht="15.75" x14ac:dyDescent="0.25">
      <c r="A178" s="5">
        <v>44585</v>
      </c>
      <c r="B178" s="6">
        <v>8718</v>
      </c>
      <c r="C178" s="9">
        <v>5080</v>
      </c>
      <c r="D178" s="7" t="s">
        <v>7</v>
      </c>
      <c r="E178" s="47">
        <v>31150</v>
      </c>
      <c r="F178" s="53"/>
    </row>
    <row r="179" spans="1:6" ht="15.75" x14ac:dyDescent="0.25">
      <c r="A179" s="5">
        <v>44586</v>
      </c>
      <c r="B179" s="6">
        <v>4555</v>
      </c>
      <c r="C179" s="9">
        <v>3334</v>
      </c>
      <c r="D179" s="7" t="s">
        <v>7</v>
      </c>
      <c r="E179" s="47">
        <v>30650</v>
      </c>
      <c r="F179" s="53"/>
    </row>
    <row r="180" spans="1:6" ht="15.75" x14ac:dyDescent="0.25">
      <c r="A180" s="5">
        <v>44587</v>
      </c>
      <c r="B180" s="7">
        <v>5082</v>
      </c>
      <c r="C180" s="9">
        <v>5897</v>
      </c>
      <c r="D180" s="7" t="s">
        <v>5</v>
      </c>
      <c r="E180" s="47">
        <v>29000</v>
      </c>
      <c r="F180" s="53"/>
    </row>
    <row r="181" spans="1:6" ht="15.75" x14ac:dyDescent="0.25">
      <c r="A181" s="5">
        <v>44588</v>
      </c>
      <c r="B181" s="7">
        <v>1804</v>
      </c>
      <c r="C181" s="9">
        <v>4419</v>
      </c>
      <c r="D181" s="7" t="s">
        <v>6</v>
      </c>
      <c r="E181" s="47">
        <v>26750</v>
      </c>
      <c r="F181" s="53"/>
    </row>
    <row r="182" spans="1:6" ht="15.75" x14ac:dyDescent="0.25">
      <c r="A182" s="5">
        <v>44589</v>
      </c>
      <c r="B182" s="7">
        <v>8464</v>
      </c>
      <c r="C182" s="9">
        <v>3802</v>
      </c>
      <c r="D182" s="7" t="s">
        <v>5</v>
      </c>
      <c r="E182" s="47">
        <v>27000</v>
      </c>
      <c r="F182" s="53"/>
    </row>
    <row r="183" spans="1:6" ht="15.75" x14ac:dyDescent="0.25">
      <c r="A183" s="5">
        <v>44590</v>
      </c>
      <c r="B183" s="7">
        <v>5827</v>
      </c>
      <c r="C183" s="9">
        <v>1150</v>
      </c>
      <c r="D183" s="7" t="s">
        <v>6</v>
      </c>
      <c r="E183" s="50">
        <v>27600</v>
      </c>
      <c r="F183" s="52"/>
    </row>
    <row r="184" spans="1:6" ht="15.75" x14ac:dyDescent="0.25">
      <c r="A184" s="5">
        <v>44591</v>
      </c>
      <c r="B184" s="7">
        <v>5870</v>
      </c>
      <c r="C184" s="9">
        <v>3969</v>
      </c>
      <c r="D184" s="7" t="s">
        <v>6</v>
      </c>
      <c r="E184" s="50">
        <v>27900</v>
      </c>
      <c r="F184" s="52"/>
    </row>
    <row r="185" spans="1:6" ht="15.75" x14ac:dyDescent="0.25">
      <c r="A185" s="5">
        <v>44592</v>
      </c>
      <c r="B185" s="7">
        <v>3082</v>
      </c>
      <c r="C185" s="9">
        <v>2095</v>
      </c>
      <c r="D185" s="7" t="s">
        <v>7</v>
      </c>
      <c r="E185" s="47">
        <v>28250</v>
      </c>
      <c r="F185" s="53"/>
    </row>
    <row r="186" spans="1:6" x14ac:dyDescent="0.25">
      <c r="A186" s="5">
        <v>44593</v>
      </c>
      <c r="B186" s="7">
        <v>1745</v>
      </c>
      <c r="C186" s="7">
        <v>1101</v>
      </c>
      <c r="D186" s="7" t="s">
        <v>5</v>
      </c>
      <c r="E186" s="50">
        <v>27900</v>
      </c>
      <c r="F186" s="52"/>
    </row>
    <row r="187" spans="1:6" x14ac:dyDescent="0.25">
      <c r="A187" s="5">
        <v>44594</v>
      </c>
      <c r="B187" s="7">
        <v>6127</v>
      </c>
      <c r="C187" s="7">
        <v>1538</v>
      </c>
      <c r="D187" s="7" t="s">
        <v>7</v>
      </c>
      <c r="E187" s="47">
        <v>27750</v>
      </c>
      <c r="F187" s="53"/>
    </row>
    <row r="188" spans="1:6" x14ac:dyDescent="0.25">
      <c r="A188" s="5">
        <v>44595</v>
      </c>
      <c r="B188" s="7">
        <v>5683</v>
      </c>
      <c r="C188" s="7">
        <v>4905</v>
      </c>
      <c r="D188" s="7" t="s">
        <v>7</v>
      </c>
      <c r="E188" s="47">
        <v>29400</v>
      </c>
      <c r="F188" s="53"/>
    </row>
    <row r="189" spans="1:6" x14ac:dyDescent="0.25">
      <c r="A189" s="5">
        <v>44596</v>
      </c>
      <c r="B189" s="7">
        <v>4125</v>
      </c>
      <c r="C189" s="7">
        <v>6788</v>
      </c>
      <c r="D189" s="7" t="s">
        <v>5</v>
      </c>
      <c r="E189" s="47">
        <v>32650</v>
      </c>
      <c r="F189" s="53"/>
    </row>
    <row r="190" spans="1:6" x14ac:dyDescent="0.25">
      <c r="A190" s="5">
        <v>44597</v>
      </c>
      <c r="B190" s="7">
        <v>8220</v>
      </c>
      <c r="C190" s="7">
        <v>9263</v>
      </c>
      <c r="D190" s="7" t="s">
        <v>6</v>
      </c>
      <c r="E190" s="50">
        <v>32000</v>
      </c>
      <c r="F190" s="52"/>
    </row>
    <row r="191" spans="1:6" x14ac:dyDescent="0.25">
      <c r="A191" s="5">
        <v>44598</v>
      </c>
      <c r="B191" s="7">
        <v>1043</v>
      </c>
      <c r="C191" s="7">
        <v>4940</v>
      </c>
      <c r="D191" s="7" t="s">
        <v>5</v>
      </c>
      <c r="E191" s="50">
        <v>32750</v>
      </c>
      <c r="F191" s="52"/>
    </row>
    <row r="192" spans="1:6" x14ac:dyDescent="0.25">
      <c r="A192" s="5">
        <v>44599</v>
      </c>
      <c r="B192" s="7">
        <v>7206</v>
      </c>
      <c r="C192" s="7">
        <v>6721</v>
      </c>
      <c r="D192" s="7" t="s">
        <v>6</v>
      </c>
      <c r="E192" s="47">
        <v>33750</v>
      </c>
      <c r="F192" s="53"/>
    </row>
    <row r="193" spans="1:6" x14ac:dyDescent="0.25">
      <c r="A193" s="5">
        <v>44600</v>
      </c>
      <c r="B193" s="7">
        <v>4736</v>
      </c>
      <c r="C193" s="7">
        <v>2891</v>
      </c>
      <c r="D193" s="7" t="s">
        <v>6</v>
      </c>
      <c r="E193" s="47">
        <v>33000</v>
      </c>
      <c r="F193" s="53"/>
    </row>
    <row r="194" spans="1:6" x14ac:dyDescent="0.25">
      <c r="A194" s="5">
        <v>44601</v>
      </c>
      <c r="B194" s="7">
        <v>5663</v>
      </c>
      <c r="C194" s="7">
        <v>9882</v>
      </c>
      <c r="D194" s="7" t="s">
        <v>7</v>
      </c>
      <c r="E194" s="47">
        <v>33250</v>
      </c>
      <c r="F194" s="53"/>
    </row>
    <row r="195" spans="1:6" x14ac:dyDescent="0.25">
      <c r="A195" s="5">
        <v>44602</v>
      </c>
      <c r="B195" s="7">
        <v>9147</v>
      </c>
      <c r="C195" s="7">
        <v>6039</v>
      </c>
      <c r="D195" s="7" t="s">
        <v>5</v>
      </c>
      <c r="E195" s="47">
        <v>32400</v>
      </c>
      <c r="F195" s="53"/>
    </row>
    <row r="196" spans="1:6" x14ac:dyDescent="0.25">
      <c r="A196" s="5">
        <v>44603</v>
      </c>
      <c r="B196" s="7">
        <v>2553</v>
      </c>
      <c r="C196" s="7">
        <v>2986</v>
      </c>
      <c r="D196" s="7" t="s">
        <v>7</v>
      </c>
      <c r="E196" s="47">
        <v>31400</v>
      </c>
      <c r="F196" s="53"/>
    </row>
    <row r="197" spans="1:6" x14ac:dyDescent="0.25">
      <c r="A197" s="5">
        <v>44604</v>
      </c>
      <c r="B197" s="7">
        <v>5220</v>
      </c>
      <c r="C197" s="7">
        <v>7877</v>
      </c>
      <c r="D197" s="7" t="s">
        <v>7</v>
      </c>
      <c r="E197" s="50">
        <v>31500</v>
      </c>
      <c r="F197" s="52"/>
    </row>
    <row r="198" spans="1:6" x14ac:dyDescent="0.25">
      <c r="A198" s="5">
        <v>44605</v>
      </c>
      <c r="B198" s="7">
        <v>8769</v>
      </c>
      <c r="C198" s="7">
        <v>2621</v>
      </c>
      <c r="D198" s="7" t="s">
        <v>5</v>
      </c>
      <c r="E198" s="50">
        <v>31600</v>
      </c>
      <c r="F198" s="52"/>
    </row>
    <row r="199" spans="1:6" x14ac:dyDescent="0.25">
      <c r="A199" s="5">
        <v>44606</v>
      </c>
      <c r="B199" s="7">
        <v>6671</v>
      </c>
      <c r="C199" s="7">
        <v>8524</v>
      </c>
      <c r="D199" s="7" t="s">
        <v>6</v>
      </c>
      <c r="E199" s="47">
        <v>31750</v>
      </c>
      <c r="F199" s="53"/>
    </row>
    <row r="200" spans="1:6" x14ac:dyDescent="0.25">
      <c r="A200" s="5">
        <v>44607</v>
      </c>
      <c r="B200" s="7">
        <v>4614</v>
      </c>
      <c r="C200" s="7">
        <v>3550</v>
      </c>
      <c r="D200" s="7" t="s">
        <v>5</v>
      </c>
      <c r="E200" s="47">
        <v>33000</v>
      </c>
      <c r="F200" s="53"/>
    </row>
    <row r="201" spans="1:6" x14ac:dyDescent="0.25">
      <c r="A201" s="5">
        <v>44608</v>
      </c>
      <c r="B201" s="7">
        <v>7759</v>
      </c>
      <c r="C201" s="7">
        <v>8231</v>
      </c>
      <c r="D201" s="7" t="s">
        <v>6</v>
      </c>
      <c r="E201" s="47">
        <v>35250</v>
      </c>
      <c r="F201" s="53"/>
    </row>
    <row r="202" spans="1:6" x14ac:dyDescent="0.25">
      <c r="A202" s="5">
        <v>44609</v>
      </c>
      <c r="B202" s="7">
        <v>7545</v>
      </c>
      <c r="C202" s="7">
        <v>4818</v>
      </c>
      <c r="D202" s="7" t="s">
        <v>6</v>
      </c>
      <c r="E202" s="47">
        <v>34750</v>
      </c>
      <c r="F202" s="53"/>
    </row>
    <row r="203" spans="1:6" x14ac:dyDescent="0.25">
      <c r="A203" s="5">
        <v>44610</v>
      </c>
      <c r="B203" s="7">
        <v>8826</v>
      </c>
      <c r="C203" s="7">
        <v>2339</v>
      </c>
      <c r="D203" s="7" t="s">
        <v>7</v>
      </c>
      <c r="E203" s="47">
        <v>34400</v>
      </c>
      <c r="F203" s="53"/>
    </row>
    <row r="204" spans="1:6" x14ac:dyDescent="0.25">
      <c r="A204" s="5">
        <v>44611</v>
      </c>
      <c r="B204" s="7">
        <v>9215</v>
      </c>
      <c r="C204" s="7">
        <v>6647</v>
      </c>
      <c r="D204" s="7" t="s">
        <v>5</v>
      </c>
      <c r="E204" s="50">
        <v>34900</v>
      </c>
      <c r="F204" s="52"/>
    </row>
    <row r="205" spans="1:6" x14ac:dyDescent="0.25">
      <c r="A205" s="5">
        <v>44612</v>
      </c>
      <c r="B205" s="7">
        <v>2562</v>
      </c>
      <c r="C205" s="7">
        <v>4256</v>
      </c>
      <c r="D205" s="7" t="s">
        <v>7</v>
      </c>
      <c r="E205" s="50">
        <v>34600</v>
      </c>
      <c r="F205" s="52"/>
    </row>
    <row r="206" spans="1:6" x14ac:dyDescent="0.25">
      <c r="A206" s="5">
        <v>44613</v>
      </c>
      <c r="B206" s="7">
        <v>7461</v>
      </c>
      <c r="C206" s="7">
        <v>4486</v>
      </c>
      <c r="D206" s="7" t="s">
        <v>7</v>
      </c>
      <c r="E206" s="47">
        <v>35000</v>
      </c>
      <c r="F206" s="53"/>
    </row>
    <row r="207" spans="1:6" x14ac:dyDescent="0.25">
      <c r="A207" s="5">
        <v>44614</v>
      </c>
      <c r="B207" s="7">
        <v>7760</v>
      </c>
      <c r="C207" s="7">
        <v>1684</v>
      </c>
      <c r="D207" s="7" t="s">
        <v>5</v>
      </c>
      <c r="E207" s="47">
        <v>37150</v>
      </c>
      <c r="F207" s="53"/>
    </row>
    <row r="208" spans="1:6" x14ac:dyDescent="0.25">
      <c r="A208" s="5">
        <v>44615</v>
      </c>
      <c r="B208" s="7">
        <v>4122</v>
      </c>
      <c r="C208" s="7">
        <v>6874</v>
      </c>
      <c r="D208" s="7" t="s">
        <v>6</v>
      </c>
      <c r="E208" s="47">
        <v>38900</v>
      </c>
      <c r="F208" s="53"/>
    </row>
    <row r="209" spans="1:6" x14ac:dyDescent="0.25">
      <c r="A209" s="5">
        <v>44616</v>
      </c>
      <c r="B209" s="7">
        <v>7681</v>
      </c>
      <c r="C209" s="7">
        <v>3425</v>
      </c>
      <c r="D209" s="7" t="s">
        <v>5</v>
      </c>
      <c r="E209" s="47">
        <v>38250</v>
      </c>
      <c r="F209" s="53"/>
    </row>
    <row r="210" spans="1:6" x14ac:dyDescent="0.25">
      <c r="A210" s="5">
        <v>44617</v>
      </c>
      <c r="B210" s="7">
        <v>5078</v>
      </c>
      <c r="C210" s="7">
        <v>2645</v>
      </c>
      <c r="D210" s="7" t="s">
        <v>6</v>
      </c>
      <c r="E210" s="47">
        <v>38400</v>
      </c>
      <c r="F210" s="53"/>
    </row>
    <row r="211" spans="1:6" x14ac:dyDescent="0.25">
      <c r="A211" s="5">
        <v>44618</v>
      </c>
      <c r="B211" s="7">
        <v>4781</v>
      </c>
      <c r="C211" s="7">
        <v>2747</v>
      </c>
      <c r="D211" s="7" t="s">
        <v>6</v>
      </c>
      <c r="E211" s="50">
        <v>38900</v>
      </c>
      <c r="F211" s="52"/>
    </row>
    <row r="212" spans="1:6" x14ac:dyDescent="0.25">
      <c r="A212" s="5">
        <v>44619</v>
      </c>
      <c r="B212" s="7">
        <v>1743</v>
      </c>
      <c r="C212" s="7">
        <v>9522</v>
      </c>
      <c r="D212" s="7" t="s">
        <v>7</v>
      </c>
      <c r="E212" s="50">
        <v>39200</v>
      </c>
      <c r="F212" s="52"/>
    </row>
    <row r="213" spans="1:6" x14ac:dyDescent="0.25">
      <c r="A213" s="5">
        <v>44620</v>
      </c>
      <c r="B213" s="7">
        <v>1122</v>
      </c>
      <c r="C213" s="7">
        <v>3218</v>
      </c>
      <c r="D213" s="7" t="s">
        <v>5</v>
      </c>
      <c r="E213" s="50">
        <v>41400</v>
      </c>
      <c r="F213" s="52"/>
    </row>
    <row r="214" spans="1:6" x14ac:dyDescent="0.25">
      <c r="A214" s="5">
        <v>44621</v>
      </c>
      <c r="B214" s="7">
        <v>7824</v>
      </c>
      <c r="C214" s="7">
        <v>4304</v>
      </c>
      <c r="D214" s="7" t="s">
        <v>7</v>
      </c>
      <c r="E214" s="47">
        <v>44000</v>
      </c>
      <c r="F214" s="53"/>
    </row>
    <row r="215" spans="1:6" x14ac:dyDescent="0.25">
      <c r="A215" s="5">
        <v>44622</v>
      </c>
      <c r="B215" s="7">
        <v>9975</v>
      </c>
      <c r="C215" s="7">
        <v>7290</v>
      </c>
      <c r="D215" s="7" t="s">
        <v>7</v>
      </c>
      <c r="E215" s="47">
        <v>44650</v>
      </c>
      <c r="F215" s="53"/>
    </row>
    <row r="216" spans="1:6" x14ac:dyDescent="0.25">
      <c r="A216" s="5">
        <v>44623</v>
      </c>
      <c r="B216" s="7">
        <v>2296</v>
      </c>
      <c r="C216" s="7">
        <v>8974</v>
      </c>
      <c r="D216" s="7" t="s">
        <v>5</v>
      </c>
      <c r="E216" s="50">
        <v>45000</v>
      </c>
      <c r="F216" s="52"/>
    </row>
    <row r="217" spans="1:6" x14ac:dyDescent="0.25">
      <c r="A217" s="5">
        <v>44624</v>
      </c>
      <c r="B217" s="7">
        <v>4825</v>
      </c>
      <c r="C217" s="7">
        <v>9269</v>
      </c>
      <c r="D217" s="7" t="s">
        <v>6</v>
      </c>
      <c r="E217" s="47">
        <v>46400</v>
      </c>
      <c r="F217" s="53"/>
    </row>
    <row r="218" spans="1:6" x14ac:dyDescent="0.25">
      <c r="A218" s="5">
        <v>44625</v>
      </c>
      <c r="B218" s="7">
        <v>7747</v>
      </c>
      <c r="C218" s="7">
        <v>2394</v>
      </c>
      <c r="D218" s="7" t="s">
        <v>5</v>
      </c>
      <c r="E218" s="50">
        <v>47000</v>
      </c>
      <c r="F218" s="52"/>
    </row>
    <row r="219" spans="1:6" x14ac:dyDescent="0.25">
      <c r="A219" s="5">
        <v>44626</v>
      </c>
      <c r="B219" s="7">
        <v>6248</v>
      </c>
      <c r="C219" s="7">
        <v>8366</v>
      </c>
      <c r="D219" s="7" t="s">
        <v>6</v>
      </c>
      <c r="E219" s="50">
        <v>47500</v>
      </c>
      <c r="F219" s="52"/>
    </row>
    <row r="220" spans="1:6" x14ac:dyDescent="0.25">
      <c r="A220" s="5">
        <v>44627</v>
      </c>
      <c r="B220" s="7">
        <v>9027</v>
      </c>
      <c r="C220" s="7">
        <v>6263</v>
      </c>
      <c r="D220" s="7" t="s">
        <v>6</v>
      </c>
      <c r="E220" s="47">
        <v>48150</v>
      </c>
      <c r="F220" s="53"/>
    </row>
    <row r="221" spans="1:6" x14ac:dyDescent="0.25">
      <c r="A221" s="5">
        <v>44628</v>
      </c>
      <c r="B221" s="7">
        <v>3197</v>
      </c>
      <c r="C221" s="7">
        <v>1281</v>
      </c>
      <c r="D221" s="7" t="s">
        <v>7</v>
      </c>
      <c r="E221" s="47">
        <v>47650</v>
      </c>
      <c r="F221" s="53"/>
    </row>
    <row r="222" spans="1:6" x14ac:dyDescent="0.25">
      <c r="A222" s="5">
        <v>44629</v>
      </c>
      <c r="B222" s="7">
        <v>2700</v>
      </c>
      <c r="C222" s="7">
        <v>8534</v>
      </c>
      <c r="D222" s="7" t="s">
        <v>5</v>
      </c>
      <c r="E222" s="47">
        <v>46000</v>
      </c>
      <c r="F222" s="53"/>
    </row>
    <row r="223" spans="1:6" x14ac:dyDescent="0.25">
      <c r="A223" s="5">
        <v>44630</v>
      </c>
      <c r="B223" s="7">
        <v>3479</v>
      </c>
      <c r="C223" s="7">
        <v>4310</v>
      </c>
      <c r="D223" s="7" t="s">
        <v>7</v>
      </c>
      <c r="E223" s="47">
        <v>41150</v>
      </c>
      <c r="F223" s="53"/>
    </row>
    <row r="224" spans="1:6" x14ac:dyDescent="0.25">
      <c r="A224" s="5">
        <v>44631</v>
      </c>
      <c r="B224" s="7">
        <v>2113</v>
      </c>
      <c r="C224" s="7">
        <v>6980</v>
      </c>
      <c r="D224" s="7" t="s">
        <v>7</v>
      </c>
      <c r="E224" s="47">
        <v>42650</v>
      </c>
      <c r="F224" s="53"/>
    </row>
    <row r="225" spans="1:6" x14ac:dyDescent="0.25">
      <c r="A225" s="5">
        <v>44632</v>
      </c>
      <c r="B225" s="7">
        <v>2824</v>
      </c>
      <c r="C225" s="7">
        <v>1098</v>
      </c>
      <c r="D225" s="7" t="s">
        <v>5</v>
      </c>
      <c r="E225" s="50">
        <v>43200</v>
      </c>
      <c r="F225" s="52"/>
    </row>
    <row r="226" spans="1:6" x14ac:dyDescent="0.25">
      <c r="A226" s="5">
        <v>44633</v>
      </c>
      <c r="B226" s="7">
        <v>3300</v>
      </c>
      <c r="C226" s="7">
        <v>5827</v>
      </c>
      <c r="D226" s="7" t="s">
        <v>6</v>
      </c>
      <c r="E226" s="50">
        <v>42100</v>
      </c>
      <c r="F226" s="52"/>
    </row>
    <row r="227" spans="1:6" x14ac:dyDescent="0.25">
      <c r="A227" s="5">
        <v>44634</v>
      </c>
      <c r="B227" s="7">
        <v>2733</v>
      </c>
      <c r="C227" s="7">
        <v>6982</v>
      </c>
      <c r="D227" s="7" t="s">
        <v>5</v>
      </c>
      <c r="E227" s="47">
        <v>40150</v>
      </c>
      <c r="F227" s="53"/>
    </row>
    <row r="228" spans="1:6" x14ac:dyDescent="0.25">
      <c r="A228" s="5">
        <v>44635</v>
      </c>
      <c r="B228" s="7">
        <v>4914</v>
      </c>
      <c r="C228" s="7">
        <v>5935</v>
      </c>
      <c r="D228" s="7" t="s">
        <v>6</v>
      </c>
      <c r="E228" s="47">
        <v>39000</v>
      </c>
      <c r="F228" s="53"/>
    </row>
    <row r="229" spans="1:6" x14ac:dyDescent="0.25">
      <c r="A229" s="5">
        <v>44636</v>
      </c>
      <c r="B229" s="7">
        <v>4032</v>
      </c>
      <c r="C229" s="7">
        <v>7776</v>
      </c>
      <c r="D229" s="7" t="s">
        <v>6</v>
      </c>
      <c r="E229" s="47">
        <v>39000</v>
      </c>
      <c r="F229" s="53"/>
    </row>
    <row r="230" spans="1:6" x14ac:dyDescent="0.25">
      <c r="A230" s="5">
        <v>44637</v>
      </c>
      <c r="B230" s="7">
        <v>6578</v>
      </c>
      <c r="C230" s="7">
        <v>5359</v>
      </c>
      <c r="D230" s="7" t="s">
        <v>7</v>
      </c>
      <c r="E230" s="47">
        <v>40150</v>
      </c>
      <c r="F230" s="53"/>
    </row>
    <row r="231" spans="1:6" x14ac:dyDescent="0.25">
      <c r="A231" s="5">
        <v>44638</v>
      </c>
      <c r="B231" s="7">
        <v>3619</v>
      </c>
      <c r="C231" s="7">
        <v>6786</v>
      </c>
      <c r="D231" s="7" t="s">
        <v>5</v>
      </c>
      <c r="E231" s="47">
        <v>41500</v>
      </c>
      <c r="F231" s="53"/>
    </row>
    <row r="232" spans="1:6" x14ac:dyDescent="0.25">
      <c r="A232" s="5">
        <v>44639</v>
      </c>
      <c r="B232" s="7">
        <v>6731</v>
      </c>
      <c r="C232" s="7">
        <v>4339</v>
      </c>
      <c r="D232" s="7" t="s">
        <v>7</v>
      </c>
      <c r="E232" s="50">
        <v>41000</v>
      </c>
      <c r="F232" s="52"/>
    </row>
    <row r="233" spans="1:6" x14ac:dyDescent="0.25">
      <c r="A233" s="5">
        <v>44640</v>
      </c>
      <c r="B233" s="7">
        <v>1427</v>
      </c>
      <c r="C233" s="7">
        <v>6142</v>
      </c>
      <c r="D233" s="7" t="s">
        <v>7</v>
      </c>
      <c r="E233" s="50">
        <v>40250</v>
      </c>
      <c r="F233" s="52"/>
    </row>
    <row r="234" spans="1:6" x14ac:dyDescent="0.25">
      <c r="A234" s="5">
        <v>44641</v>
      </c>
      <c r="B234" s="7">
        <v>2385</v>
      </c>
      <c r="C234" s="7">
        <v>3029</v>
      </c>
      <c r="D234" s="7" t="s">
        <v>5</v>
      </c>
      <c r="E234" s="47">
        <v>37000</v>
      </c>
      <c r="F234" s="53"/>
    </row>
    <row r="235" spans="1:6" x14ac:dyDescent="0.25">
      <c r="A235" s="5">
        <v>44642</v>
      </c>
      <c r="B235" s="7">
        <v>7723</v>
      </c>
      <c r="C235" s="7">
        <v>2221</v>
      </c>
      <c r="D235" s="7" t="s">
        <v>6</v>
      </c>
      <c r="E235" s="47">
        <v>36750</v>
      </c>
      <c r="F235" s="53"/>
    </row>
    <row r="236" spans="1:6" x14ac:dyDescent="0.25">
      <c r="A236" s="5">
        <v>44643</v>
      </c>
      <c r="B236" s="7">
        <v>7549</v>
      </c>
      <c r="C236" s="7">
        <v>1479</v>
      </c>
      <c r="D236" s="7" t="s">
        <v>5</v>
      </c>
      <c r="E236" s="47">
        <v>36750</v>
      </c>
      <c r="F236" s="53"/>
    </row>
    <row r="237" spans="1:6" x14ac:dyDescent="0.25">
      <c r="A237" s="5">
        <v>44644</v>
      </c>
      <c r="B237" s="7">
        <v>9441</v>
      </c>
      <c r="C237" s="7">
        <v>5981</v>
      </c>
      <c r="D237" s="7" t="s">
        <v>6</v>
      </c>
      <c r="E237" s="47">
        <v>36400</v>
      </c>
      <c r="F237" s="53"/>
    </row>
    <row r="238" spans="1:6" x14ac:dyDescent="0.25">
      <c r="A238" s="5">
        <v>44645</v>
      </c>
      <c r="B238" s="7">
        <v>4863</v>
      </c>
      <c r="C238" s="7">
        <v>6481</v>
      </c>
      <c r="D238" s="7" t="s">
        <v>6</v>
      </c>
      <c r="E238" s="47">
        <v>36400</v>
      </c>
      <c r="F238" s="53"/>
    </row>
    <row r="239" spans="1:6" x14ac:dyDescent="0.25">
      <c r="A239" s="5">
        <v>44646</v>
      </c>
      <c r="B239" s="7">
        <v>6600</v>
      </c>
      <c r="C239" s="7">
        <v>1246</v>
      </c>
      <c r="D239" s="7" t="s">
        <v>7</v>
      </c>
      <c r="E239" s="47">
        <v>35900</v>
      </c>
      <c r="F239" s="52"/>
    </row>
    <row r="240" spans="1:6" x14ac:dyDescent="0.25">
      <c r="A240" s="5">
        <v>44647</v>
      </c>
      <c r="B240" s="7">
        <v>6007</v>
      </c>
      <c r="C240" s="7">
        <v>1333</v>
      </c>
      <c r="D240" s="7" t="s">
        <v>5</v>
      </c>
      <c r="E240" s="47">
        <v>34500</v>
      </c>
      <c r="F240" s="52"/>
    </row>
    <row r="241" spans="1:6" x14ac:dyDescent="0.25">
      <c r="A241" s="5">
        <v>44648</v>
      </c>
      <c r="B241" s="7">
        <v>2537</v>
      </c>
      <c r="C241" s="7">
        <v>4941</v>
      </c>
      <c r="D241" s="7" t="s">
        <v>7</v>
      </c>
      <c r="E241" s="47">
        <v>33150</v>
      </c>
      <c r="F241" s="53"/>
    </row>
    <row r="242" spans="1:6" x14ac:dyDescent="0.25">
      <c r="A242" s="5">
        <v>44649</v>
      </c>
      <c r="B242" s="7">
        <v>9475</v>
      </c>
      <c r="C242" s="7">
        <v>3300</v>
      </c>
      <c r="D242" s="7" t="s">
        <v>7</v>
      </c>
      <c r="E242" s="47">
        <v>33000</v>
      </c>
      <c r="F242" s="53"/>
    </row>
    <row r="243" spans="1:6" x14ac:dyDescent="0.25">
      <c r="A243" s="5">
        <v>44650</v>
      </c>
      <c r="B243" s="7">
        <v>1748</v>
      </c>
      <c r="C243" s="7">
        <v>4564</v>
      </c>
      <c r="D243" s="7" t="s">
        <v>5</v>
      </c>
      <c r="E243" s="47">
        <v>35750</v>
      </c>
      <c r="F243" s="53"/>
    </row>
    <row r="244" spans="1:6" x14ac:dyDescent="0.25">
      <c r="A244" s="5">
        <v>44651</v>
      </c>
      <c r="B244" s="7">
        <v>1777</v>
      </c>
      <c r="C244" s="7">
        <v>4071</v>
      </c>
      <c r="D244" s="7" t="s">
        <v>6</v>
      </c>
      <c r="E244" s="47">
        <v>36750</v>
      </c>
      <c r="F244" s="53"/>
    </row>
    <row r="245" spans="1:6" x14ac:dyDescent="0.25">
      <c r="A245" s="5">
        <v>44652</v>
      </c>
      <c r="B245" s="7">
        <v>3259</v>
      </c>
      <c r="C245" s="7">
        <v>1493</v>
      </c>
      <c r="D245" s="7" t="s">
        <v>5</v>
      </c>
      <c r="E245" s="47">
        <v>36750</v>
      </c>
      <c r="F245" s="53"/>
    </row>
    <row r="246" spans="1:6" x14ac:dyDescent="0.25">
      <c r="A246" s="5">
        <v>44653</v>
      </c>
      <c r="B246" s="7">
        <v>7881</v>
      </c>
      <c r="C246" s="7">
        <v>8854</v>
      </c>
      <c r="D246" s="7" t="s">
        <v>6</v>
      </c>
      <c r="E246" s="50">
        <v>37250</v>
      </c>
      <c r="F246" s="52"/>
    </row>
    <row r="247" spans="1:6" x14ac:dyDescent="0.25">
      <c r="A247" s="5">
        <v>44654</v>
      </c>
      <c r="B247" s="7">
        <v>5854</v>
      </c>
      <c r="C247" s="7">
        <v>7875</v>
      </c>
      <c r="D247" s="7" t="s">
        <v>6</v>
      </c>
      <c r="E247" s="50">
        <v>37900</v>
      </c>
      <c r="F247" s="52"/>
    </row>
    <row r="248" spans="1:6" x14ac:dyDescent="0.25">
      <c r="A248" s="5">
        <v>44655</v>
      </c>
      <c r="B248" s="7">
        <v>5553</v>
      </c>
      <c r="C248" s="7">
        <v>4254</v>
      </c>
      <c r="D248" s="7" t="s">
        <v>7</v>
      </c>
      <c r="E248" s="47">
        <v>38500</v>
      </c>
      <c r="F248" s="53"/>
    </row>
    <row r="249" spans="1:6" x14ac:dyDescent="0.25">
      <c r="A249" s="5">
        <v>44656</v>
      </c>
      <c r="B249" s="7">
        <v>6581</v>
      </c>
      <c r="C249" s="7">
        <v>8177</v>
      </c>
      <c r="D249" s="7" t="s">
        <v>5</v>
      </c>
      <c r="E249" s="47">
        <v>40400</v>
      </c>
      <c r="F249" s="53"/>
    </row>
    <row r="250" spans="1:6" x14ac:dyDescent="0.25">
      <c r="A250" s="5">
        <v>44657</v>
      </c>
      <c r="B250" s="7">
        <v>9491</v>
      </c>
      <c r="C250" s="7">
        <v>1450</v>
      </c>
      <c r="D250" s="7" t="s">
        <v>7</v>
      </c>
      <c r="E250" s="47">
        <v>39000</v>
      </c>
      <c r="F250" s="53"/>
    </row>
    <row r="251" spans="1:6" x14ac:dyDescent="0.25">
      <c r="A251" s="5">
        <v>44658</v>
      </c>
      <c r="B251" s="7">
        <v>5458</v>
      </c>
      <c r="C251" s="7">
        <v>8822</v>
      </c>
      <c r="D251" s="7" t="s">
        <v>7</v>
      </c>
      <c r="E251" s="47">
        <v>38400</v>
      </c>
      <c r="F251" s="53"/>
    </row>
    <row r="252" spans="1:6" x14ac:dyDescent="0.25">
      <c r="A252" s="5">
        <v>44659</v>
      </c>
      <c r="B252" s="7">
        <v>1919</v>
      </c>
      <c r="C252" s="7">
        <v>1662</v>
      </c>
      <c r="D252" s="7" t="s">
        <v>5</v>
      </c>
      <c r="E252" s="47">
        <v>35650</v>
      </c>
      <c r="F252" s="53"/>
    </row>
    <row r="253" spans="1:6" x14ac:dyDescent="0.25">
      <c r="A253" s="5">
        <v>44660</v>
      </c>
      <c r="B253" s="7">
        <v>6251</v>
      </c>
      <c r="C253" s="7">
        <v>1814</v>
      </c>
      <c r="D253" s="7" t="s">
        <v>6</v>
      </c>
      <c r="E253" s="50">
        <v>35000</v>
      </c>
      <c r="F253" s="52"/>
    </row>
    <row r="254" spans="1:6" x14ac:dyDescent="0.25">
      <c r="A254" s="5">
        <v>44661</v>
      </c>
      <c r="B254" s="7">
        <v>5429</v>
      </c>
      <c r="C254" s="7">
        <v>1646</v>
      </c>
      <c r="D254" s="7" t="s">
        <v>5</v>
      </c>
      <c r="E254" s="50">
        <v>33600</v>
      </c>
      <c r="F254" s="52"/>
    </row>
    <row r="255" spans="1:6" x14ac:dyDescent="0.25">
      <c r="A255" s="5">
        <v>44662</v>
      </c>
      <c r="B255" s="7">
        <v>3084</v>
      </c>
      <c r="C255" s="7">
        <v>7204</v>
      </c>
      <c r="D255" s="7" t="s">
        <v>6</v>
      </c>
      <c r="E255" s="47">
        <v>29000</v>
      </c>
      <c r="F255" s="53"/>
    </row>
    <row r="256" spans="1:6" x14ac:dyDescent="0.25">
      <c r="A256" s="5">
        <v>44663</v>
      </c>
      <c r="B256" s="7">
        <v>7258</v>
      </c>
      <c r="C256" s="7">
        <v>9082</v>
      </c>
      <c r="D256" s="7" t="s">
        <v>6</v>
      </c>
      <c r="E256" s="47">
        <v>29000</v>
      </c>
      <c r="F256" s="53"/>
    </row>
    <row r="257" spans="1:6" x14ac:dyDescent="0.25">
      <c r="A257" s="5">
        <v>44664</v>
      </c>
      <c r="B257" s="7">
        <v>3676</v>
      </c>
      <c r="C257" s="7">
        <v>8536</v>
      </c>
      <c r="D257" s="7" t="s">
        <v>7</v>
      </c>
      <c r="E257" s="47">
        <v>29250</v>
      </c>
      <c r="F257" s="53"/>
    </row>
    <row r="258" spans="1:6" x14ac:dyDescent="0.25">
      <c r="A258" s="5">
        <v>44665</v>
      </c>
      <c r="B258" s="7">
        <v>8463</v>
      </c>
      <c r="C258" s="7">
        <v>6124</v>
      </c>
      <c r="D258" s="7" t="s">
        <v>5</v>
      </c>
      <c r="E258" s="47">
        <v>28250</v>
      </c>
      <c r="F258" s="53"/>
    </row>
    <row r="259" spans="1:6" x14ac:dyDescent="0.25">
      <c r="A259" s="5">
        <v>44666</v>
      </c>
      <c r="B259" s="7">
        <v>2679</v>
      </c>
      <c r="C259" s="7">
        <v>3279</v>
      </c>
      <c r="D259" s="7" t="s">
        <v>7</v>
      </c>
      <c r="E259" s="50">
        <v>28900</v>
      </c>
      <c r="F259" s="52"/>
    </row>
    <row r="260" spans="1:6" x14ac:dyDescent="0.25">
      <c r="A260" s="5">
        <v>44667</v>
      </c>
      <c r="B260" s="7">
        <v>8878</v>
      </c>
      <c r="C260" s="7">
        <v>7298</v>
      </c>
      <c r="D260" s="7" t="s">
        <v>7</v>
      </c>
      <c r="E260" s="50">
        <v>29500</v>
      </c>
      <c r="F260" s="52"/>
    </row>
    <row r="261" spans="1:6" x14ac:dyDescent="0.25">
      <c r="A261" s="5">
        <v>44668</v>
      </c>
      <c r="B261" s="7">
        <v>2535</v>
      </c>
      <c r="C261" s="7">
        <v>7909</v>
      </c>
      <c r="D261" s="7" t="s">
        <v>5</v>
      </c>
      <c r="E261" s="50">
        <v>30200</v>
      </c>
      <c r="F261" s="52"/>
    </row>
    <row r="262" spans="1:6" x14ac:dyDescent="0.25">
      <c r="A262" s="5">
        <v>44669</v>
      </c>
      <c r="B262" s="7">
        <v>6694</v>
      </c>
      <c r="C262" s="7">
        <v>3682</v>
      </c>
      <c r="D262" s="7" t="s">
        <v>6</v>
      </c>
      <c r="E262" s="47">
        <v>31000</v>
      </c>
      <c r="F262" s="53"/>
    </row>
    <row r="263" spans="1:6" x14ac:dyDescent="0.25">
      <c r="A263" s="5">
        <v>44670</v>
      </c>
      <c r="B263" s="7">
        <v>2528</v>
      </c>
      <c r="C263" s="7">
        <v>5550</v>
      </c>
      <c r="D263" s="7" t="s">
        <v>5</v>
      </c>
      <c r="E263" s="47">
        <v>30750</v>
      </c>
      <c r="F263" s="53"/>
    </row>
    <row r="264" spans="1:6" x14ac:dyDescent="0.25">
      <c r="A264" s="5">
        <v>44671</v>
      </c>
      <c r="B264" s="7">
        <v>4174</v>
      </c>
      <c r="C264" s="7">
        <v>7423</v>
      </c>
      <c r="D264" s="7" t="s">
        <v>6</v>
      </c>
      <c r="E264" s="47">
        <v>29750</v>
      </c>
      <c r="F264" s="53"/>
    </row>
    <row r="265" spans="1:6" x14ac:dyDescent="0.25">
      <c r="A265" s="5">
        <v>44672</v>
      </c>
      <c r="B265" s="7">
        <v>9388</v>
      </c>
      <c r="C265" s="7">
        <v>7298</v>
      </c>
      <c r="D265" s="7" t="s">
        <v>6</v>
      </c>
      <c r="E265" s="47">
        <v>29750</v>
      </c>
      <c r="F265" s="53"/>
    </row>
    <row r="266" spans="1:6" x14ac:dyDescent="0.25">
      <c r="A266" s="5">
        <v>44673</v>
      </c>
      <c r="B266" s="7">
        <v>2561</v>
      </c>
      <c r="C266" s="7">
        <v>1670</v>
      </c>
      <c r="D266" s="7" t="s">
        <v>7</v>
      </c>
      <c r="E266" s="47">
        <v>29000</v>
      </c>
      <c r="F266" s="53"/>
    </row>
    <row r="267" spans="1:6" x14ac:dyDescent="0.25">
      <c r="A267" s="5">
        <v>44674</v>
      </c>
      <c r="B267" s="7">
        <v>7586</v>
      </c>
      <c r="C267" s="7">
        <v>9180</v>
      </c>
      <c r="D267" s="7" t="s">
        <v>5</v>
      </c>
      <c r="E267" s="50">
        <v>29300</v>
      </c>
      <c r="F267" s="52"/>
    </row>
    <row r="268" spans="1:6" x14ac:dyDescent="0.25">
      <c r="A268" s="5">
        <v>44675</v>
      </c>
      <c r="B268" s="7">
        <v>3013</v>
      </c>
      <c r="C268" s="7">
        <v>6453</v>
      </c>
      <c r="D268" s="7" t="s">
        <v>7</v>
      </c>
      <c r="E268" s="50">
        <v>30000</v>
      </c>
      <c r="F268" s="52"/>
    </row>
    <row r="269" spans="1:6" x14ac:dyDescent="0.25">
      <c r="A269" s="5">
        <v>44676</v>
      </c>
      <c r="B269" s="7">
        <v>7621</v>
      </c>
      <c r="C269" s="7">
        <v>8764</v>
      </c>
      <c r="D269" s="7" t="s">
        <v>7</v>
      </c>
      <c r="E269" s="47">
        <v>29500</v>
      </c>
      <c r="F269" s="53"/>
    </row>
    <row r="270" spans="1:6" x14ac:dyDescent="0.25">
      <c r="A270" s="5">
        <v>44677</v>
      </c>
      <c r="B270" s="7">
        <v>6529</v>
      </c>
      <c r="C270" s="7">
        <v>8318</v>
      </c>
      <c r="D270" s="7" t="s">
        <v>5</v>
      </c>
      <c r="E270" s="47">
        <v>30250</v>
      </c>
      <c r="F270" s="53"/>
    </row>
    <row r="271" spans="1:6" x14ac:dyDescent="0.25">
      <c r="A271" s="5">
        <v>44678</v>
      </c>
      <c r="B271" s="7">
        <v>3201</v>
      </c>
      <c r="C271" s="7">
        <v>6134</v>
      </c>
      <c r="D271" s="7" t="s">
        <v>6</v>
      </c>
      <c r="E271" s="47">
        <v>31500</v>
      </c>
      <c r="F271" s="53"/>
    </row>
    <row r="272" spans="1:6" x14ac:dyDescent="0.25">
      <c r="A272" s="5">
        <v>44679</v>
      </c>
      <c r="B272" s="7">
        <v>5730</v>
      </c>
      <c r="C272" s="7">
        <v>9220</v>
      </c>
      <c r="D272" s="7" t="s">
        <v>5</v>
      </c>
      <c r="E272" s="47">
        <v>29750</v>
      </c>
      <c r="F272" s="53"/>
    </row>
    <row r="273" spans="1:25" x14ac:dyDescent="0.25">
      <c r="A273" s="5">
        <v>44680</v>
      </c>
      <c r="B273" s="7">
        <v>7280</v>
      </c>
      <c r="C273" s="7">
        <v>8500</v>
      </c>
      <c r="D273" s="7" t="s">
        <v>6</v>
      </c>
      <c r="E273" s="47">
        <v>29200</v>
      </c>
      <c r="F273" s="53"/>
    </row>
    <row r="274" spans="1:25" x14ac:dyDescent="0.25">
      <c r="A274" s="5">
        <v>44681</v>
      </c>
      <c r="B274" s="7">
        <v>7629</v>
      </c>
      <c r="C274" s="7">
        <v>7785</v>
      </c>
      <c r="D274" s="7" t="s">
        <v>6</v>
      </c>
      <c r="E274" s="50">
        <v>28900</v>
      </c>
      <c r="F274" s="52"/>
    </row>
    <row r="276" spans="1:25" x14ac:dyDescent="0.25">
      <c r="A276" s="75" t="s">
        <v>12</v>
      </c>
      <c r="B276" s="75"/>
      <c r="C276" s="75"/>
      <c r="D276" s="75"/>
      <c r="E276" s="54"/>
      <c r="F276" s="54"/>
      <c r="K276" s="75" t="s">
        <v>24</v>
      </c>
      <c r="L276" s="75"/>
      <c r="M276" s="75"/>
      <c r="N276" s="75"/>
      <c r="S276" s="75" t="s">
        <v>32</v>
      </c>
      <c r="T276" s="75"/>
      <c r="U276" s="75"/>
      <c r="V276" s="75"/>
    </row>
    <row r="277" spans="1:25" x14ac:dyDescent="0.25">
      <c r="A277" s="4" t="s">
        <v>4</v>
      </c>
      <c r="B277" s="19" t="s">
        <v>16</v>
      </c>
      <c r="C277" s="19" t="s">
        <v>17</v>
      </c>
      <c r="D277" s="19" t="s">
        <v>18</v>
      </c>
      <c r="E277" s="42"/>
      <c r="F277" s="42"/>
      <c r="H277" s="20" t="s">
        <v>20</v>
      </c>
      <c r="K277" s="4" t="s">
        <v>4</v>
      </c>
      <c r="L277" s="4" t="s">
        <v>16</v>
      </c>
      <c r="M277" s="19" t="s">
        <v>17</v>
      </c>
      <c r="N277" s="19" t="s">
        <v>18</v>
      </c>
      <c r="P277" s="20" t="s">
        <v>20</v>
      </c>
      <c r="S277" s="4" t="s">
        <v>4</v>
      </c>
      <c r="T277" s="4" t="s">
        <v>16</v>
      </c>
      <c r="U277" s="19" t="s">
        <v>17</v>
      </c>
      <c r="V277" s="19" t="s">
        <v>18</v>
      </c>
      <c r="X277" s="20" t="s">
        <v>20</v>
      </c>
    </row>
    <row r="278" spans="1:25" x14ac:dyDescent="0.25">
      <c r="A278" s="7">
        <v>1</v>
      </c>
      <c r="B278" s="7">
        <v>1043</v>
      </c>
      <c r="C278" s="7">
        <f>B278-I$280</f>
        <v>-4160.2592592592591</v>
      </c>
      <c r="D278" s="7">
        <f>POWER(C278,2)</f>
        <v>17307757.104252398</v>
      </c>
      <c r="E278" s="41"/>
      <c r="F278" s="41"/>
      <c r="H278" s="18" t="s">
        <v>21</v>
      </c>
      <c r="K278" s="7">
        <v>1</v>
      </c>
      <c r="L278" s="6">
        <v>1122</v>
      </c>
      <c r="M278" s="7">
        <f>L278-Q$280</f>
        <v>-4576.5</v>
      </c>
      <c r="N278" s="7">
        <f>POWER(M278,2)</f>
        <v>20944352.25</v>
      </c>
      <c r="P278" s="18" t="s">
        <v>21</v>
      </c>
      <c r="S278" s="7">
        <v>1</v>
      </c>
      <c r="T278" s="6">
        <v>1043</v>
      </c>
      <c r="U278" s="10">
        <f>T278-Y$280</f>
        <v>-4664.0731707317073</v>
      </c>
      <c r="V278" s="10">
        <f>POWER(U278,2)</f>
        <v>21753578.541939322</v>
      </c>
      <c r="X278" s="18" t="s">
        <v>21</v>
      </c>
    </row>
    <row r="279" spans="1:25" x14ac:dyDescent="0.25">
      <c r="A279" s="7">
        <v>2</v>
      </c>
      <c r="B279" s="7">
        <v>1122</v>
      </c>
      <c r="C279" s="7">
        <f t="shared" ref="C279:C342" si="0">B279-I$280</f>
        <v>-4081.2592592592591</v>
      </c>
      <c r="D279" s="7">
        <f t="shared" ref="D279:D342" si="1">POWER(C279,2)</f>
        <v>16656677.141289437</v>
      </c>
      <c r="E279" s="41"/>
      <c r="F279" s="41"/>
      <c r="K279" s="7">
        <v>2</v>
      </c>
      <c r="L279" s="6">
        <v>1142</v>
      </c>
      <c r="M279" s="7">
        <f t="shared" ref="M279:M342" si="2">L279-Q$280</f>
        <v>-4556.5</v>
      </c>
      <c r="N279" s="7">
        <f t="shared" ref="N279:N342" si="3">POWER(M279,2)</f>
        <v>20761692.25</v>
      </c>
      <c r="S279" s="7">
        <v>2</v>
      </c>
      <c r="T279" s="6">
        <v>1067</v>
      </c>
      <c r="U279" s="10">
        <f t="shared" ref="U279:U342" si="4">T279-Y$280</f>
        <v>-4640.0731707317073</v>
      </c>
      <c r="V279" s="10">
        <f t="shared" ref="V279:V342" si="5">POWER(U279,2)</f>
        <v>21530279.0297442</v>
      </c>
    </row>
    <row r="280" spans="1:25" x14ac:dyDescent="0.25">
      <c r="A280" s="7">
        <v>3</v>
      </c>
      <c r="B280" s="6">
        <v>1152</v>
      </c>
      <c r="C280" s="7">
        <f t="shared" si="0"/>
        <v>-4051.2592592592591</v>
      </c>
      <c r="D280" s="7">
        <f t="shared" si="1"/>
        <v>16412701.585733881</v>
      </c>
      <c r="E280" s="41"/>
      <c r="F280" s="41"/>
      <c r="I280">
        <f>B359/COUNTA(B278:B358)</f>
        <v>5203.2592592592591</v>
      </c>
      <c r="K280" s="7">
        <v>3</v>
      </c>
      <c r="L280" s="7">
        <v>1427</v>
      </c>
      <c r="M280" s="7">
        <f t="shared" si="2"/>
        <v>-4271.5</v>
      </c>
      <c r="N280" s="7">
        <f t="shared" si="3"/>
        <v>18245712.25</v>
      </c>
      <c r="Q280">
        <f>L358/COUNTA(L278:L357)</f>
        <v>5698.5</v>
      </c>
      <c r="S280" s="7">
        <v>3</v>
      </c>
      <c r="T280" s="6">
        <v>1264</v>
      </c>
      <c r="U280" s="10">
        <f t="shared" si="4"/>
        <v>-4443.0731707317073</v>
      </c>
      <c r="V280" s="10">
        <f t="shared" si="5"/>
        <v>19740899.200475905</v>
      </c>
      <c r="Y280">
        <f>T360/COUNTA(T278:T359)</f>
        <v>5707.0731707317073</v>
      </c>
    </row>
    <row r="281" spans="1:25" x14ac:dyDescent="0.25">
      <c r="A281" s="7">
        <v>4</v>
      </c>
      <c r="B281" s="6">
        <v>1266</v>
      </c>
      <c r="C281" s="7">
        <f t="shared" si="0"/>
        <v>-3937.2592592592591</v>
      </c>
      <c r="D281" s="7">
        <f t="shared" si="1"/>
        <v>15502010.474622769</v>
      </c>
      <c r="E281" s="41"/>
      <c r="F281" s="41"/>
      <c r="K281" s="7">
        <v>4</v>
      </c>
      <c r="L281" s="6">
        <v>1743</v>
      </c>
      <c r="M281" s="7">
        <f t="shared" si="2"/>
        <v>-3955.5</v>
      </c>
      <c r="N281" s="7">
        <f t="shared" si="3"/>
        <v>15645980.25</v>
      </c>
      <c r="S281" s="7">
        <v>4</v>
      </c>
      <c r="T281" s="6">
        <v>1427</v>
      </c>
      <c r="U281" s="10">
        <f t="shared" si="4"/>
        <v>-4280.0731707317073</v>
      </c>
      <c r="V281" s="10">
        <f t="shared" si="5"/>
        <v>18319026.346817371</v>
      </c>
    </row>
    <row r="282" spans="1:25" x14ac:dyDescent="0.25">
      <c r="A282" s="7">
        <v>5</v>
      </c>
      <c r="B282" s="6">
        <v>1354</v>
      </c>
      <c r="C282" s="7">
        <f t="shared" si="0"/>
        <v>-3849.2592592592591</v>
      </c>
      <c r="D282" s="7">
        <f t="shared" si="1"/>
        <v>14816796.844993141</v>
      </c>
      <c r="E282" s="41"/>
      <c r="F282" s="41"/>
      <c r="K282" s="7">
        <v>5</v>
      </c>
      <c r="L282" s="6">
        <v>1745</v>
      </c>
      <c r="M282" s="7">
        <f t="shared" si="2"/>
        <v>-3953.5</v>
      </c>
      <c r="N282" s="7">
        <f t="shared" si="3"/>
        <v>15630162.25</v>
      </c>
      <c r="S282" s="7">
        <v>5</v>
      </c>
      <c r="T282" s="6">
        <v>1777</v>
      </c>
      <c r="U282" s="10">
        <f t="shared" si="4"/>
        <v>-3930.0731707317073</v>
      </c>
      <c r="V282" s="10">
        <f t="shared" si="5"/>
        <v>15445475.127305174</v>
      </c>
    </row>
    <row r="283" spans="1:25" x14ac:dyDescent="0.25">
      <c r="A283" s="7">
        <v>6</v>
      </c>
      <c r="B283" s="7">
        <v>1745</v>
      </c>
      <c r="C283" s="7">
        <f t="shared" si="0"/>
        <v>-3458.2592592592591</v>
      </c>
      <c r="D283" s="7">
        <f t="shared" si="1"/>
        <v>11959557.1042524</v>
      </c>
      <c r="E283" s="41"/>
      <c r="F283" s="41"/>
      <c r="K283" s="7">
        <v>6</v>
      </c>
      <c r="L283" s="7">
        <v>2113</v>
      </c>
      <c r="M283" s="7">
        <f t="shared" si="2"/>
        <v>-3585.5</v>
      </c>
      <c r="N283" s="7">
        <f t="shared" si="3"/>
        <v>12855810.25</v>
      </c>
      <c r="S283" s="7">
        <v>6</v>
      </c>
      <c r="T283" s="6">
        <v>1804</v>
      </c>
      <c r="U283" s="10">
        <f t="shared" si="4"/>
        <v>-3903.0731707317073</v>
      </c>
      <c r="V283" s="10">
        <f t="shared" si="5"/>
        <v>15233980.176085662</v>
      </c>
    </row>
    <row r="284" spans="1:25" x14ac:dyDescent="0.25">
      <c r="A284" s="7">
        <v>7</v>
      </c>
      <c r="B284" s="6">
        <v>1748</v>
      </c>
      <c r="C284" s="7">
        <f t="shared" si="0"/>
        <v>-3455.2592592592591</v>
      </c>
      <c r="D284" s="7">
        <f t="shared" si="1"/>
        <v>11938816.548696844</v>
      </c>
      <c r="E284" s="41"/>
      <c r="F284" s="41"/>
      <c r="H284" s="21" t="s">
        <v>22</v>
      </c>
      <c r="K284" s="7">
        <v>7</v>
      </c>
      <c r="L284" s="6">
        <v>2172</v>
      </c>
      <c r="M284" s="7">
        <f t="shared" si="2"/>
        <v>-3526.5</v>
      </c>
      <c r="N284" s="7">
        <f t="shared" si="3"/>
        <v>12436202.25</v>
      </c>
      <c r="P284" s="21" t="s">
        <v>22</v>
      </c>
      <c r="S284" s="7">
        <v>7</v>
      </c>
      <c r="T284" s="6">
        <v>1821</v>
      </c>
      <c r="U284" s="10">
        <f t="shared" si="4"/>
        <v>-3886.0731707317073</v>
      </c>
      <c r="V284" s="10">
        <f t="shared" si="5"/>
        <v>15101564.688280785</v>
      </c>
      <c r="X284" s="21" t="s">
        <v>22</v>
      </c>
    </row>
    <row r="285" spans="1:25" x14ac:dyDescent="0.25">
      <c r="A285" s="7">
        <v>8</v>
      </c>
      <c r="B285" s="6">
        <v>1919</v>
      </c>
      <c r="C285" s="7">
        <f t="shared" si="0"/>
        <v>-3284.2592592592591</v>
      </c>
      <c r="D285" s="7">
        <f t="shared" si="1"/>
        <v>10786358.882030178</v>
      </c>
      <c r="E285" s="41"/>
      <c r="F285" s="41"/>
      <c r="H285" s="18" t="s">
        <v>23</v>
      </c>
      <c r="K285" s="7">
        <v>8</v>
      </c>
      <c r="L285" s="7">
        <v>2537</v>
      </c>
      <c r="M285" s="7">
        <f t="shared" si="2"/>
        <v>-3161.5</v>
      </c>
      <c r="N285" s="7">
        <f t="shared" si="3"/>
        <v>9995082.25</v>
      </c>
      <c r="P285" s="18" t="s">
        <v>23</v>
      </c>
      <c r="S285" s="7">
        <v>8</v>
      </c>
      <c r="T285" s="6">
        <v>2113</v>
      </c>
      <c r="U285" s="10">
        <f t="shared" si="4"/>
        <v>-3594.0731707317073</v>
      </c>
      <c r="V285" s="10">
        <f t="shared" si="5"/>
        <v>12917361.956573468</v>
      </c>
      <c r="X285" s="18" t="s">
        <v>23</v>
      </c>
    </row>
    <row r="286" spans="1:25" x14ac:dyDescent="0.25">
      <c r="A286" s="7">
        <v>9</v>
      </c>
      <c r="B286" s="6">
        <v>2296</v>
      </c>
      <c r="C286" s="7">
        <f t="shared" si="0"/>
        <v>-2907.2592592592591</v>
      </c>
      <c r="D286" s="7">
        <f t="shared" si="1"/>
        <v>8452156.4005486965</v>
      </c>
      <c r="E286" s="41"/>
      <c r="F286" s="41"/>
      <c r="K286" s="7">
        <v>9</v>
      </c>
      <c r="L286" s="7">
        <v>2553</v>
      </c>
      <c r="M286" s="7">
        <f t="shared" si="2"/>
        <v>-3145.5</v>
      </c>
      <c r="N286" s="7">
        <f t="shared" si="3"/>
        <v>9894170.25</v>
      </c>
      <c r="S286" s="7">
        <v>9</v>
      </c>
      <c r="T286" s="6">
        <v>2295</v>
      </c>
      <c r="U286" s="10">
        <f t="shared" si="4"/>
        <v>-3412.0731707317073</v>
      </c>
      <c r="V286" s="10">
        <f t="shared" si="5"/>
        <v>11642243.322427126</v>
      </c>
    </row>
    <row r="287" spans="1:25" x14ac:dyDescent="0.25">
      <c r="A287" s="7">
        <v>10</v>
      </c>
      <c r="B287" s="6">
        <v>2385</v>
      </c>
      <c r="C287" s="7">
        <f t="shared" si="0"/>
        <v>-2818.2592592592591</v>
      </c>
      <c r="D287" s="7">
        <f t="shared" si="1"/>
        <v>7942585.2524005482</v>
      </c>
      <c r="E287" s="41"/>
      <c r="F287" s="41"/>
      <c r="K287" s="7">
        <v>10</v>
      </c>
      <c r="L287" s="6">
        <v>2561</v>
      </c>
      <c r="M287" s="7">
        <f t="shared" si="2"/>
        <v>-3137.5</v>
      </c>
      <c r="N287" s="7">
        <f t="shared" si="3"/>
        <v>9843906.25</v>
      </c>
      <c r="S287" s="7">
        <v>10</v>
      </c>
      <c r="T287" s="6">
        <v>2308</v>
      </c>
      <c r="U287" s="10">
        <f t="shared" si="4"/>
        <v>-3399.0731707317073</v>
      </c>
      <c r="V287" s="10">
        <f t="shared" si="5"/>
        <v>11553698.419988101</v>
      </c>
    </row>
    <row r="288" spans="1:25" x14ac:dyDescent="0.25">
      <c r="A288" s="7">
        <v>11</v>
      </c>
      <c r="B288" s="7">
        <v>2528</v>
      </c>
      <c r="C288" s="7">
        <f t="shared" si="0"/>
        <v>-2675.2592592592591</v>
      </c>
      <c r="D288" s="7">
        <f t="shared" si="1"/>
        <v>7157012.1042523999</v>
      </c>
      <c r="E288" s="41"/>
      <c r="F288" s="41"/>
      <c r="I288">
        <f>SQRT(D359/(COUNTA(D278:D358)-1))</f>
        <v>2443.1251900883931</v>
      </c>
      <c r="K288" s="7">
        <v>11</v>
      </c>
      <c r="L288" s="7">
        <v>2562</v>
      </c>
      <c r="M288" s="7">
        <f t="shared" si="2"/>
        <v>-3136.5</v>
      </c>
      <c r="N288" s="7">
        <f t="shared" si="3"/>
        <v>9837632.25</v>
      </c>
      <c r="Q288">
        <f>SQRT(N358/(COUNTA(N278:N357)-1))</f>
        <v>2526.7844527949105</v>
      </c>
      <c r="S288" s="7">
        <v>11</v>
      </c>
      <c r="T288" s="6">
        <v>2485</v>
      </c>
      <c r="U288" s="10">
        <f t="shared" si="4"/>
        <v>-3222.0731707317073</v>
      </c>
      <c r="V288" s="10">
        <f t="shared" si="5"/>
        <v>10381755.517549077</v>
      </c>
      <c r="Y288">
        <f>SQRT(V360/(COUNTA(V278:V359)-1))</f>
        <v>2508.2984433674751</v>
      </c>
    </row>
    <row r="289" spans="1:22" x14ac:dyDescent="0.25">
      <c r="A289" s="7">
        <v>12</v>
      </c>
      <c r="B289" s="6">
        <v>2535</v>
      </c>
      <c r="C289" s="7">
        <f t="shared" si="0"/>
        <v>-2668.2592592592591</v>
      </c>
      <c r="D289" s="7">
        <f t="shared" si="1"/>
        <v>7119607.4746227702</v>
      </c>
      <c r="E289" s="41"/>
      <c r="F289" s="41"/>
      <c r="K289" s="7">
        <v>12</v>
      </c>
      <c r="L289" s="7">
        <v>2679</v>
      </c>
      <c r="M289" s="7">
        <f t="shared" si="2"/>
        <v>-3019.5</v>
      </c>
      <c r="N289" s="7">
        <f t="shared" si="3"/>
        <v>9117380.25</v>
      </c>
      <c r="S289" s="7">
        <v>12</v>
      </c>
      <c r="T289" s="6">
        <v>2528</v>
      </c>
      <c r="U289" s="10">
        <f t="shared" si="4"/>
        <v>-3179.0731707317073</v>
      </c>
      <c r="V289" s="10">
        <f t="shared" si="5"/>
        <v>10106506.22486615</v>
      </c>
    </row>
    <row r="290" spans="1:22" x14ac:dyDescent="0.25">
      <c r="A290" s="7">
        <v>13</v>
      </c>
      <c r="B290" s="6">
        <v>2537</v>
      </c>
      <c r="C290" s="7">
        <f t="shared" si="0"/>
        <v>-2666.2592592592591</v>
      </c>
      <c r="D290" s="7">
        <f t="shared" si="1"/>
        <v>7108938.4375857329</v>
      </c>
      <c r="E290" s="41"/>
      <c r="F290" s="41"/>
      <c r="K290" s="7">
        <v>13</v>
      </c>
      <c r="L290" s="6">
        <v>2700</v>
      </c>
      <c r="M290" s="7">
        <f t="shared" si="2"/>
        <v>-2998.5</v>
      </c>
      <c r="N290" s="7">
        <f t="shared" si="3"/>
        <v>8991002.25</v>
      </c>
      <c r="S290" s="7">
        <v>13</v>
      </c>
      <c r="T290" s="6">
        <v>2533</v>
      </c>
      <c r="U290" s="10">
        <f t="shared" si="4"/>
        <v>-3174.0731707317073</v>
      </c>
      <c r="V290" s="10">
        <f t="shared" si="5"/>
        <v>10074740.493158834</v>
      </c>
    </row>
    <row r="291" spans="1:22" x14ac:dyDescent="0.25">
      <c r="A291" s="7">
        <v>14</v>
      </c>
      <c r="B291" s="6">
        <v>2553</v>
      </c>
      <c r="C291" s="7">
        <f t="shared" si="0"/>
        <v>-2650.2592592592591</v>
      </c>
      <c r="D291" s="7">
        <f t="shared" si="1"/>
        <v>7023874.1412894372</v>
      </c>
      <c r="E291" s="41"/>
      <c r="F291" s="41"/>
      <c r="K291" s="7">
        <v>14</v>
      </c>
      <c r="L291" s="6">
        <v>2747</v>
      </c>
      <c r="M291" s="7">
        <f t="shared" si="2"/>
        <v>-2951.5</v>
      </c>
      <c r="N291" s="7">
        <f t="shared" si="3"/>
        <v>8711352.25</v>
      </c>
      <c r="S291" s="7">
        <v>14</v>
      </c>
      <c r="T291" s="6">
        <v>2733</v>
      </c>
      <c r="U291" s="10">
        <f t="shared" si="4"/>
        <v>-2974.0731707317073</v>
      </c>
      <c r="V291" s="10">
        <f t="shared" si="5"/>
        <v>8845111.2248661499</v>
      </c>
    </row>
    <row r="292" spans="1:22" x14ac:dyDescent="0.25">
      <c r="A292" s="7">
        <v>15</v>
      </c>
      <c r="B292" s="6">
        <v>2562</v>
      </c>
      <c r="C292" s="7">
        <f t="shared" si="0"/>
        <v>-2641.2592592592591</v>
      </c>
      <c r="D292" s="7">
        <f t="shared" si="1"/>
        <v>6976250.4746227702</v>
      </c>
      <c r="E292" s="41"/>
      <c r="F292" s="41"/>
      <c r="K292" s="7">
        <v>15</v>
      </c>
      <c r="L292" s="6">
        <v>2827</v>
      </c>
      <c r="M292" s="7">
        <f t="shared" si="2"/>
        <v>-2871.5</v>
      </c>
      <c r="N292" s="7">
        <f t="shared" si="3"/>
        <v>8245512.25</v>
      </c>
      <c r="S292" s="7">
        <v>15</v>
      </c>
      <c r="T292" s="6">
        <v>2865</v>
      </c>
      <c r="U292" s="10">
        <f t="shared" si="4"/>
        <v>-2842.0731707317073</v>
      </c>
      <c r="V292" s="10">
        <f t="shared" si="5"/>
        <v>8077379.9077929799</v>
      </c>
    </row>
    <row r="293" spans="1:22" x14ac:dyDescent="0.25">
      <c r="A293" s="7">
        <v>16</v>
      </c>
      <c r="B293" s="6">
        <v>2679</v>
      </c>
      <c r="C293" s="7">
        <f t="shared" si="0"/>
        <v>-2524.2592592592591</v>
      </c>
      <c r="D293" s="7">
        <f t="shared" si="1"/>
        <v>6371884.8079561032</v>
      </c>
      <c r="E293" s="41"/>
      <c r="F293" s="41"/>
      <c r="K293" s="7">
        <v>16</v>
      </c>
      <c r="L293" s="7">
        <v>3013</v>
      </c>
      <c r="M293" s="7">
        <f t="shared" si="2"/>
        <v>-2685.5</v>
      </c>
      <c r="N293" s="7">
        <f t="shared" si="3"/>
        <v>7211910.25</v>
      </c>
      <c r="S293" s="7">
        <v>16</v>
      </c>
      <c r="T293" s="7">
        <v>3084</v>
      </c>
      <c r="U293" s="10">
        <f t="shared" si="4"/>
        <v>-2623.0731707317073</v>
      </c>
      <c r="V293" s="10">
        <f t="shared" si="5"/>
        <v>6880512.859012492</v>
      </c>
    </row>
    <row r="294" spans="1:22" x14ac:dyDescent="0.25">
      <c r="A294" s="7">
        <v>17</v>
      </c>
      <c r="B294" s="7">
        <v>2700</v>
      </c>
      <c r="C294" s="7">
        <f t="shared" si="0"/>
        <v>-2503.2592592592591</v>
      </c>
      <c r="D294" s="7">
        <f t="shared" si="1"/>
        <v>6266306.9190672142</v>
      </c>
      <c r="E294" s="41"/>
      <c r="F294" s="41"/>
      <c r="K294" s="7">
        <v>17</v>
      </c>
      <c r="L294" s="6">
        <v>3082</v>
      </c>
      <c r="M294" s="7">
        <f t="shared" si="2"/>
        <v>-2616.5</v>
      </c>
      <c r="N294" s="7">
        <f t="shared" si="3"/>
        <v>6846072.25</v>
      </c>
      <c r="S294" s="7">
        <v>17</v>
      </c>
      <c r="T294" s="7">
        <v>3201</v>
      </c>
      <c r="U294" s="10">
        <f t="shared" si="4"/>
        <v>-2506.0731707317073</v>
      </c>
      <c r="V294" s="10">
        <f t="shared" si="5"/>
        <v>6280402.7370612724</v>
      </c>
    </row>
    <row r="295" spans="1:22" x14ac:dyDescent="0.25">
      <c r="A295" s="7">
        <v>18</v>
      </c>
      <c r="B295" s="7">
        <v>2733</v>
      </c>
      <c r="C295" s="7">
        <f t="shared" si="0"/>
        <v>-2470.2592592592591</v>
      </c>
      <c r="D295" s="7">
        <f t="shared" si="1"/>
        <v>6102180.8079561032</v>
      </c>
      <c r="E295" s="41"/>
      <c r="F295" s="41"/>
      <c r="K295" s="7">
        <v>18</v>
      </c>
      <c r="L295" s="6">
        <v>3084</v>
      </c>
      <c r="M295" s="7">
        <f t="shared" si="2"/>
        <v>-2614.5</v>
      </c>
      <c r="N295" s="7">
        <f t="shared" si="3"/>
        <v>6835610.25</v>
      </c>
      <c r="S295" s="7">
        <v>18</v>
      </c>
      <c r="T295" s="6">
        <v>3259</v>
      </c>
      <c r="U295" s="10">
        <f t="shared" si="4"/>
        <v>-2448.0731707317073</v>
      </c>
      <c r="V295" s="10">
        <f t="shared" si="5"/>
        <v>5993062.2492563948</v>
      </c>
    </row>
    <row r="296" spans="1:22" x14ac:dyDescent="0.25">
      <c r="A296" s="7">
        <v>19</v>
      </c>
      <c r="B296" s="6">
        <v>2824</v>
      </c>
      <c r="C296" s="7">
        <f t="shared" si="0"/>
        <v>-2379.2592592592591</v>
      </c>
      <c r="D296" s="7">
        <f t="shared" si="1"/>
        <v>5660874.6227709185</v>
      </c>
      <c r="E296" s="41"/>
      <c r="F296" s="41"/>
      <c r="K296" s="7">
        <v>19</v>
      </c>
      <c r="L296" s="6">
        <v>3197</v>
      </c>
      <c r="M296" s="7">
        <f t="shared" si="2"/>
        <v>-2501.5</v>
      </c>
      <c r="N296" s="7">
        <f t="shared" si="3"/>
        <v>6257502.25</v>
      </c>
      <c r="S296" s="7">
        <v>19</v>
      </c>
      <c r="T296" s="6">
        <v>3300</v>
      </c>
      <c r="U296" s="10">
        <f t="shared" si="4"/>
        <v>-2407.0731707317073</v>
      </c>
      <c r="V296" s="10">
        <f t="shared" si="5"/>
        <v>5794001.2492563948</v>
      </c>
    </row>
    <row r="297" spans="1:22" x14ac:dyDescent="0.25">
      <c r="A297" s="7">
        <v>20</v>
      </c>
      <c r="B297" s="6">
        <v>3003</v>
      </c>
      <c r="C297" s="7">
        <f t="shared" si="0"/>
        <v>-2200.2592592592591</v>
      </c>
      <c r="D297" s="7">
        <f t="shared" si="1"/>
        <v>4841140.8079561032</v>
      </c>
      <c r="E297" s="41"/>
      <c r="F297" s="41"/>
      <c r="K297" s="7">
        <v>20</v>
      </c>
      <c r="L297" s="6">
        <v>3305</v>
      </c>
      <c r="M297" s="7">
        <f t="shared" si="2"/>
        <v>-2393.5</v>
      </c>
      <c r="N297" s="7">
        <f t="shared" si="3"/>
        <v>5728842.25</v>
      </c>
      <c r="S297" s="7">
        <v>20</v>
      </c>
      <c r="T297" s="6">
        <v>3396</v>
      </c>
      <c r="U297" s="10">
        <f t="shared" si="4"/>
        <v>-2311.0731707317073</v>
      </c>
      <c r="V297" s="10">
        <f t="shared" si="5"/>
        <v>5341059.200475907</v>
      </c>
    </row>
    <row r="298" spans="1:22" x14ac:dyDescent="0.25">
      <c r="A298" s="7">
        <v>21</v>
      </c>
      <c r="B298" s="6">
        <v>3013</v>
      </c>
      <c r="C298" s="7">
        <f t="shared" si="0"/>
        <v>-2190.2592592592591</v>
      </c>
      <c r="D298" s="7">
        <f t="shared" si="1"/>
        <v>4797235.6227709185</v>
      </c>
      <c r="E298" s="41"/>
      <c r="F298" s="41"/>
      <c r="K298" s="7">
        <v>21</v>
      </c>
      <c r="L298" s="7">
        <v>3479</v>
      </c>
      <c r="M298" s="7">
        <f t="shared" si="2"/>
        <v>-2219.5</v>
      </c>
      <c r="N298" s="7">
        <f t="shared" si="3"/>
        <v>4926180.25</v>
      </c>
      <c r="S298" s="7">
        <v>21</v>
      </c>
      <c r="T298" s="6">
        <v>3925</v>
      </c>
      <c r="U298" s="10">
        <f t="shared" si="4"/>
        <v>-1782.0731707317073</v>
      </c>
      <c r="V298" s="10">
        <f t="shared" si="5"/>
        <v>3175784.7858417607</v>
      </c>
    </row>
    <row r="299" spans="1:22" x14ac:dyDescent="0.25">
      <c r="A299" s="7">
        <v>22</v>
      </c>
      <c r="B299" s="6">
        <v>3064</v>
      </c>
      <c r="C299" s="7">
        <f t="shared" si="0"/>
        <v>-2139.2592592592591</v>
      </c>
      <c r="D299" s="7">
        <f t="shared" si="1"/>
        <v>4576430.1783264745</v>
      </c>
      <c r="E299" s="41"/>
      <c r="F299" s="41"/>
      <c r="K299" s="7">
        <v>22</v>
      </c>
      <c r="L299" s="6">
        <v>3619</v>
      </c>
      <c r="M299" s="7">
        <f t="shared" si="2"/>
        <v>-2079.5</v>
      </c>
      <c r="N299" s="7">
        <f t="shared" si="3"/>
        <v>4324320.25</v>
      </c>
      <c r="S299" s="7">
        <v>22</v>
      </c>
      <c r="T299" s="6">
        <v>3959</v>
      </c>
      <c r="U299" s="10">
        <f t="shared" si="4"/>
        <v>-1748.0731707317073</v>
      </c>
      <c r="V299" s="10">
        <f t="shared" si="5"/>
        <v>3055759.8102320046</v>
      </c>
    </row>
    <row r="300" spans="1:22" x14ac:dyDescent="0.25">
      <c r="A300" s="7">
        <v>23</v>
      </c>
      <c r="B300" s="6">
        <v>3136</v>
      </c>
      <c r="C300" s="7">
        <f t="shared" si="0"/>
        <v>-2067.2592592592591</v>
      </c>
      <c r="D300" s="7">
        <f t="shared" si="1"/>
        <v>4273560.8449931405</v>
      </c>
      <c r="E300" s="41"/>
      <c r="F300" s="41"/>
      <c r="K300" s="7">
        <v>23</v>
      </c>
      <c r="L300" s="6">
        <v>3676</v>
      </c>
      <c r="M300" s="7">
        <f t="shared" si="2"/>
        <v>-2022.5</v>
      </c>
      <c r="N300" s="7">
        <f t="shared" si="3"/>
        <v>4090506.25</v>
      </c>
      <c r="S300" s="7">
        <v>23</v>
      </c>
      <c r="T300" s="8">
        <v>4007</v>
      </c>
      <c r="U300" s="10">
        <f t="shared" si="4"/>
        <v>-1700.0731707317073</v>
      </c>
      <c r="V300" s="10">
        <f t="shared" si="5"/>
        <v>2890248.7858417607</v>
      </c>
    </row>
    <row r="301" spans="1:22" x14ac:dyDescent="0.25">
      <c r="A301" s="7">
        <v>24</v>
      </c>
      <c r="B301" s="7">
        <v>3259</v>
      </c>
      <c r="C301" s="7">
        <f t="shared" si="0"/>
        <v>-1944.2592592592591</v>
      </c>
      <c r="D301" s="7">
        <f t="shared" si="1"/>
        <v>3780144.067215363</v>
      </c>
      <c r="E301" s="41"/>
      <c r="F301" s="41"/>
      <c r="K301" s="7">
        <v>24</v>
      </c>
      <c r="L301" s="6">
        <v>3680</v>
      </c>
      <c r="M301" s="7">
        <f t="shared" si="2"/>
        <v>-2018.5</v>
      </c>
      <c r="N301" s="7">
        <f t="shared" si="3"/>
        <v>4074342.25</v>
      </c>
      <c r="S301" s="7">
        <v>24</v>
      </c>
      <c r="T301" s="7">
        <v>4032</v>
      </c>
      <c r="U301" s="10">
        <f t="shared" si="4"/>
        <v>-1675.0731707317073</v>
      </c>
      <c r="V301" s="10">
        <f t="shared" si="5"/>
        <v>2805870.1273051752</v>
      </c>
    </row>
    <row r="302" spans="1:22" x14ac:dyDescent="0.25">
      <c r="A302" s="7">
        <v>25</v>
      </c>
      <c r="B302" s="6">
        <v>3374</v>
      </c>
      <c r="C302" s="7">
        <f t="shared" si="0"/>
        <v>-1829.2592592592591</v>
      </c>
      <c r="D302" s="7">
        <f t="shared" si="1"/>
        <v>3346189.4375857334</v>
      </c>
      <c r="E302" s="41"/>
      <c r="F302" s="41"/>
      <c r="K302" s="7">
        <v>25</v>
      </c>
      <c r="L302" s="6">
        <v>3685</v>
      </c>
      <c r="M302" s="7">
        <f t="shared" si="2"/>
        <v>-2013.5</v>
      </c>
      <c r="N302" s="7">
        <f t="shared" si="3"/>
        <v>4054182.25</v>
      </c>
      <c r="S302" s="7">
        <v>25</v>
      </c>
      <c r="T302" s="6">
        <v>4122</v>
      </c>
      <c r="U302" s="10">
        <f t="shared" si="4"/>
        <v>-1585.0731707317073</v>
      </c>
      <c r="V302" s="10">
        <f t="shared" si="5"/>
        <v>2512456.9565734682</v>
      </c>
    </row>
    <row r="303" spans="1:22" x14ac:dyDescent="0.25">
      <c r="A303" s="7">
        <v>26</v>
      </c>
      <c r="B303" s="6">
        <v>3479</v>
      </c>
      <c r="C303" s="7">
        <f t="shared" si="0"/>
        <v>-1724.2592592592591</v>
      </c>
      <c r="D303" s="7">
        <f t="shared" si="1"/>
        <v>2973069.9931412889</v>
      </c>
      <c r="E303" s="41"/>
      <c r="F303" s="41"/>
      <c r="K303" s="7">
        <v>26</v>
      </c>
      <c r="L303" s="6">
        <v>4174</v>
      </c>
      <c r="M303" s="7">
        <f t="shared" si="2"/>
        <v>-1524.5</v>
      </c>
      <c r="N303" s="7">
        <f t="shared" si="3"/>
        <v>2324100.25</v>
      </c>
      <c r="S303" s="7">
        <v>26</v>
      </c>
      <c r="T303" s="7">
        <v>4174</v>
      </c>
      <c r="U303" s="10">
        <f t="shared" si="4"/>
        <v>-1533.0731707317073</v>
      </c>
      <c r="V303" s="10">
        <f t="shared" si="5"/>
        <v>2350313.3468173705</v>
      </c>
    </row>
    <row r="304" spans="1:22" x14ac:dyDescent="0.25">
      <c r="A304" s="7">
        <v>27</v>
      </c>
      <c r="B304" s="6">
        <v>3493</v>
      </c>
      <c r="C304" s="7">
        <f t="shared" si="0"/>
        <v>-1710.2592592592591</v>
      </c>
      <c r="D304" s="7">
        <f t="shared" si="1"/>
        <v>2924986.7338820295</v>
      </c>
      <c r="E304" s="41"/>
      <c r="F304" s="41"/>
      <c r="K304" s="7">
        <v>27</v>
      </c>
      <c r="L304" s="6">
        <v>4373</v>
      </c>
      <c r="M304" s="7">
        <f t="shared" si="2"/>
        <v>-1325.5</v>
      </c>
      <c r="N304" s="7">
        <f t="shared" si="3"/>
        <v>1756950.25</v>
      </c>
      <c r="S304" s="7">
        <v>27</v>
      </c>
      <c r="T304" s="6">
        <v>4267</v>
      </c>
      <c r="U304" s="10">
        <f t="shared" si="4"/>
        <v>-1440.0731707317073</v>
      </c>
      <c r="V304" s="10">
        <f t="shared" si="5"/>
        <v>2073810.7370612728</v>
      </c>
    </row>
    <row r="305" spans="1:22" x14ac:dyDescent="0.25">
      <c r="A305" s="7">
        <v>28</v>
      </c>
      <c r="B305" s="7">
        <v>3619</v>
      </c>
      <c r="C305" s="7">
        <f t="shared" si="0"/>
        <v>-1584.2592592592591</v>
      </c>
      <c r="D305" s="7">
        <f t="shared" si="1"/>
        <v>2509877.4005486965</v>
      </c>
      <c r="E305" s="41"/>
      <c r="F305" s="41"/>
      <c r="K305" s="7">
        <v>28</v>
      </c>
      <c r="L305" s="6">
        <v>4453</v>
      </c>
      <c r="M305" s="7">
        <f t="shared" si="2"/>
        <v>-1245.5</v>
      </c>
      <c r="N305" s="7">
        <f t="shared" si="3"/>
        <v>1551270.25</v>
      </c>
      <c r="S305" s="7">
        <v>28</v>
      </c>
      <c r="T305" s="6">
        <v>4545</v>
      </c>
      <c r="U305" s="10">
        <f t="shared" si="4"/>
        <v>-1162.0731707317073</v>
      </c>
      <c r="V305" s="10">
        <f t="shared" si="5"/>
        <v>1350414.0541344436</v>
      </c>
    </row>
    <row r="306" spans="1:22" x14ac:dyDescent="0.25">
      <c r="A306" s="7">
        <v>29</v>
      </c>
      <c r="B306" s="6">
        <v>3728</v>
      </c>
      <c r="C306" s="7">
        <f t="shared" si="0"/>
        <v>-1475.2592592592591</v>
      </c>
      <c r="D306" s="7">
        <f t="shared" si="1"/>
        <v>2176389.8820301779</v>
      </c>
      <c r="E306" s="41"/>
      <c r="F306" s="41"/>
      <c r="K306" s="7">
        <v>29</v>
      </c>
      <c r="L306" s="6">
        <v>4555</v>
      </c>
      <c r="M306" s="7">
        <f t="shared" si="2"/>
        <v>-1143.5</v>
      </c>
      <c r="N306" s="7">
        <f t="shared" si="3"/>
        <v>1307592.25</v>
      </c>
      <c r="S306" s="7">
        <v>29</v>
      </c>
      <c r="T306" s="6">
        <v>4614</v>
      </c>
      <c r="U306" s="10">
        <f t="shared" si="4"/>
        <v>-1093.0731707317073</v>
      </c>
      <c r="V306" s="10">
        <f t="shared" si="5"/>
        <v>1194808.9565734679</v>
      </c>
    </row>
    <row r="307" spans="1:22" x14ac:dyDescent="0.25">
      <c r="A307" s="7">
        <v>30</v>
      </c>
      <c r="B307" s="6">
        <v>4032</v>
      </c>
      <c r="C307" s="7">
        <f t="shared" si="0"/>
        <v>-1171.2592592592591</v>
      </c>
      <c r="D307" s="7">
        <f t="shared" si="1"/>
        <v>1371848.2524005484</v>
      </c>
      <c r="E307" s="41"/>
      <c r="F307" s="41"/>
      <c r="K307" s="7">
        <v>30</v>
      </c>
      <c r="L307" s="6">
        <v>4914</v>
      </c>
      <c r="M307" s="7">
        <f t="shared" si="2"/>
        <v>-784.5</v>
      </c>
      <c r="N307" s="7">
        <f t="shared" si="3"/>
        <v>615440.25</v>
      </c>
      <c r="S307" s="7">
        <v>30</v>
      </c>
      <c r="T307" s="7">
        <v>4736</v>
      </c>
      <c r="U307" s="10">
        <f t="shared" si="4"/>
        <v>-971.07317073170725</v>
      </c>
      <c r="V307" s="10">
        <f t="shared" si="5"/>
        <v>942983.10291493149</v>
      </c>
    </row>
    <row r="308" spans="1:22" x14ac:dyDescent="0.25">
      <c r="A308" s="7">
        <v>31</v>
      </c>
      <c r="B308" s="6">
        <v>4125</v>
      </c>
      <c r="C308" s="7">
        <f t="shared" si="0"/>
        <v>-1078.2592592592591</v>
      </c>
      <c r="D308" s="7">
        <f t="shared" si="1"/>
        <v>1162643.0301783262</v>
      </c>
      <c r="E308" s="41"/>
      <c r="F308" s="41"/>
      <c r="K308" s="7">
        <v>31</v>
      </c>
      <c r="L308" s="6">
        <v>5008</v>
      </c>
      <c r="M308" s="7">
        <f t="shared" si="2"/>
        <v>-690.5</v>
      </c>
      <c r="N308" s="7">
        <f t="shared" si="3"/>
        <v>476790.25</v>
      </c>
      <c r="S308" s="7">
        <v>31</v>
      </c>
      <c r="T308" s="7">
        <v>4781</v>
      </c>
      <c r="U308" s="10">
        <f t="shared" si="4"/>
        <v>-926.07317073170725</v>
      </c>
      <c r="V308" s="10">
        <f t="shared" si="5"/>
        <v>857611.51754907786</v>
      </c>
    </row>
    <row r="309" spans="1:22" x14ac:dyDescent="0.25">
      <c r="A309" s="7">
        <v>32</v>
      </c>
      <c r="B309" s="6">
        <v>4132</v>
      </c>
      <c r="C309" s="7">
        <f t="shared" si="0"/>
        <v>-1071.2592592592591</v>
      </c>
      <c r="D309" s="7">
        <f t="shared" si="1"/>
        <v>1147596.4005486965</v>
      </c>
      <c r="E309" s="41"/>
      <c r="F309" s="41"/>
      <c r="K309" s="7">
        <v>32</v>
      </c>
      <c r="L309" s="6">
        <v>5015</v>
      </c>
      <c r="M309" s="7">
        <f t="shared" si="2"/>
        <v>-683.5</v>
      </c>
      <c r="N309" s="7">
        <f t="shared" si="3"/>
        <v>467172.25</v>
      </c>
      <c r="S309" s="7">
        <v>32</v>
      </c>
      <c r="T309" s="6">
        <v>4825</v>
      </c>
      <c r="U309" s="10">
        <f t="shared" si="4"/>
        <v>-882.07317073170725</v>
      </c>
      <c r="V309" s="10">
        <f t="shared" si="5"/>
        <v>778053.07852468756</v>
      </c>
    </row>
    <row r="310" spans="1:22" x14ac:dyDescent="0.25">
      <c r="A310" s="7">
        <v>33</v>
      </c>
      <c r="B310" s="6">
        <v>4143</v>
      </c>
      <c r="C310" s="7">
        <f t="shared" si="0"/>
        <v>-1060.2592592592591</v>
      </c>
      <c r="D310" s="7">
        <f t="shared" si="1"/>
        <v>1124149.6968449929</v>
      </c>
      <c r="E310" s="41"/>
      <c r="F310" s="41"/>
      <c r="K310" s="7">
        <v>33</v>
      </c>
      <c r="L310" s="6">
        <v>5026</v>
      </c>
      <c r="M310" s="7">
        <f t="shared" si="2"/>
        <v>-672.5</v>
      </c>
      <c r="N310" s="7">
        <f t="shared" si="3"/>
        <v>452256.25</v>
      </c>
      <c r="S310" s="7">
        <v>33</v>
      </c>
      <c r="T310" s="7">
        <v>4863</v>
      </c>
      <c r="U310" s="10">
        <f t="shared" si="4"/>
        <v>-844.07317073170725</v>
      </c>
      <c r="V310" s="10">
        <f t="shared" si="5"/>
        <v>712459.51754907786</v>
      </c>
    </row>
    <row r="311" spans="1:22" x14ac:dyDescent="0.25">
      <c r="A311" s="7">
        <v>34</v>
      </c>
      <c r="B311" s="6">
        <v>4429</v>
      </c>
      <c r="C311" s="7">
        <f t="shared" si="0"/>
        <v>-774.25925925925912</v>
      </c>
      <c r="D311" s="7">
        <f t="shared" si="1"/>
        <v>599477.40054869663</v>
      </c>
      <c r="E311" s="41"/>
      <c r="F311" s="41"/>
      <c r="K311" s="7">
        <v>34</v>
      </c>
      <c r="L311" s="6">
        <v>5039</v>
      </c>
      <c r="M311" s="7">
        <f t="shared" si="2"/>
        <v>-659.5</v>
      </c>
      <c r="N311" s="7">
        <f t="shared" si="3"/>
        <v>434940.25</v>
      </c>
      <c r="S311" s="7">
        <v>34</v>
      </c>
      <c r="T311" s="7">
        <v>4914</v>
      </c>
      <c r="U311" s="10">
        <f t="shared" si="4"/>
        <v>-793.07317073170725</v>
      </c>
      <c r="V311" s="10">
        <f t="shared" si="5"/>
        <v>628965.05413444364</v>
      </c>
    </row>
    <row r="312" spans="1:22" x14ac:dyDescent="0.25">
      <c r="A312" s="7">
        <v>35</v>
      </c>
      <c r="B312" s="7">
        <v>4614</v>
      </c>
      <c r="C312" s="7">
        <f t="shared" si="0"/>
        <v>-589.25925925925912</v>
      </c>
      <c r="D312" s="7">
        <f t="shared" si="1"/>
        <v>347226.47462277074</v>
      </c>
      <c r="E312" s="41"/>
      <c r="F312" s="41"/>
      <c r="K312" s="7">
        <v>35</v>
      </c>
      <c r="L312" s="6">
        <v>5078</v>
      </c>
      <c r="M312" s="7">
        <f t="shared" si="2"/>
        <v>-620.5</v>
      </c>
      <c r="N312" s="7">
        <f t="shared" si="3"/>
        <v>385020.25</v>
      </c>
      <c r="S312" s="7">
        <v>35</v>
      </c>
      <c r="T312" s="7">
        <v>5078</v>
      </c>
      <c r="U312" s="10">
        <f t="shared" si="4"/>
        <v>-629.07317073170725</v>
      </c>
      <c r="V312" s="10">
        <f t="shared" si="5"/>
        <v>395733.05413444369</v>
      </c>
    </row>
    <row r="313" spans="1:22" x14ac:dyDescent="0.25">
      <c r="A313" s="7">
        <v>36</v>
      </c>
      <c r="B313" s="6">
        <v>4736</v>
      </c>
      <c r="C313" s="7">
        <f t="shared" si="0"/>
        <v>-467.25925925925912</v>
      </c>
      <c r="D313" s="7">
        <f t="shared" si="1"/>
        <v>218331.21536351152</v>
      </c>
      <c r="E313" s="41"/>
      <c r="F313" s="41"/>
      <c r="K313" s="7">
        <v>36</v>
      </c>
      <c r="L313" s="7">
        <v>5220</v>
      </c>
      <c r="M313" s="7">
        <f t="shared" si="2"/>
        <v>-478.5</v>
      </c>
      <c r="N313" s="7">
        <f t="shared" si="3"/>
        <v>228962.25</v>
      </c>
      <c r="S313" s="7">
        <v>36</v>
      </c>
      <c r="T313" s="6">
        <v>5220</v>
      </c>
      <c r="U313" s="10">
        <f t="shared" si="4"/>
        <v>-487.07317073170725</v>
      </c>
      <c r="V313" s="10">
        <f t="shared" si="5"/>
        <v>237240.27364663885</v>
      </c>
    </row>
    <row r="314" spans="1:22" x14ac:dyDescent="0.25">
      <c r="A314" s="7">
        <v>37</v>
      </c>
      <c r="B314" s="6">
        <v>4781</v>
      </c>
      <c r="C314" s="7">
        <f t="shared" si="0"/>
        <v>-422.25925925925912</v>
      </c>
      <c r="D314" s="7">
        <f t="shared" si="1"/>
        <v>178302.88203017821</v>
      </c>
      <c r="E314" s="41"/>
      <c r="F314" s="41"/>
      <c r="K314" s="7">
        <v>37</v>
      </c>
      <c r="L314" s="6">
        <v>5247</v>
      </c>
      <c r="M314" s="7">
        <f t="shared" si="2"/>
        <v>-451.5</v>
      </c>
      <c r="N314" s="7">
        <f t="shared" si="3"/>
        <v>203852.25</v>
      </c>
      <c r="S314" s="7">
        <v>37</v>
      </c>
      <c r="T314" s="6">
        <v>5307</v>
      </c>
      <c r="U314" s="10">
        <f t="shared" si="4"/>
        <v>-400.07317073170725</v>
      </c>
      <c r="V314" s="10">
        <f t="shared" si="5"/>
        <v>160058.54193932179</v>
      </c>
    </row>
    <row r="315" spans="1:22" x14ac:dyDescent="0.25">
      <c r="A315" s="7">
        <v>38</v>
      </c>
      <c r="B315" s="6">
        <v>4863</v>
      </c>
      <c r="C315" s="7">
        <f t="shared" si="0"/>
        <v>-340.25925925925912</v>
      </c>
      <c r="D315" s="7">
        <f t="shared" si="1"/>
        <v>115776.36351165971</v>
      </c>
      <c r="E315" s="41"/>
      <c r="F315" s="41"/>
      <c r="K315" s="7">
        <v>38</v>
      </c>
      <c r="L315" s="7">
        <v>5458</v>
      </c>
      <c r="M315" s="7">
        <f t="shared" si="2"/>
        <v>-240.5</v>
      </c>
      <c r="N315" s="7">
        <f t="shared" si="3"/>
        <v>57840.25</v>
      </c>
      <c r="S315" s="7">
        <v>38</v>
      </c>
      <c r="T315" s="6">
        <v>5429</v>
      </c>
      <c r="U315" s="10">
        <f t="shared" si="4"/>
        <v>-278.07317073170725</v>
      </c>
      <c r="V315" s="10">
        <f t="shared" si="5"/>
        <v>77324.688280785209</v>
      </c>
    </row>
    <row r="316" spans="1:22" x14ac:dyDescent="0.25">
      <c r="A316" s="7">
        <v>39</v>
      </c>
      <c r="B316" s="6">
        <v>5005</v>
      </c>
      <c r="C316" s="7">
        <f t="shared" si="0"/>
        <v>-198.25925925925912</v>
      </c>
      <c r="D316" s="7">
        <f t="shared" si="1"/>
        <v>39306.733882030123</v>
      </c>
      <c r="E316" s="41"/>
      <c r="F316" s="41"/>
      <c r="K316" s="7">
        <v>39</v>
      </c>
      <c r="L316" s="6">
        <v>5553</v>
      </c>
      <c r="M316" s="7">
        <f t="shared" si="2"/>
        <v>-145.5</v>
      </c>
      <c r="N316" s="7">
        <f t="shared" si="3"/>
        <v>21170.25</v>
      </c>
      <c r="S316" s="7">
        <v>39</v>
      </c>
      <c r="T316" s="6">
        <v>5458</v>
      </c>
      <c r="U316" s="10">
        <f t="shared" si="4"/>
        <v>-249.07317073170725</v>
      </c>
      <c r="V316" s="10">
        <f t="shared" si="5"/>
        <v>62037.44437834619</v>
      </c>
    </row>
    <row r="317" spans="1:22" x14ac:dyDescent="0.25">
      <c r="A317" s="7">
        <v>40</v>
      </c>
      <c r="B317" s="6">
        <v>5082</v>
      </c>
      <c r="C317" s="7">
        <f t="shared" si="0"/>
        <v>-121.25925925925912</v>
      </c>
      <c r="D317" s="7">
        <f t="shared" si="1"/>
        <v>14703.80795610422</v>
      </c>
      <c r="E317" s="41"/>
      <c r="F317" s="41"/>
      <c r="K317" s="7">
        <v>40</v>
      </c>
      <c r="L317" s="6">
        <v>5663</v>
      </c>
      <c r="M317" s="7">
        <f t="shared" si="2"/>
        <v>-35.5</v>
      </c>
      <c r="N317" s="7">
        <f t="shared" si="3"/>
        <v>1260.25</v>
      </c>
      <c r="S317" s="7">
        <v>40</v>
      </c>
      <c r="T317" s="6">
        <v>5683</v>
      </c>
      <c r="U317" s="10">
        <f t="shared" si="4"/>
        <v>-24.073170731707251</v>
      </c>
      <c r="V317" s="10">
        <f t="shared" si="5"/>
        <v>579.51754907792656</v>
      </c>
    </row>
    <row r="318" spans="1:22" x14ac:dyDescent="0.25">
      <c r="A318" s="7">
        <v>41</v>
      </c>
      <c r="B318" s="6">
        <v>5152</v>
      </c>
      <c r="C318" s="7">
        <f t="shared" si="0"/>
        <v>-51.259259259259125</v>
      </c>
      <c r="D318" s="7">
        <f t="shared" si="1"/>
        <v>2627.5116598079421</v>
      </c>
      <c r="E318" s="41"/>
      <c r="F318" s="41"/>
      <c r="K318" s="7">
        <v>41</v>
      </c>
      <c r="L318" s="7">
        <v>5683</v>
      </c>
      <c r="M318" s="7">
        <f t="shared" si="2"/>
        <v>-15.5</v>
      </c>
      <c r="N318" s="7">
        <f t="shared" si="3"/>
        <v>240.25</v>
      </c>
      <c r="S318" s="7">
        <v>41</v>
      </c>
      <c r="T318" s="7">
        <v>5827</v>
      </c>
      <c r="U318" s="10">
        <f t="shared" si="4"/>
        <v>119.92682926829275</v>
      </c>
      <c r="V318" s="10">
        <f t="shared" si="5"/>
        <v>14382.444378346239</v>
      </c>
    </row>
    <row r="319" spans="1:22" x14ac:dyDescent="0.25">
      <c r="A319" s="7">
        <v>42</v>
      </c>
      <c r="B319" s="6">
        <v>5206</v>
      </c>
      <c r="C319" s="7">
        <f t="shared" si="0"/>
        <v>2.7407407407408755</v>
      </c>
      <c r="D319" s="7">
        <f t="shared" si="1"/>
        <v>7.5116598079568426</v>
      </c>
      <c r="E319" s="41"/>
      <c r="F319" s="41"/>
      <c r="K319" s="7">
        <v>42</v>
      </c>
      <c r="L319" s="6">
        <v>5725</v>
      </c>
      <c r="M319" s="7">
        <f t="shared" si="2"/>
        <v>26.5</v>
      </c>
      <c r="N319" s="7">
        <f t="shared" si="3"/>
        <v>702.25</v>
      </c>
      <c r="S319" s="7">
        <v>42</v>
      </c>
      <c r="T319" s="7">
        <v>5854</v>
      </c>
      <c r="U319" s="10">
        <f t="shared" si="4"/>
        <v>146.92682926829275</v>
      </c>
      <c r="V319" s="10">
        <f t="shared" si="5"/>
        <v>21587.493158834048</v>
      </c>
    </row>
    <row r="320" spans="1:22" x14ac:dyDescent="0.25">
      <c r="A320" s="7">
        <v>43</v>
      </c>
      <c r="B320" s="7">
        <v>5429</v>
      </c>
      <c r="C320" s="7">
        <f t="shared" si="0"/>
        <v>225.74074074074088</v>
      </c>
      <c r="D320" s="7">
        <f t="shared" si="1"/>
        <v>50958.882030178385</v>
      </c>
      <c r="E320" s="41"/>
      <c r="F320" s="41"/>
      <c r="K320" s="7">
        <v>43</v>
      </c>
      <c r="L320" s="6">
        <v>5827</v>
      </c>
      <c r="M320" s="7">
        <f t="shared" si="2"/>
        <v>128.5</v>
      </c>
      <c r="N320" s="7">
        <f t="shared" si="3"/>
        <v>16512.25</v>
      </c>
      <c r="S320" s="7">
        <v>43</v>
      </c>
      <c r="T320" s="7">
        <v>5870</v>
      </c>
      <c r="U320" s="10">
        <f t="shared" si="4"/>
        <v>162.92682926829275</v>
      </c>
      <c r="V320" s="10">
        <f t="shared" si="5"/>
        <v>26545.151695419416</v>
      </c>
    </row>
    <row r="321" spans="1:22" x14ac:dyDescent="0.25">
      <c r="A321" s="7">
        <v>44</v>
      </c>
      <c r="B321" s="6">
        <v>5649</v>
      </c>
      <c r="C321" s="7">
        <f t="shared" si="0"/>
        <v>445.74074074074088</v>
      </c>
      <c r="D321" s="7">
        <f t="shared" si="1"/>
        <v>198684.80795610437</v>
      </c>
      <c r="E321" s="41"/>
      <c r="F321" s="41"/>
      <c r="K321" s="7">
        <v>44</v>
      </c>
      <c r="L321" s="6">
        <v>5920</v>
      </c>
      <c r="M321" s="7">
        <f t="shared" si="2"/>
        <v>221.5</v>
      </c>
      <c r="N321" s="7">
        <f t="shared" si="3"/>
        <v>49062.25</v>
      </c>
      <c r="S321" s="7">
        <v>44</v>
      </c>
      <c r="T321" s="6">
        <v>5974</v>
      </c>
      <c r="U321" s="10">
        <f t="shared" si="4"/>
        <v>266.92682926829275</v>
      </c>
      <c r="V321" s="10">
        <f t="shared" si="5"/>
        <v>71249.9321832243</v>
      </c>
    </row>
    <row r="322" spans="1:22" x14ac:dyDescent="0.25">
      <c r="A322" s="7">
        <v>45</v>
      </c>
      <c r="B322" s="6">
        <v>5657</v>
      </c>
      <c r="C322" s="7">
        <f t="shared" si="0"/>
        <v>453.74074074074088</v>
      </c>
      <c r="D322" s="7">
        <f t="shared" si="1"/>
        <v>205880.65980795622</v>
      </c>
      <c r="E322" s="41"/>
      <c r="F322" s="41"/>
      <c r="K322" s="7">
        <v>45</v>
      </c>
      <c r="L322" s="6">
        <v>6007</v>
      </c>
      <c r="M322" s="7">
        <f t="shared" si="2"/>
        <v>308.5</v>
      </c>
      <c r="N322" s="7">
        <f t="shared" si="3"/>
        <v>95172.25</v>
      </c>
      <c r="S322" s="7">
        <v>45</v>
      </c>
      <c r="T322" s="7">
        <v>6248</v>
      </c>
      <c r="U322" s="10">
        <f t="shared" si="4"/>
        <v>540.92682926829275</v>
      </c>
      <c r="V322" s="10">
        <f t="shared" si="5"/>
        <v>292601.83462224872</v>
      </c>
    </row>
    <row r="323" spans="1:22" x14ac:dyDescent="0.25">
      <c r="A323" s="7">
        <v>46</v>
      </c>
      <c r="B323" s="7">
        <v>5730</v>
      </c>
      <c r="C323" s="7">
        <f t="shared" si="0"/>
        <v>526.74074074074088</v>
      </c>
      <c r="D323" s="7">
        <f t="shared" si="1"/>
        <v>277455.8079561044</v>
      </c>
      <c r="E323" s="41"/>
      <c r="F323" s="41"/>
      <c r="K323" s="7">
        <v>46</v>
      </c>
      <c r="L323" s="7">
        <v>6127</v>
      </c>
      <c r="M323" s="7">
        <f t="shared" si="2"/>
        <v>428.5</v>
      </c>
      <c r="N323" s="7">
        <f t="shared" si="3"/>
        <v>183612.25</v>
      </c>
      <c r="S323" s="7">
        <v>46</v>
      </c>
      <c r="T323" s="6">
        <v>6251</v>
      </c>
      <c r="U323" s="10">
        <f t="shared" si="4"/>
        <v>543.92682926829275</v>
      </c>
      <c r="V323" s="10">
        <f t="shared" si="5"/>
        <v>295856.39559785847</v>
      </c>
    </row>
    <row r="324" spans="1:22" x14ac:dyDescent="0.25">
      <c r="A324" s="7">
        <v>47</v>
      </c>
      <c r="B324" s="6">
        <v>5774</v>
      </c>
      <c r="C324" s="7">
        <f t="shared" si="0"/>
        <v>570.74074074074088</v>
      </c>
      <c r="D324" s="7">
        <f t="shared" si="1"/>
        <v>325744.99314128957</v>
      </c>
      <c r="E324" s="41"/>
      <c r="F324" s="41"/>
      <c r="K324" s="7">
        <v>47</v>
      </c>
      <c r="L324" s="6">
        <v>6248</v>
      </c>
      <c r="M324" s="7">
        <f t="shared" si="2"/>
        <v>549.5</v>
      </c>
      <c r="N324" s="7">
        <f t="shared" si="3"/>
        <v>301950.25</v>
      </c>
      <c r="S324" s="7">
        <v>47</v>
      </c>
      <c r="T324" s="6">
        <v>6430</v>
      </c>
      <c r="U324" s="10">
        <f t="shared" si="4"/>
        <v>722.92682926829275</v>
      </c>
      <c r="V324" s="10">
        <f t="shared" si="5"/>
        <v>522623.2004759073</v>
      </c>
    </row>
    <row r="325" spans="1:22" x14ac:dyDescent="0.25">
      <c r="A325" s="7">
        <v>48</v>
      </c>
      <c r="B325" s="6">
        <v>5854</v>
      </c>
      <c r="C325" s="7">
        <f t="shared" si="0"/>
        <v>650.74074074074088</v>
      </c>
      <c r="D325" s="7">
        <f t="shared" si="1"/>
        <v>423463.51165980811</v>
      </c>
      <c r="E325" s="41"/>
      <c r="F325" s="41"/>
      <c r="K325" s="7">
        <v>48</v>
      </c>
      <c r="L325" s="6">
        <v>6578</v>
      </c>
      <c r="M325" s="7">
        <f t="shared" si="2"/>
        <v>879.5</v>
      </c>
      <c r="N325" s="7">
        <f t="shared" si="3"/>
        <v>773520.25</v>
      </c>
      <c r="S325" s="7">
        <v>48</v>
      </c>
      <c r="T325" s="6">
        <v>6671</v>
      </c>
      <c r="U325" s="10">
        <f t="shared" si="4"/>
        <v>963.92682926829275</v>
      </c>
      <c r="V325" s="10">
        <f t="shared" si="5"/>
        <v>929154.93218322436</v>
      </c>
    </row>
    <row r="326" spans="1:22" x14ac:dyDescent="0.25">
      <c r="A326" s="7">
        <v>49</v>
      </c>
      <c r="B326" s="6">
        <v>5870</v>
      </c>
      <c r="C326" s="7">
        <f t="shared" si="0"/>
        <v>666.74074074074088</v>
      </c>
      <c r="D326" s="7">
        <f t="shared" si="1"/>
        <v>444543.21536351182</v>
      </c>
      <c r="E326" s="41"/>
      <c r="F326" s="41"/>
      <c r="K326" s="7">
        <v>49</v>
      </c>
      <c r="L326" s="6">
        <v>6581</v>
      </c>
      <c r="M326" s="7">
        <f t="shared" si="2"/>
        <v>882.5</v>
      </c>
      <c r="N326" s="7">
        <f t="shared" si="3"/>
        <v>778806.25</v>
      </c>
      <c r="S326" s="7">
        <v>49</v>
      </c>
      <c r="T326" s="6">
        <v>6694</v>
      </c>
      <c r="U326" s="10">
        <f t="shared" si="4"/>
        <v>986.92682926829275</v>
      </c>
      <c r="V326" s="10">
        <f t="shared" si="5"/>
        <v>974024.56632956583</v>
      </c>
    </row>
    <row r="327" spans="1:22" x14ac:dyDescent="0.25">
      <c r="A327" s="7">
        <v>50</v>
      </c>
      <c r="B327" s="7">
        <v>6007</v>
      </c>
      <c r="C327" s="7">
        <f t="shared" si="0"/>
        <v>803.74074074074088</v>
      </c>
      <c r="D327" s="7">
        <f t="shared" si="1"/>
        <v>645999.17832647485</v>
      </c>
      <c r="E327" s="41"/>
      <c r="F327" s="41"/>
      <c r="K327" s="7">
        <v>50</v>
      </c>
      <c r="L327" s="6">
        <v>6600</v>
      </c>
      <c r="M327" s="7">
        <f t="shared" si="2"/>
        <v>901.5</v>
      </c>
      <c r="N327" s="7">
        <f t="shared" si="3"/>
        <v>812702.25</v>
      </c>
      <c r="S327" s="7">
        <v>50</v>
      </c>
      <c r="T327" s="6">
        <v>6886</v>
      </c>
      <c r="U327" s="10">
        <f t="shared" si="4"/>
        <v>1178.9268292682927</v>
      </c>
      <c r="V327" s="10">
        <f t="shared" si="5"/>
        <v>1389868.4687685904</v>
      </c>
    </row>
    <row r="328" spans="1:22" x14ac:dyDescent="0.25">
      <c r="A328" s="7">
        <v>51</v>
      </c>
      <c r="B328" s="6">
        <v>6127</v>
      </c>
      <c r="C328" s="7">
        <f t="shared" si="0"/>
        <v>923.74074074074088</v>
      </c>
      <c r="D328" s="7">
        <f t="shared" si="1"/>
        <v>853296.9561042526</v>
      </c>
      <c r="E328" s="41"/>
      <c r="F328" s="41"/>
      <c r="K328" s="7">
        <v>51</v>
      </c>
      <c r="L328" s="7">
        <v>6731</v>
      </c>
      <c r="M328" s="7">
        <f t="shared" si="2"/>
        <v>1032.5</v>
      </c>
      <c r="N328" s="7">
        <f t="shared" si="3"/>
        <v>1066056.25</v>
      </c>
      <c r="S328" s="7">
        <v>51</v>
      </c>
      <c r="T328" s="7">
        <v>7206</v>
      </c>
      <c r="U328" s="10">
        <f t="shared" si="4"/>
        <v>1498.9268292682927</v>
      </c>
      <c r="V328" s="10">
        <f t="shared" si="5"/>
        <v>2246781.6395002976</v>
      </c>
    </row>
    <row r="329" spans="1:22" x14ac:dyDescent="0.25">
      <c r="A329" s="7">
        <v>52</v>
      </c>
      <c r="B329" s="6">
        <v>6428</v>
      </c>
      <c r="C329" s="7">
        <f t="shared" si="0"/>
        <v>1224.7407407407409</v>
      </c>
      <c r="D329" s="7">
        <f t="shared" si="1"/>
        <v>1499989.8820301786</v>
      </c>
      <c r="E329" s="41"/>
      <c r="F329" s="41"/>
      <c r="K329" s="7">
        <v>52</v>
      </c>
      <c r="L329" s="6">
        <v>7206</v>
      </c>
      <c r="M329" s="7">
        <f t="shared" si="2"/>
        <v>1507.5</v>
      </c>
      <c r="N329" s="7">
        <f t="shared" si="3"/>
        <v>2272556.25</v>
      </c>
      <c r="S329" s="7">
        <v>52</v>
      </c>
      <c r="T329" s="7">
        <v>7258</v>
      </c>
      <c r="U329" s="10">
        <f t="shared" si="4"/>
        <v>1550.9268292682927</v>
      </c>
      <c r="V329" s="10">
        <f t="shared" si="5"/>
        <v>2405374.0297441999</v>
      </c>
    </row>
    <row r="330" spans="1:22" x14ac:dyDescent="0.25">
      <c r="A330" s="7">
        <v>53</v>
      </c>
      <c r="B330" s="6">
        <v>6436</v>
      </c>
      <c r="C330" s="7">
        <f t="shared" si="0"/>
        <v>1232.7407407407409</v>
      </c>
      <c r="D330" s="7">
        <f t="shared" si="1"/>
        <v>1519649.7338820305</v>
      </c>
      <c r="E330" s="41"/>
      <c r="F330" s="41"/>
      <c r="K330" s="7">
        <v>53</v>
      </c>
      <c r="L330" s="6">
        <v>7238</v>
      </c>
      <c r="M330" s="7">
        <f t="shared" si="2"/>
        <v>1539.5</v>
      </c>
      <c r="N330" s="7">
        <f t="shared" si="3"/>
        <v>2370060.25</v>
      </c>
      <c r="S330" s="7">
        <v>53</v>
      </c>
      <c r="T330" s="7">
        <v>7280</v>
      </c>
      <c r="U330" s="10">
        <f t="shared" si="4"/>
        <v>1572.9268292682927</v>
      </c>
      <c r="V330" s="10">
        <f t="shared" si="5"/>
        <v>2474098.8102320051</v>
      </c>
    </row>
    <row r="331" spans="1:22" x14ac:dyDescent="0.25">
      <c r="A331" s="7">
        <v>54</v>
      </c>
      <c r="B331" s="7">
        <v>6529</v>
      </c>
      <c r="C331" s="7">
        <f t="shared" si="0"/>
        <v>1325.7407407407409</v>
      </c>
      <c r="D331" s="7">
        <f t="shared" si="1"/>
        <v>1757588.5116598082</v>
      </c>
      <c r="E331" s="41"/>
      <c r="F331" s="41"/>
      <c r="K331" s="7">
        <v>54</v>
      </c>
      <c r="L331" s="7">
        <v>7461</v>
      </c>
      <c r="M331" s="7">
        <f t="shared" si="2"/>
        <v>1762.5</v>
      </c>
      <c r="N331" s="7">
        <f t="shared" si="3"/>
        <v>3106406.25</v>
      </c>
      <c r="S331" s="7">
        <v>54</v>
      </c>
      <c r="T331" s="6">
        <v>7295</v>
      </c>
      <c r="U331" s="10">
        <f t="shared" si="4"/>
        <v>1587.9268292682927</v>
      </c>
      <c r="V331" s="10">
        <f t="shared" si="5"/>
        <v>2521511.6151100537</v>
      </c>
    </row>
    <row r="332" spans="1:22" x14ac:dyDescent="0.25">
      <c r="A332" s="7">
        <v>55</v>
      </c>
      <c r="B332" s="7">
        <v>6581</v>
      </c>
      <c r="C332" s="7">
        <f t="shared" si="0"/>
        <v>1377.7407407407409</v>
      </c>
      <c r="D332" s="7">
        <f t="shared" si="1"/>
        <v>1898169.5486968453</v>
      </c>
      <c r="E332" s="41"/>
      <c r="F332" s="41"/>
      <c r="K332" s="7">
        <v>55</v>
      </c>
      <c r="L332" s="6">
        <v>7586</v>
      </c>
      <c r="M332" s="7">
        <f t="shared" si="2"/>
        <v>1887.5</v>
      </c>
      <c r="N332" s="7">
        <f t="shared" si="3"/>
        <v>3562656.25</v>
      </c>
      <c r="S332" s="7">
        <v>55</v>
      </c>
      <c r="T332" s="6">
        <v>7375</v>
      </c>
      <c r="U332" s="10">
        <f t="shared" si="4"/>
        <v>1667.9268292682927</v>
      </c>
      <c r="V332" s="10">
        <f t="shared" si="5"/>
        <v>2781979.9077929808</v>
      </c>
    </row>
    <row r="333" spans="1:22" x14ac:dyDescent="0.25">
      <c r="A333" s="7">
        <v>56</v>
      </c>
      <c r="B333" s="6">
        <v>6694</v>
      </c>
      <c r="C333" s="7">
        <f t="shared" si="0"/>
        <v>1490.7407407407409</v>
      </c>
      <c r="D333" s="7">
        <f t="shared" si="1"/>
        <v>2222307.956104253</v>
      </c>
      <c r="E333" s="41"/>
      <c r="F333" s="41"/>
      <c r="K333" s="7">
        <v>56</v>
      </c>
      <c r="L333" s="7">
        <v>7621</v>
      </c>
      <c r="M333" s="7">
        <f t="shared" si="2"/>
        <v>1922.5</v>
      </c>
      <c r="N333" s="7">
        <f t="shared" si="3"/>
        <v>3696006.25</v>
      </c>
      <c r="S333" s="7">
        <v>56</v>
      </c>
      <c r="T333" s="6">
        <v>7427</v>
      </c>
      <c r="U333" s="10">
        <f t="shared" si="4"/>
        <v>1719.9268292682927</v>
      </c>
      <c r="V333" s="10">
        <f t="shared" si="5"/>
        <v>2958148.2980368831</v>
      </c>
    </row>
    <row r="334" spans="1:22" x14ac:dyDescent="0.25">
      <c r="A334" s="7">
        <v>57</v>
      </c>
      <c r="B334" s="6">
        <v>6731</v>
      </c>
      <c r="C334" s="7">
        <f t="shared" si="0"/>
        <v>1527.7407407407409</v>
      </c>
      <c r="D334" s="7">
        <f t="shared" si="1"/>
        <v>2333991.7709190678</v>
      </c>
      <c r="E334" s="41"/>
      <c r="F334" s="41"/>
      <c r="K334" s="7">
        <v>57</v>
      </c>
      <c r="L334" s="6">
        <v>7759</v>
      </c>
      <c r="M334" s="7">
        <f t="shared" si="2"/>
        <v>2060.5</v>
      </c>
      <c r="N334" s="7">
        <f t="shared" si="3"/>
        <v>4245660.25</v>
      </c>
      <c r="S334" s="7">
        <v>57</v>
      </c>
      <c r="T334" s="6">
        <v>7461</v>
      </c>
      <c r="U334" s="10">
        <f t="shared" si="4"/>
        <v>1753.9268292682927</v>
      </c>
      <c r="V334" s="10">
        <f t="shared" si="5"/>
        <v>3076259.322427127</v>
      </c>
    </row>
    <row r="335" spans="1:22" x14ac:dyDescent="0.25">
      <c r="A335" s="7">
        <v>58</v>
      </c>
      <c r="B335" s="6">
        <v>7151</v>
      </c>
      <c r="C335" s="7">
        <f t="shared" si="0"/>
        <v>1947.7407407407409</v>
      </c>
      <c r="D335" s="7">
        <f t="shared" si="1"/>
        <v>3793693.9931412898</v>
      </c>
      <c r="E335" s="41"/>
      <c r="F335" s="41"/>
      <c r="K335" s="7">
        <v>58</v>
      </c>
      <c r="L335" s="7">
        <v>7824</v>
      </c>
      <c r="M335" s="7">
        <f t="shared" si="2"/>
        <v>2125.5</v>
      </c>
      <c r="N335" s="7">
        <f t="shared" si="3"/>
        <v>4517750.25</v>
      </c>
      <c r="S335" s="7">
        <v>58</v>
      </c>
      <c r="T335" s="7">
        <v>7545</v>
      </c>
      <c r="U335" s="10">
        <f t="shared" si="4"/>
        <v>1837.9268292682927</v>
      </c>
      <c r="V335" s="10">
        <f t="shared" si="5"/>
        <v>3377975.0297441999</v>
      </c>
    </row>
    <row r="336" spans="1:22" x14ac:dyDescent="0.25">
      <c r="A336" s="7">
        <v>59</v>
      </c>
      <c r="B336" s="6">
        <v>7258</v>
      </c>
      <c r="C336" s="7">
        <f t="shared" si="0"/>
        <v>2054.7407407407409</v>
      </c>
      <c r="D336" s="7">
        <f t="shared" si="1"/>
        <v>4221959.5116598085</v>
      </c>
      <c r="E336" s="41"/>
      <c r="F336" s="41"/>
      <c r="K336" s="7">
        <v>59</v>
      </c>
      <c r="L336" s="6">
        <v>7881</v>
      </c>
      <c r="M336" s="7">
        <f t="shared" si="2"/>
        <v>2182.5</v>
      </c>
      <c r="N336" s="7">
        <f t="shared" si="3"/>
        <v>4763306.25</v>
      </c>
      <c r="S336" s="7">
        <v>59</v>
      </c>
      <c r="T336" s="6">
        <v>7549</v>
      </c>
      <c r="U336" s="10">
        <f t="shared" si="4"/>
        <v>1841.9268292682927</v>
      </c>
      <c r="V336" s="10">
        <f t="shared" si="5"/>
        <v>3392694.4443783467</v>
      </c>
    </row>
    <row r="337" spans="1:22" x14ac:dyDescent="0.25">
      <c r="A337" s="7">
        <v>60</v>
      </c>
      <c r="B337" s="6">
        <v>7279</v>
      </c>
      <c r="C337" s="7">
        <f t="shared" si="0"/>
        <v>2075.7407407407409</v>
      </c>
      <c r="D337" s="7">
        <f t="shared" si="1"/>
        <v>4308699.6227709195</v>
      </c>
      <c r="E337" s="41"/>
      <c r="F337" s="41"/>
      <c r="K337" s="7">
        <v>60</v>
      </c>
      <c r="L337" s="6">
        <v>7897</v>
      </c>
      <c r="M337" s="7">
        <f t="shared" si="2"/>
        <v>2198.5</v>
      </c>
      <c r="N337" s="7">
        <f t="shared" si="3"/>
        <v>4833402.25</v>
      </c>
      <c r="S337" s="7">
        <v>60</v>
      </c>
      <c r="T337" s="6">
        <v>7595</v>
      </c>
      <c r="U337" s="10">
        <f t="shared" si="4"/>
        <v>1887.9268292682927</v>
      </c>
      <c r="V337" s="10">
        <f t="shared" si="5"/>
        <v>3564267.7126710294</v>
      </c>
    </row>
    <row r="338" spans="1:22" x14ac:dyDescent="0.25">
      <c r="A338" s="7">
        <v>61</v>
      </c>
      <c r="B338" s="6">
        <v>7430</v>
      </c>
      <c r="C338" s="7">
        <f t="shared" si="0"/>
        <v>2226.7407407407409</v>
      </c>
      <c r="D338" s="7">
        <f t="shared" si="1"/>
        <v>4958374.3264746238</v>
      </c>
      <c r="E338" s="41"/>
      <c r="F338" s="41"/>
      <c r="K338" s="7">
        <v>61</v>
      </c>
      <c r="L338" s="6">
        <v>7995</v>
      </c>
      <c r="M338" s="7">
        <f t="shared" si="2"/>
        <v>2296.5</v>
      </c>
      <c r="N338" s="7">
        <f t="shared" si="3"/>
        <v>5273912.25</v>
      </c>
      <c r="S338" s="7">
        <v>61</v>
      </c>
      <c r="T338" s="7">
        <v>7629</v>
      </c>
      <c r="U338" s="10">
        <f t="shared" si="4"/>
        <v>1921.9268292682927</v>
      </c>
      <c r="V338" s="10">
        <f t="shared" si="5"/>
        <v>3693802.7370612733</v>
      </c>
    </row>
    <row r="339" spans="1:22" x14ac:dyDescent="0.25">
      <c r="A339" s="7">
        <v>62</v>
      </c>
      <c r="B339" s="6">
        <v>7485</v>
      </c>
      <c r="C339" s="7">
        <f t="shared" si="0"/>
        <v>2281.7407407407409</v>
      </c>
      <c r="D339" s="7">
        <f t="shared" si="1"/>
        <v>5206340.8079561051</v>
      </c>
      <c r="E339" s="41"/>
      <c r="F339" s="41"/>
      <c r="K339" s="7">
        <v>62</v>
      </c>
      <c r="L339" s="6">
        <v>8183</v>
      </c>
      <c r="M339" s="7">
        <f t="shared" si="2"/>
        <v>2484.5</v>
      </c>
      <c r="N339" s="7">
        <f t="shared" si="3"/>
        <v>6172740.25</v>
      </c>
      <c r="S339" s="7">
        <v>62</v>
      </c>
      <c r="T339" s="6">
        <v>7681</v>
      </c>
      <c r="U339" s="10">
        <f t="shared" si="4"/>
        <v>1973.9268292682927</v>
      </c>
      <c r="V339" s="10">
        <f t="shared" si="5"/>
        <v>3896387.1273051756</v>
      </c>
    </row>
    <row r="340" spans="1:22" x14ac:dyDescent="0.25">
      <c r="A340" s="7">
        <v>63</v>
      </c>
      <c r="B340" s="6">
        <v>7545</v>
      </c>
      <c r="C340" s="7">
        <f t="shared" si="0"/>
        <v>2341.7407407407409</v>
      </c>
      <c r="D340" s="7">
        <f t="shared" si="1"/>
        <v>5483749.6968449941</v>
      </c>
      <c r="E340" s="41"/>
      <c r="F340" s="41"/>
      <c r="K340" s="7">
        <v>63</v>
      </c>
      <c r="L340" s="6">
        <v>8331</v>
      </c>
      <c r="M340" s="7">
        <f t="shared" si="2"/>
        <v>2632.5</v>
      </c>
      <c r="N340" s="7">
        <f t="shared" si="3"/>
        <v>6930056.25</v>
      </c>
      <c r="S340" s="7">
        <v>63</v>
      </c>
      <c r="T340" s="6">
        <v>7723</v>
      </c>
      <c r="U340" s="10">
        <f t="shared" si="4"/>
        <v>2015.9268292682927</v>
      </c>
      <c r="V340" s="10">
        <f t="shared" si="5"/>
        <v>4063960.9809637126</v>
      </c>
    </row>
    <row r="341" spans="1:22" x14ac:dyDescent="0.25">
      <c r="A341" s="7">
        <v>64</v>
      </c>
      <c r="B341" s="7">
        <v>7549</v>
      </c>
      <c r="C341" s="7">
        <f t="shared" si="0"/>
        <v>2345.7407407407409</v>
      </c>
      <c r="D341" s="7">
        <f t="shared" si="1"/>
        <v>5502499.6227709195</v>
      </c>
      <c r="E341" s="41"/>
      <c r="F341" s="41"/>
      <c r="K341" s="7">
        <v>64</v>
      </c>
      <c r="L341" s="6">
        <v>8402</v>
      </c>
      <c r="M341" s="7">
        <f t="shared" si="2"/>
        <v>2703.5</v>
      </c>
      <c r="N341" s="7">
        <f t="shared" si="3"/>
        <v>7308912.25</v>
      </c>
      <c r="S341" s="7">
        <v>64</v>
      </c>
      <c r="T341" s="6">
        <v>7747</v>
      </c>
      <c r="U341" s="10">
        <f t="shared" si="4"/>
        <v>2039.9268292682927</v>
      </c>
      <c r="V341" s="10">
        <f t="shared" si="5"/>
        <v>4161301.4687685906</v>
      </c>
    </row>
    <row r="342" spans="1:22" x14ac:dyDescent="0.25">
      <c r="A342" s="7">
        <v>65</v>
      </c>
      <c r="B342" s="7">
        <v>7586</v>
      </c>
      <c r="C342" s="7">
        <f t="shared" si="0"/>
        <v>2382.7407407407409</v>
      </c>
      <c r="D342" s="7">
        <f t="shared" si="1"/>
        <v>5677453.4375857348</v>
      </c>
      <c r="E342" s="41"/>
      <c r="F342" s="41"/>
      <c r="K342" s="7">
        <v>65</v>
      </c>
      <c r="L342" s="6">
        <v>8463</v>
      </c>
      <c r="M342" s="7">
        <f t="shared" si="2"/>
        <v>2764.5</v>
      </c>
      <c r="N342" s="7">
        <f t="shared" si="3"/>
        <v>7642460.25</v>
      </c>
      <c r="S342" s="7">
        <v>65</v>
      </c>
      <c r="T342" s="7">
        <v>7759</v>
      </c>
      <c r="U342" s="10">
        <f t="shared" si="4"/>
        <v>2051.9268292682927</v>
      </c>
      <c r="V342" s="10">
        <f t="shared" si="5"/>
        <v>4210403.7126710294</v>
      </c>
    </row>
    <row r="343" spans="1:22" x14ac:dyDescent="0.25">
      <c r="A343" s="7">
        <v>66</v>
      </c>
      <c r="B343" s="7">
        <v>7681</v>
      </c>
      <c r="C343" s="7">
        <f t="shared" ref="C343:C358" si="6">B343-I$280</f>
        <v>2477.7407407407409</v>
      </c>
      <c r="D343" s="7">
        <f t="shared" ref="D343:D358" si="7">POWER(C343,2)</f>
        <v>6139199.1783264754</v>
      </c>
      <c r="E343" s="41"/>
      <c r="F343" s="41"/>
      <c r="K343" s="7">
        <v>66</v>
      </c>
      <c r="L343" s="6">
        <v>8464</v>
      </c>
      <c r="M343" s="7">
        <f t="shared" ref="M343:M357" si="8">L343-Q$280</f>
        <v>2765.5</v>
      </c>
      <c r="N343" s="7">
        <f t="shared" ref="N343:N357" si="9">POWER(M343,2)</f>
        <v>7647990.25</v>
      </c>
      <c r="S343" s="7">
        <v>66</v>
      </c>
      <c r="T343" s="7">
        <v>7881</v>
      </c>
      <c r="U343" s="10">
        <f t="shared" ref="U343:U359" si="10">T343-Y$280</f>
        <v>2173.9268292682927</v>
      </c>
      <c r="V343" s="10">
        <f t="shared" ref="V343:V359" si="11">POWER(U343,2)</f>
        <v>4725957.8590124929</v>
      </c>
    </row>
    <row r="344" spans="1:22" x14ac:dyDescent="0.25">
      <c r="A344" s="7">
        <v>67</v>
      </c>
      <c r="B344" s="7">
        <v>7747</v>
      </c>
      <c r="C344" s="7">
        <f t="shared" si="6"/>
        <v>2543.7407407407409</v>
      </c>
      <c r="D344" s="7">
        <f t="shared" si="7"/>
        <v>6470616.9561042534</v>
      </c>
      <c r="E344" s="41"/>
      <c r="F344" s="41"/>
      <c r="K344" s="7">
        <v>67</v>
      </c>
      <c r="L344" s="6">
        <v>8667</v>
      </c>
      <c r="M344" s="7">
        <f t="shared" si="8"/>
        <v>2968.5</v>
      </c>
      <c r="N344" s="7">
        <f t="shared" si="9"/>
        <v>8811992.25</v>
      </c>
      <c r="S344" s="7">
        <v>67</v>
      </c>
      <c r="T344" s="6">
        <v>7889</v>
      </c>
      <c r="U344" s="10">
        <f t="shared" si="10"/>
        <v>2181.9268292682927</v>
      </c>
      <c r="V344" s="10">
        <f t="shared" si="11"/>
        <v>4760804.6882807855</v>
      </c>
    </row>
    <row r="345" spans="1:22" x14ac:dyDescent="0.25">
      <c r="A345" s="7">
        <v>68</v>
      </c>
      <c r="B345" s="6">
        <v>7760</v>
      </c>
      <c r="C345" s="7">
        <f t="shared" si="6"/>
        <v>2556.7407407407409</v>
      </c>
      <c r="D345" s="7">
        <f t="shared" si="7"/>
        <v>6536923.2153635127</v>
      </c>
      <c r="E345" s="41"/>
      <c r="F345" s="41"/>
      <c r="K345" s="7">
        <v>68</v>
      </c>
      <c r="L345" s="6">
        <v>8718</v>
      </c>
      <c r="M345" s="7">
        <f t="shared" si="8"/>
        <v>3019.5</v>
      </c>
      <c r="N345" s="7">
        <f t="shared" si="9"/>
        <v>9117380.25</v>
      </c>
      <c r="S345" s="7">
        <v>68</v>
      </c>
      <c r="T345" s="6">
        <v>8022</v>
      </c>
      <c r="U345" s="10">
        <f t="shared" si="10"/>
        <v>2314.9268292682927</v>
      </c>
      <c r="V345" s="10">
        <f t="shared" si="11"/>
        <v>5358886.2248661518</v>
      </c>
    </row>
    <row r="346" spans="1:22" x14ac:dyDescent="0.25">
      <c r="A346" s="7">
        <v>69</v>
      </c>
      <c r="B346" s="6">
        <v>7824</v>
      </c>
      <c r="C346" s="7">
        <f t="shared" si="6"/>
        <v>2620.7407407407409</v>
      </c>
      <c r="D346" s="7">
        <f t="shared" si="7"/>
        <v>6868282.0301783271</v>
      </c>
      <c r="E346" s="41"/>
      <c r="F346" s="41"/>
      <c r="K346" s="7">
        <v>69</v>
      </c>
      <c r="L346" s="6">
        <v>8803</v>
      </c>
      <c r="M346" s="7">
        <f t="shared" si="8"/>
        <v>3104.5</v>
      </c>
      <c r="N346" s="7">
        <f t="shared" si="9"/>
        <v>9637920.25</v>
      </c>
      <c r="S346" s="7">
        <v>69</v>
      </c>
      <c r="T346" s="6">
        <v>8220</v>
      </c>
      <c r="U346" s="10">
        <f t="shared" si="10"/>
        <v>2512.9268292682927</v>
      </c>
      <c r="V346" s="10">
        <f t="shared" si="11"/>
        <v>6314801.2492563957</v>
      </c>
    </row>
    <row r="347" spans="1:22" x14ac:dyDescent="0.25">
      <c r="A347" s="7">
        <v>70</v>
      </c>
      <c r="B347" s="6">
        <v>8243</v>
      </c>
      <c r="C347" s="7">
        <f t="shared" si="6"/>
        <v>3039.7407407407409</v>
      </c>
      <c r="D347" s="7">
        <f t="shared" si="7"/>
        <v>9240023.7709190678</v>
      </c>
      <c r="E347" s="41"/>
      <c r="F347" s="41"/>
      <c r="K347" s="7">
        <v>70</v>
      </c>
      <c r="L347" s="6">
        <v>8826</v>
      </c>
      <c r="M347" s="7">
        <f t="shared" si="8"/>
        <v>3127.5</v>
      </c>
      <c r="N347" s="7">
        <f t="shared" si="9"/>
        <v>9781256.25</v>
      </c>
      <c r="S347" s="7">
        <v>70</v>
      </c>
      <c r="T347" s="6">
        <v>8464</v>
      </c>
      <c r="U347" s="10">
        <f t="shared" si="10"/>
        <v>2756.9268292682927</v>
      </c>
      <c r="V347" s="10">
        <f t="shared" si="11"/>
        <v>7600645.5419393219</v>
      </c>
    </row>
    <row r="348" spans="1:22" x14ac:dyDescent="0.25">
      <c r="A348" s="7">
        <v>71</v>
      </c>
      <c r="B348" s="7">
        <v>8463</v>
      </c>
      <c r="C348" s="7">
        <f t="shared" si="6"/>
        <v>3259.7407407407409</v>
      </c>
      <c r="D348" s="7">
        <f t="shared" si="7"/>
        <v>10625909.696844993</v>
      </c>
      <c r="E348" s="41"/>
      <c r="F348" s="41"/>
      <c r="K348" s="7">
        <v>71</v>
      </c>
      <c r="L348" s="7">
        <v>8878</v>
      </c>
      <c r="M348" s="7">
        <f t="shared" si="8"/>
        <v>3179.5</v>
      </c>
      <c r="N348" s="7">
        <f t="shared" si="9"/>
        <v>10109220.25</v>
      </c>
      <c r="S348" s="7">
        <v>71</v>
      </c>
      <c r="T348" s="6">
        <v>8628</v>
      </c>
      <c r="U348" s="10">
        <f t="shared" si="10"/>
        <v>2920.9268292682927</v>
      </c>
      <c r="V348" s="10">
        <f t="shared" si="11"/>
        <v>8531813.5419393219</v>
      </c>
    </row>
    <row r="349" spans="1:22" x14ac:dyDescent="0.25">
      <c r="A349" s="7">
        <v>72</v>
      </c>
      <c r="B349" s="7">
        <v>8464</v>
      </c>
      <c r="C349" s="7">
        <f t="shared" si="6"/>
        <v>3260.7407407407409</v>
      </c>
      <c r="D349" s="7">
        <f t="shared" si="7"/>
        <v>10632430.178326476</v>
      </c>
      <c r="E349" s="41"/>
      <c r="F349" s="41"/>
      <c r="K349" s="7">
        <v>72</v>
      </c>
      <c r="L349" s="6">
        <v>9003</v>
      </c>
      <c r="M349" s="7">
        <f t="shared" si="8"/>
        <v>3304.5</v>
      </c>
      <c r="N349" s="7">
        <f t="shared" si="9"/>
        <v>10919720.25</v>
      </c>
      <c r="S349" s="7">
        <v>72</v>
      </c>
      <c r="T349" s="6">
        <v>8712</v>
      </c>
      <c r="U349" s="10">
        <f t="shared" si="10"/>
        <v>3004.9268292682927</v>
      </c>
      <c r="V349" s="10">
        <f t="shared" si="11"/>
        <v>9029585.2492563948</v>
      </c>
    </row>
    <row r="350" spans="1:22" x14ac:dyDescent="0.25">
      <c r="A350" s="7">
        <v>73</v>
      </c>
      <c r="B350" s="6">
        <v>8734</v>
      </c>
      <c r="C350" s="7">
        <f t="shared" si="6"/>
        <v>3530.7407407407409</v>
      </c>
      <c r="D350" s="7">
        <f t="shared" si="7"/>
        <v>12466130.178326476</v>
      </c>
      <c r="E350" s="41"/>
      <c r="F350" s="41"/>
      <c r="K350" s="7">
        <v>73</v>
      </c>
      <c r="L350" s="6">
        <v>9115</v>
      </c>
      <c r="M350" s="7">
        <f t="shared" si="8"/>
        <v>3416.5</v>
      </c>
      <c r="N350" s="7">
        <f t="shared" si="9"/>
        <v>11672472.25</v>
      </c>
      <c r="S350" s="7">
        <v>73</v>
      </c>
      <c r="T350" s="6">
        <v>8878</v>
      </c>
      <c r="U350" s="10">
        <f t="shared" si="10"/>
        <v>3170.9268292682927</v>
      </c>
      <c r="V350" s="10">
        <f t="shared" si="11"/>
        <v>10054776.956573468</v>
      </c>
    </row>
    <row r="351" spans="1:22" x14ac:dyDescent="0.25">
      <c r="A351" s="7">
        <v>74</v>
      </c>
      <c r="B351" s="6">
        <v>8741</v>
      </c>
      <c r="C351" s="7">
        <f t="shared" si="6"/>
        <v>3537.7407407407409</v>
      </c>
      <c r="D351" s="7">
        <f t="shared" si="7"/>
        <v>12515609.548696846</v>
      </c>
      <c r="E351" s="41"/>
      <c r="F351" s="41"/>
      <c r="K351" s="7">
        <v>74</v>
      </c>
      <c r="L351" s="6">
        <v>9147</v>
      </c>
      <c r="M351" s="7">
        <f t="shared" si="8"/>
        <v>3448.5</v>
      </c>
      <c r="N351" s="7">
        <f t="shared" si="9"/>
        <v>11892152.25</v>
      </c>
      <c r="S351" s="7">
        <v>74</v>
      </c>
      <c r="T351" s="7">
        <v>9027</v>
      </c>
      <c r="U351" s="10">
        <f t="shared" si="10"/>
        <v>3319.9268292682927</v>
      </c>
      <c r="V351" s="10">
        <f t="shared" si="11"/>
        <v>11021914.151695419</v>
      </c>
    </row>
    <row r="352" spans="1:22" x14ac:dyDescent="0.25">
      <c r="A352" s="7">
        <v>75</v>
      </c>
      <c r="B352" s="6">
        <v>8769</v>
      </c>
      <c r="C352" s="7">
        <f t="shared" si="6"/>
        <v>3565.7407407407409</v>
      </c>
      <c r="D352" s="7">
        <f t="shared" si="7"/>
        <v>12714507.030178327</v>
      </c>
      <c r="E352" s="41"/>
      <c r="F352" s="41"/>
      <c r="K352" s="7">
        <v>75</v>
      </c>
      <c r="L352" s="6">
        <v>9215</v>
      </c>
      <c r="M352" s="7">
        <f t="shared" si="8"/>
        <v>3516.5</v>
      </c>
      <c r="N352" s="7">
        <f t="shared" si="9"/>
        <v>12365772.25</v>
      </c>
      <c r="S352" s="7">
        <v>75</v>
      </c>
      <c r="T352" s="6">
        <v>9256</v>
      </c>
      <c r="U352" s="10">
        <f t="shared" si="10"/>
        <v>3548.9268292682927</v>
      </c>
      <c r="V352" s="10">
        <f t="shared" si="11"/>
        <v>12594881.639500298</v>
      </c>
    </row>
    <row r="353" spans="1:25" x14ac:dyDescent="0.25">
      <c r="A353" s="7">
        <v>76</v>
      </c>
      <c r="B353" s="6">
        <v>8842</v>
      </c>
      <c r="C353" s="7">
        <f t="shared" si="6"/>
        <v>3638.7407407407409</v>
      </c>
      <c r="D353" s="7">
        <f t="shared" si="7"/>
        <v>13240434.178326476</v>
      </c>
      <c r="E353" s="41"/>
      <c r="F353" s="41"/>
      <c r="K353" s="7">
        <v>76</v>
      </c>
      <c r="L353" s="6">
        <v>9441</v>
      </c>
      <c r="M353" s="7">
        <f t="shared" si="8"/>
        <v>3742.5</v>
      </c>
      <c r="N353" s="7">
        <f t="shared" si="9"/>
        <v>14006306.25</v>
      </c>
      <c r="S353" s="7">
        <v>76</v>
      </c>
      <c r="T353" s="7">
        <v>9388</v>
      </c>
      <c r="U353" s="10">
        <f t="shared" si="10"/>
        <v>3680.9268292682927</v>
      </c>
      <c r="V353" s="10">
        <f t="shared" si="11"/>
        <v>13549222.322427128</v>
      </c>
    </row>
    <row r="354" spans="1:25" x14ac:dyDescent="0.25">
      <c r="A354" s="7">
        <v>77</v>
      </c>
      <c r="B354" s="6">
        <v>9027</v>
      </c>
      <c r="C354" s="7">
        <f t="shared" si="6"/>
        <v>3823.7407407407409</v>
      </c>
      <c r="D354" s="7">
        <f t="shared" si="7"/>
        <v>14620993.252400549</v>
      </c>
      <c r="E354" s="41"/>
      <c r="F354" s="41"/>
      <c r="K354" s="7">
        <v>77</v>
      </c>
      <c r="L354" s="7">
        <v>9475</v>
      </c>
      <c r="M354" s="7">
        <f t="shared" si="8"/>
        <v>3776.5</v>
      </c>
      <c r="N354" s="7">
        <f t="shared" si="9"/>
        <v>14261952.25</v>
      </c>
      <c r="S354" s="7">
        <v>77</v>
      </c>
      <c r="T354" s="7">
        <v>9441</v>
      </c>
      <c r="U354" s="10">
        <f t="shared" si="10"/>
        <v>3733.9268292682927</v>
      </c>
      <c r="V354" s="10">
        <f t="shared" si="11"/>
        <v>13942209.566329567</v>
      </c>
    </row>
    <row r="355" spans="1:25" x14ac:dyDescent="0.25">
      <c r="A355" s="7">
        <v>78</v>
      </c>
      <c r="B355" s="7">
        <v>9147</v>
      </c>
      <c r="C355" s="7">
        <f t="shared" si="6"/>
        <v>3943.7407407407409</v>
      </c>
      <c r="D355" s="7">
        <f t="shared" si="7"/>
        <v>15553091.030178327</v>
      </c>
      <c r="E355" s="41"/>
      <c r="F355" s="41"/>
      <c r="K355" s="7">
        <v>78</v>
      </c>
      <c r="L355" s="7">
        <v>9491</v>
      </c>
      <c r="M355" s="7">
        <f t="shared" si="8"/>
        <v>3792.5</v>
      </c>
      <c r="N355" s="7">
        <f t="shared" si="9"/>
        <v>14383056.25</v>
      </c>
      <c r="S355" s="7">
        <v>78</v>
      </c>
      <c r="T355" s="6">
        <v>9475</v>
      </c>
      <c r="U355" s="10">
        <f t="shared" si="10"/>
        <v>3767.9268292682927</v>
      </c>
      <c r="V355" s="10">
        <f t="shared" si="11"/>
        <v>14197272.59071981</v>
      </c>
    </row>
    <row r="356" spans="1:25" x14ac:dyDescent="0.25">
      <c r="A356" s="7">
        <v>79</v>
      </c>
      <c r="B356" s="7">
        <v>9215</v>
      </c>
      <c r="C356" s="7">
        <f t="shared" si="6"/>
        <v>4011.7407407407409</v>
      </c>
      <c r="D356" s="7">
        <f t="shared" si="7"/>
        <v>16094063.770919068</v>
      </c>
      <c r="E356" s="41"/>
      <c r="F356" s="41"/>
      <c r="K356" s="7">
        <v>79</v>
      </c>
      <c r="L356" s="6">
        <v>9562</v>
      </c>
      <c r="M356" s="7">
        <f t="shared" si="8"/>
        <v>3863.5</v>
      </c>
      <c r="N356" s="7">
        <f t="shared" si="9"/>
        <v>14926632.25</v>
      </c>
      <c r="S356" s="7">
        <v>79</v>
      </c>
      <c r="T356" s="6">
        <v>9603</v>
      </c>
      <c r="U356" s="10">
        <f t="shared" si="10"/>
        <v>3895.9268292682927</v>
      </c>
      <c r="V356" s="10">
        <f t="shared" si="11"/>
        <v>15178245.859012494</v>
      </c>
    </row>
    <row r="357" spans="1:25" x14ac:dyDescent="0.25">
      <c r="A357" s="7">
        <v>80</v>
      </c>
      <c r="B357" s="6">
        <v>9388</v>
      </c>
      <c r="C357" s="7">
        <f t="shared" si="6"/>
        <v>4184.7407407407409</v>
      </c>
      <c r="D357" s="7">
        <f t="shared" si="7"/>
        <v>17512055.067215364</v>
      </c>
      <c r="E357" s="41"/>
      <c r="F357" s="41"/>
      <c r="K357" s="7">
        <v>80</v>
      </c>
      <c r="L357" s="7">
        <v>9975</v>
      </c>
      <c r="M357" s="7">
        <f t="shared" si="8"/>
        <v>4276.5</v>
      </c>
      <c r="N357" s="7">
        <f t="shared" si="9"/>
        <v>18288452.25</v>
      </c>
      <c r="S357" s="7">
        <v>80</v>
      </c>
      <c r="T357" s="6">
        <v>9686</v>
      </c>
      <c r="U357" s="10">
        <f t="shared" si="10"/>
        <v>3978.9268292682927</v>
      </c>
      <c r="V357" s="10">
        <f t="shared" si="11"/>
        <v>15831858.71267103</v>
      </c>
    </row>
    <row r="358" spans="1:25" x14ac:dyDescent="0.25">
      <c r="A358" s="7">
        <v>81</v>
      </c>
      <c r="B358" s="6">
        <v>9491</v>
      </c>
      <c r="C358" s="7">
        <f t="shared" si="6"/>
        <v>4287.7407407407409</v>
      </c>
      <c r="D358" s="7">
        <f t="shared" si="7"/>
        <v>18384720.659807958</v>
      </c>
      <c r="E358" s="41"/>
      <c r="F358" s="41"/>
      <c r="K358" s="19" t="s">
        <v>19</v>
      </c>
      <c r="L358" s="4">
        <f>SUM(L278:L357)</f>
        <v>455880</v>
      </c>
      <c r="M358" s="4"/>
      <c r="N358" s="4">
        <f>SUM(N278:N357)</f>
        <v>504386534</v>
      </c>
      <c r="S358" s="7">
        <v>81</v>
      </c>
      <c r="T358" s="6">
        <v>9958</v>
      </c>
      <c r="U358" s="10">
        <f t="shared" si="10"/>
        <v>4250.9268292682927</v>
      </c>
      <c r="V358" s="10">
        <f t="shared" si="11"/>
        <v>18070378.907792982</v>
      </c>
    </row>
    <row r="359" spans="1:25" x14ac:dyDescent="0.25">
      <c r="A359" s="19" t="s">
        <v>19</v>
      </c>
      <c r="B359" s="4">
        <f>SUBTOTAL(9,B278:B358)</f>
        <v>421464</v>
      </c>
      <c r="C359" s="4"/>
      <c r="D359" s="4">
        <f>SUM(D278:D358)</f>
        <v>477508855.55555564</v>
      </c>
      <c r="E359" s="43"/>
      <c r="F359" s="43"/>
      <c r="S359" s="7">
        <v>82</v>
      </c>
      <c r="T359" s="6">
        <v>9975</v>
      </c>
      <c r="U359" s="10">
        <f t="shared" si="10"/>
        <v>4267.9268292682927</v>
      </c>
      <c r="V359" s="10">
        <f t="shared" si="11"/>
        <v>18215199.419988103</v>
      </c>
    </row>
    <row r="360" spans="1:25" x14ac:dyDescent="0.25">
      <c r="S360" s="19" t="s">
        <v>19</v>
      </c>
      <c r="T360" s="4">
        <f>SUM(T278:T359)</f>
        <v>467980</v>
      </c>
      <c r="U360" s="4"/>
      <c r="V360" s="4">
        <f>SUM(V278:V359)</f>
        <v>509616447.56097561</v>
      </c>
    </row>
    <row r="362" spans="1:25" x14ac:dyDescent="0.25">
      <c r="A362" s="76" t="s">
        <v>26</v>
      </c>
      <c r="B362" s="76"/>
      <c r="C362" s="76"/>
      <c r="D362" s="76"/>
      <c r="E362" s="57"/>
      <c r="F362" s="57"/>
      <c r="K362" s="76" t="s">
        <v>29</v>
      </c>
      <c r="L362" s="76"/>
      <c r="M362" s="76"/>
      <c r="N362" s="76"/>
      <c r="S362" s="76" t="s">
        <v>33</v>
      </c>
      <c r="T362" s="76"/>
      <c r="U362" s="76"/>
      <c r="V362" s="76"/>
    </row>
    <row r="363" spans="1:25" x14ac:dyDescent="0.25">
      <c r="A363" s="4" t="s">
        <v>4</v>
      </c>
      <c r="B363" s="4" t="s">
        <v>25</v>
      </c>
      <c r="C363" s="19" t="s">
        <v>27</v>
      </c>
      <c r="D363" s="19" t="s">
        <v>28</v>
      </c>
      <c r="E363" s="42"/>
      <c r="F363" s="42"/>
      <c r="H363" s="20" t="s">
        <v>20</v>
      </c>
      <c r="K363" s="4" t="s">
        <v>4</v>
      </c>
      <c r="L363" s="4" t="s">
        <v>25</v>
      </c>
      <c r="M363" s="19" t="s">
        <v>27</v>
      </c>
      <c r="N363" s="19" t="s">
        <v>28</v>
      </c>
      <c r="P363" s="20" t="s">
        <v>20</v>
      </c>
      <c r="S363" s="4" t="s">
        <v>4</v>
      </c>
      <c r="T363" s="4" t="s">
        <v>25</v>
      </c>
      <c r="U363" s="19" t="s">
        <v>27</v>
      </c>
      <c r="V363" s="19" t="s">
        <v>28</v>
      </c>
      <c r="X363" s="20" t="s">
        <v>20</v>
      </c>
    </row>
    <row r="364" spans="1:25" ht="15.75" x14ac:dyDescent="0.25">
      <c r="A364" s="7">
        <v>1</v>
      </c>
      <c r="B364" s="9">
        <v>1011</v>
      </c>
      <c r="C364" s="7">
        <f>B364-I$366</f>
        <v>-3473.4777777777781</v>
      </c>
      <c r="D364" s="7">
        <f>POWER(C364,2)</f>
        <v>12065047.872716052</v>
      </c>
      <c r="E364" s="41"/>
      <c r="F364" s="41"/>
      <c r="H364" s="18" t="s">
        <v>30</v>
      </c>
      <c r="K364" s="7">
        <v>1</v>
      </c>
      <c r="L364" s="7">
        <v>1083</v>
      </c>
      <c r="M364" s="7">
        <f>L364-Q$366</f>
        <v>-3789.556818181818</v>
      </c>
      <c r="N364" s="7">
        <f>POWER(M364,2)</f>
        <v>14360740.878228305</v>
      </c>
      <c r="P364" s="18" t="s">
        <v>30</v>
      </c>
      <c r="S364" s="7">
        <v>1</v>
      </c>
      <c r="T364" s="7">
        <v>8280</v>
      </c>
      <c r="U364" s="7">
        <f>T364-Y$366</f>
        <v>3106.641304347826</v>
      </c>
      <c r="V364" s="7">
        <f>POWER(U364,2)</f>
        <v>9651220.193879962</v>
      </c>
      <c r="X364" s="18" t="s">
        <v>30</v>
      </c>
    </row>
    <row r="365" spans="1:25" ht="15.75" x14ac:dyDescent="0.25">
      <c r="A365" s="7">
        <v>2</v>
      </c>
      <c r="B365" s="7">
        <v>1065</v>
      </c>
      <c r="C365" s="7">
        <f t="shared" ref="C365:C428" si="12">B365-I$366</f>
        <v>-3419.4777777777781</v>
      </c>
      <c r="D365" s="7">
        <f t="shared" ref="D365:D428" si="13">POWER(C365,2)</f>
        <v>11692828.272716051</v>
      </c>
      <c r="E365" s="41"/>
      <c r="F365" s="41"/>
      <c r="K365" s="7">
        <v>2</v>
      </c>
      <c r="L365" s="9">
        <v>1172</v>
      </c>
      <c r="M365" s="7">
        <f t="shared" ref="M365:M428" si="14">L365-Q$366</f>
        <v>-3700.556818181818</v>
      </c>
      <c r="N365" s="7">
        <f t="shared" ref="N365:N428" si="15">POWER(M365,2)</f>
        <v>13694120.764591942</v>
      </c>
      <c r="S365" s="7">
        <v>2</v>
      </c>
      <c r="T365" s="7">
        <v>4266</v>
      </c>
      <c r="U365" s="7">
        <f t="shared" ref="U365:U428" si="16">T365-Y$366</f>
        <v>-907.35869565217399</v>
      </c>
      <c r="V365" s="7">
        <f t="shared" ref="V365:V428" si="17">POWER(U365,2)</f>
        <v>823299.80257561454</v>
      </c>
    </row>
    <row r="366" spans="1:25" x14ac:dyDescent="0.25">
      <c r="A366" s="7">
        <v>3</v>
      </c>
      <c r="B366" s="7">
        <v>1098</v>
      </c>
      <c r="C366" s="7">
        <f t="shared" si="12"/>
        <v>-3386.4777777777781</v>
      </c>
      <c r="D366" s="7">
        <f t="shared" si="13"/>
        <v>11468231.739382718</v>
      </c>
      <c r="E366" s="41"/>
      <c r="F366" s="41"/>
      <c r="I366">
        <f>B454/COUNTA(B364:B453)</f>
        <v>4484.4777777777781</v>
      </c>
      <c r="K366" s="7">
        <v>3</v>
      </c>
      <c r="L366" s="7">
        <v>1246</v>
      </c>
      <c r="M366" s="7">
        <f t="shared" si="14"/>
        <v>-3626.556818181818</v>
      </c>
      <c r="N366" s="7">
        <f t="shared" si="15"/>
        <v>13151914.355501032</v>
      </c>
      <c r="Q366">
        <f>L452/COUNTA(L364:L451)</f>
        <v>4872.556818181818</v>
      </c>
      <c r="S366" s="7">
        <v>3</v>
      </c>
      <c r="T366" s="7">
        <v>3336</v>
      </c>
      <c r="U366" s="7">
        <f t="shared" si="16"/>
        <v>-1837.358695652174</v>
      </c>
      <c r="V366" s="7">
        <f t="shared" si="17"/>
        <v>3375886.9764886582</v>
      </c>
      <c r="Y366">
        <f>T456/COUNTA(T364:T455)</f>
        <v>5173.358695652174</v>
      </c>
    </row>
    <row r="367" spans="1:25" x14ac:dyDescent="0.25">
      <c r="A367" s="7">
        <v>4</v>
      </c>
      <c r="B367" s="7">
        <v>1101</v>
      </c>
      <c r="C367" s="7">
        <f t="shared" si="12"/>
        <v>-3383.4777777777781</v>
      </c>
      <c r="D367" s="7">
        <f t="shared" si="13"/>
        <v>11447921.872716052</v>
      </c>
      <c r="E367" s="41"/>
      <c r="F367" s="41"/>
      <c r="K367" s="7">
        <v>4</v>
      </c>
      <c r="L367" s="7">
        <v>1281</v>
      </c>
      <c r="M367" s="7">
        <f t="shared" si="14"/>
        <v>-3591.556818181818</v>
      </c>
      <c r="N367" s="7">
        <f t="shared" si="15"/>
        <v>12899280.378228305</v>
      </c>
      <c r="S367" s="7">
        <v>4</v>
      </c>
      <c r="T367" s="7">
        <v>2102</v>
      </c>
      <c r="U367" s="7">
        <f t="shared" si="16"/>
        <v>-3071.358695652174</v>
      </c>
      <c r="V367" s="7">
        <f t="shared" si="17"/>
        <v>9433244.2373582236</v>
      </c>
    </row>
    <row r="368" spans="1:25" ht="15.75" x14ac:dyDescent="0.25">
      <c r="A368" s="7">
        <v>5</v>
      </c>
      <c r="B368" s="7">
        <v>1231</v>
      </c>
      <c r="C368" s="7">
        <f t="shared" si="12"/>
        <v>-3253.4777777777781</v>
      </c>
      <c r="D368" s="7">
        <f t="shared" si="13"/>
        <v>10585117.650493829</v>
      </c>
      <c r="E368" s="41"/>
      <c r="F368" s="41"/>
      <c r="K368" s="7">
        <v>5</v>
      </c>
      <c r="L368" s="9">
        <v>1354</v>
      </c>
      <c r="M368" s="7">
        <f t="shared" si="14"/>
        <v>-3518.556818181818</v>
      </c>
      <c r="N368" s="7">
        <f t="shared" si="15"/>
        <v>12380242.08277376</v>
      </c>
      <c r="S368" s="7">
        <v>5</v>
      </c>
      <c r="T368" s="7">
        <v>3741</v>
      </c>
      <c r="U368" s="7">
        <f t="shared" si="16"/>
        <v>-1432.358695652174</v>
      </c>
      <c r="V368" s="7">
        <f t="shared" si="17"/>
        <v>2051651.4330103972</v>
      </c>
    </row>
    <row r="369" spans="1:25" ht="15.75" x14ac:dyDescent="0.25">
      <c r="A369" s="7">
        <v>6</v>
      </c>
      <c r="B369" s="9">
        <v>1322</v>
      </c>
      <c r="C369" s="7">
        <f t="shared" si="12"/>
        <v>-3162.4777777777781</v>
      </c>
      <c r="D369" s="7">
        <f t="shared" si="13"/>
        <v>10001265.694938274</v>
      </c>
      <c r="E369" s="41"/>
      <c r="F369" s="41"/>
      <c r="K369" s="7">
        <v>6</v>
      </c>
      <c r="L369" s="7">
        <v>1450</v>
      </c>
      <c r="M369" s="7">
        <f t="shared" si="14"/>
        <v>-3422.556818181818</v>
      </c>
      <c r="N369" s="7">
        <f t="shared" si="15"/>
        <v>11713895.17368285</v>
      </c>
      <c r="S369" s="7">
        <v>6</v>
      </c>
      <c r="T369" s="7">
        <v>3226</v>
      </c>
      <c r="U369" s="7">
        <f t="shared" si="16"/>
        <v>-1947.358695652174</v>
      </c>
      <c r="V369" s="7">
        <f t="shared" si="17"/>
        <v>3792205.8895321363</v>
      </c>
    </row>
    <row r="370" spans="1:25" x14ac:dyDescent="0.25">
      <c r="A370" s="7">
        <v>7</v>
      </c>
      <c r="B370" s="7">
        <v>1333</v>
      </c>
      <c r="C370" s="7">
        <f t="shared" si="12"/>
        <v>-3151.4777777777781</v>
      </c>
      <c r="D370" s="7">
        <f t="shared" si="13"/>
        <v>9931812.1838271618</v>
      </c>
      <c r="E370" s="41"/>
      <c r="F370" s="41"/>
      <c r="H370" s="21" t="s">
        <v>22</v>
      </c>
      <c r="K370" s="7">
        <v>7</v>
      </c>
      <c r="L370" s="7">
        <v>1538</v>
      </c>
      <c r="M370" s="7">
        <f t="shared" si="14"/>
        <v>-3334.556818181818</v>
      </c>
      <c r="N370" s="7">
        <f t="shared" si="15"/>
        <v>11119269.17368285</v>
      </c>
      <c r="P370" s="21" t="s">
        <v>22</v>
      </c>
      <c r="S370" s="7">
        <v>7</v>
      </c>
      <c r="T370" s="7">
        <v>7744</v>
      </c>
      <c r="U370" s="7">
        <f t="shared" si="16"/>
        <v>2570.641304347826</v>
      </c>
      <c r="V370" s="7">
        <f t="shared" si="17"/>
        <v>6608196.7156190919</v>
      </c>
      <c r="X370" s="21" t="s">
        <v>22</v>
      </c>
    </row>
    <row r="371" spans="1:25" ht="15.75" x14ac:dyDescent="0.25">
      <c r="A371" s="7">
        <v>8</v>
      </c>
      <c r="B371" s="9">
        <v>1394</v>
      </c>
      <c r="C371" s="7">
        <f t="shared" si="12"/>
        <v>-3090.4777777777781</v>
      </c>
      <c r="D371" s="7">
        <f t="shared" si="13"/>
        <v>9551052.8949382734</v>
      </c>
      <c r="E371" s="41"/>
      <c r="F371" s="41"/>
      <c r="H371" s="18" t="s">
        <v>31</v>
      </c>
      <c r="K371" s="7">
        <v>8</v>
      </c>
      <c r="L371" s="7">
        <v>1670</v>
      </c>
      <c r="M371" s="7">
        <f t="shared" si="14"/>
        <v>-3202.556818181818</v>
      </c>
      <c r="N371" s="7">
        <f t="shared" si="15"/>
        <v>10256370.17368285</v>
      </c>
      <c r="P371" s="18" t="s">
        <v>31</v>
      </c>
      <c r="S371" s="7">
        <v>8</v>
      </c>
      <c r="T371" s="7">
        <v>2337</v>
      </c>
      <c r="U371" s="7">
        <f t="shared" si="16"/>
        <v>-2836.358695652174</v>
      </c>
      <c r="V371" s="7">
        <f t="shared" si="17"/>
        <v>8044930.6504017022</v>
      </c>
      <c r="X371" s="18" t="s">
        <v>31</v>
      </c>
    </row>
    <row r="372" spans="1:25" x14ac:dyDescent="0.25">
      <c r="A372" s="7">
        <v>9</v>
      </c>
      <c r="B372" s="7">
        <v>1479</v>
      </c>
      <c r="C372" s="7">
        <f t="shared" si="12"/>
        <v>-3005.4777777777781</v>
      </c>
      <c r="D372" s="7">
        <f t="shared" si="13"/>
        <v>9032896.6727160513</v>
      </c>
      <c r="E372" s="41"/>
      <c r="F372" s="41"/>
      <c r="K372" s="7">
        <v>9</v>
      </c>
      <c r="L372" s="7">
        <v>1713</v>
      </c>
      <c r="M372" s="7">
        <f t="shared" si="14"/>
        <v>-3159.556818181818</v>
      </c>
      <c r="N372" s="7">
        <f t="shared" si="15"/>
        <v>9982799.2873192132</v>
      </c>
      <c r="S372" s="7">
        <v>9</v>
      </c>
      <c r="T372" s="7">
        <v>5453</v>
      </c>
      <c r="U372" s="7">
        <f t="shared" si="16"/>
        <v>279.64130434782601</v>
      </c>
      <c r="V372" s="7">
        <f t="shared" si="17"/>
        <v>78199.259097353453</v>
      </c>
    </row>
    <row r="373" spans="1:25" ht="15.75" x14ac:dyDescent="0.25">
      <c r="A373" s="7">
        <v>10</v>
      </c>
      <c r="B373" s="7">
        <v>1493</v>
      </c>
      <c r="C373" s="7">
        <f t="shared" si="12"/>
        <v>-2991.4777777777781</v>
      </c>
      <c r="D373" s="7">
        <f t="shared" si="13"/>
        <v>8948939.2949382737</v>
      </c>
      <c r="E373" s="41"/>
      <c r="F373" s="41"/>
      <c r="K373" s="7">
        <v>10</v>
      </c>
      <c r="L373" s="9">
        <v>2095</v>
      </c>
      <c r="M373" s="7">
        <f t="shared" si="14"/>
        <v>-2777.556818181818</v>
      </c>
      <c r="N373" s="7">
        <f t="shared" si="15"/>
        <v>7714821.8782283049</v>
      </c>
      <c r="S373" s="7">
        <v>10</v>
      </c>
      <c r="T373" s="7">
        <v>1681</v>
      </c>
      <c r="U373" s="7">
        <f t="shared" si="16"/>
        <v>-3492.358695652174</v>
      </c>
      <c r="V373" s="7">
        <f t="shared" si="17"/>
        <v>12196569.259097354</v>
      </c>
    </row>
    <row r="374" spans="1:25" x14ac:dyDescent="0.25">
      <c r="A374" s="7">
        <v>11</v>
      </c>
      <c r="B374" s="7">
        <v>1516</v>
      </c>
      <c r="C374" s="7">
        <f t="shared" si="12"/>
        <v>-2968.4777777777781</v>
      </c>
      <c r="D374" s="7">
        <f t="shared" si="13"/>
        <v>8811860.3171604965</v>
      </c>
      <c r="E374" s="41"/>
      <c r="F374" s="41"/>
      <c r="I374">
        <f>SQRT(D454/(COUNTA(D364:D453)-1))</f>
        <v>2502.063706550146</v>
      </c>
      <c r="K374" s="7">
        <v>11</v>
      </c>
      <c r="L374" s="7">
        <v>2130</v>
      </c>
      <c r="M374" s="7">
        <f t="shared" si="14"/>
        <v>-2742.556818181818</v>
      </c>
      <c r="N374" s="7">
        <f t="shared" si="15"/>
        <v>7521617.9009555774</v>
      </c>
      <c r="Q374">
        <f>SQRT(N452/(COUNTA(N364:N451)-1))</f>
        <v>2312.2295547752096</v>
      </c>
      <c r="S374" s="7">
        <v>11</v>
      </c>
      <c r="T374" s="7">
        <v>9387</v>
      </c>
      <c r="U374" s="7">
        <f t="shared" si="16"/>
        <v>4213.641304347826</v>
      </c>
      <c r="V374" s="7">
        <f t="shared" si="17"/>
        <v>17754773.041706048</v>
      </c>
      <c r="Y374">
        <f>SQRT(V456/(COUNTA(V364:V455)-1))</f>
        <v>2396.5573824772009</v>
      </c>
    </row>
    <row r="375" spans="1:25" ht="15.75" x14ac:dyDescent="0.25">
      <c r="A375" s="7">
        <v>12</v>
      </c>
      <c r="B375" s="9">
        <v>1553</v>
      </c>
      <c r="C375" s="7">
        <f t="shared" si="12"/>
        <v>-2931.4777777777781</v>
      </c>
      <c r="D375" s="7">
        <f t="shared" si="13"/>
        <v>8593561.9616049398</v>
      </c>
      <c r="E375" s="41"/>
      <c r="F375" s="41"/>
      <c r="K375" s="7">
        <v>12</v>
      </c>
      <c r="L375" s="9">
        <v>2214</v>
      </c>
      <c r="M375" s="7">
        <f t="shared" si="14"/>
        <v>-2658.556818181818</v>
      </c>
      <c r="N375" s="7">
        <f t="shared" si="15"/>
        <v>7067924.3555010324</v>
      </c>
      <c r="S375" s="7">
        <v>12</v>
      </c>
      <c r="T375" s="7">
        <v>9370</v>
      </c>
      <c r="U375" s="7">
        <f t="shared" si="16"/>
        <v>4196.641304347826</v>
      </c>
      <c r="V375" s="7">
        <f t="shared" si="17"/>
        <v>17611798.237358224</v>
      </c>
    </row>
    <row r="376" spans="1:25" x14ac:dyDescent="0.25">
      <c r="A376" s="7">
        <v>13</v>
      </c>
      <c r="B376" s="7">
        <v>1646</v>
      </c>
      <c r="C376" s="7">
        <f t="shared" si="12"/>
        <v>-2838.4777777777781</v>
      </c>
      <c r="D376" s="7">
        <f t="shared" si="13"/>
        <v>8056956.0949382735</v>
      </c>
      <c r="E376" s="41"/>
      <c r="F376" s="41"/>
      <c r="K376" s="7">
        <v>13</v>
      </c>
      <c r="L376" s="7">
        <v>2247</v>
      </c>
      <c r="M376" s="7">
        <f t="shared" si="14"/>
        <v>-2625.556818181818</v>
      </c>
      <c r="N376" s="7">
        <f t="shared" si="15"/>
        <v>6893548.6055010324</v>
      </c>
      <c r="S376" s="7">
        <v>13</v>
      </c>
      <c r="T376" s="7">
        <v>6178</v>
      </c>
      <c r="U376" s="7">
        <f t="shared" si="16"/>
        <v>1004.641304347826</v>
      </c>
      <c r="V376" s="7">
        <f t="shared" si="17"/>
        <v>1009304.1504017012</v>
      </c>
    </row>
    <row r="377" spans="1:25" x14ac:dyDescent="0.25">
      <c r="A377" s="7">
        <v>14</v>
      </c>
      <c r="B377" s="7">
        <v>1662</v>
      </c>
      <c r="C377" s="7">
        <f t="shared" si="12"/>
        <v>-2822.4777777777781</v>
      </c>
      <c r="D377" s="7">
        <f t="shared" si="13"/>
        <v>7966380.8060493842</v>
      </c>
      <c r="E377" s="41"/>
      <c r="F377" s="41"/>
      <c r="K377" s="7">
        <v>14</v>
      </c>
      <c r="L377" s="7">
        <v>2339</v>
      </c>
      <c r="M377" s="7">
        <f t="shared" si="14"/>
        <v>-2533.556818181818</v>
      </c>
      <c r="N377" s="7">
        <f t="shared" si="15"/>
        <v>6418910.1509555774</v>
      </c>
      <c r="S377" s="7">
        <v>14</v>
      </c>
      <c r="T377" s="7">
        <v>3364</v>
      </c>
      <c r="U377" s="7">
        <f t="shared" si="16"/>
        <v>-1809.358695652174</v>
      </c>
      <c r="V377" s="7">
        <f t="shared" si="17"/>
        <v>3273778.8895321363</v>
      </c>
    </row>
    <row r="378" spans="1:25" ht="15.75" x14ac:dyDescent="0.25">
      <c r="A378" s="7">
        <v>15</v>
      </c>
      <c r="B378" s="7">
        <v>1684</v>
      </c>
      <c r="C378" s="7">
        <f t="shared" si="12"/>
        <v>-2800.4777777777781</v>
      </c>
      <c r="D378" s="7">
        <f t="shared" si="13"/>
        <v>7842675.7838271623</v>
      </c>
      <c r="E378" s="41"/>
      <c r="F378" s="41"/>
      <c r="K378" s="7">
        <v>15</v>
      </c>
      <c r="L378" s="9">
        <v>2475</v>
      </c>
      <c r="M378" s="7">
        <f t="shared" si="14"/>
        <v>-2397.556818181818</v>
      </c>
      <c r="N378" s="7">
        <f t="shared" si="15"/>
        <v>5748278.6964101233</v>
      </c>
      <c r="S378" s="7">
        <v>15</v>
      </c>
      <c r="T378" s="7">
        <v>6856</v>
      </c>
      <c r="U378" s="7">
        <f t="shared" si="16"/>
        <v>1682.641304347826</v>
      </c>
      <c r="V378" s="7">
        <f t="shared" si="17"/>
        <v>2831281.7590973531</v>
      </c>
    </row>
    <row r="379" spans="1:25" ht="15.75" x14ac:dyDescent="0.25">
      <c r="A379" s="7">
        <v>16</v>
      </c>
      <c r="B379" s="9">
        <v>1724</v>
      </c>
      <c r="C379" s="7">
        <f t="shared" si="12"/>
        <v>-2760.4777777777781</v>
      </c>
      <c r="D379" s="7">
        <f t="shared" si="13"/>
        <v>7620237.5616049403</v>
      </c>
      <c r="E379" s="41"/>
      <c r="F379" s="41"/>
      <c r="K379" s="7">
        <v>16</v>
      </c>
      <c r="L379" s="9">
        <v>2673</v>
      </c>
      <c r="M379" s="7">
        <f t="shared" si="14"/>
        <v>-2199.556818181818</v>
      </c>
      <c r="N379" s="7">
        <f t="shared" si="15"/>
        <v>4838050.1964101233</v>
      </c>
      <c r="S379" s="7">
        <v>16</v>
      </c>
      <c r="T379" s="7">
        <v>5639</v>
      </c>
      <c r="U379" s="7">
        <f t="shared" si="16"/>
        <v>465.64130434782601</v>
      </c>
      <c r="V379" s="7">
        <f t="shared" si="17"/>
        <v>216821.82431474474</v>
      </c>
    </row>
    <row r="380" spans="1:25" ht="15.75" x14ac:dyDescent="0.25">
      <c r="A380" s="7">
        <v>17</v>
      </c>
      <c r="B380" s="9">
        <v>1740</v>
      </c>
      <c r="C380" s="7">
        <f t="shared" si="12"/>
        <v>-2744.4777777777781</v>
      </c>
      <c r="D380" s="7">
        <f t="shared" si="13"/>
        <v>7532158.272716051</v>
      </c>
      <c r="E380" s="41"/>
      <c r="F380" s="41"/>
      <c r="K380" s="7">
        <v>17</v>
      </c>
      <c r="L380" s="7">
        <v>2786</v>
      </c>
      <c r="M380" s="7">
        <f t="shared" si="14"/>
        <v>-2086.556818181818</v>
      </c>
      <c r="N380" s="7">
        <f t="shared" si="15"/>
        <v>4353719.3555010324</v>
      </c>
      <c r="S380" s="7">
        <v>17</v>
      </c>
      <c r="T380" s="7">
        <v>6940</v>
      </c>
      <c r="U380" s="7">
        <f t="shared" si="16"/>
        <v>1766.641304347826</v>
      </c>
      <c r="V380" s="7">
        <f t="shared" si="17"/>
        <v>3121021.4982277881</v>
      </c>
    </row>
    <row r="381" spans="1:25" ht="15.75" x14ac:dyDescent="0.25">
      <c r="A381" s="7">
        <v>18</v>
      </c>
      <c r="B381" s="9">
        <v>1805</v>
      </c>
      <c r="C381" s="7">
        <f t="shared" si="12"/>
        <v>-2679.4777777777781</v>
      </c>
      <c r="D381" s="7">
        <f t="shared" si="13"/>
        <v>7179601.16160494</v>
      </c>
      <c r="E381" s="41"/>
      <c r="F381" s="41"/>
      <c r="K381" s="7">
        <v>18</v>
      </c>
      <c r="L381" s="7">
        <v>2870</v>
      </c>
      <c r="M381" s="7">
        <f t="shared" si="14"/>
        <v>-2002.556818181818</v>
      </c>
      <c r="N381" s="7">
        <f t="shared" si="15"/>
        <v>4010233.810046487</v>
      </c>
      <c r="S381" s="7">
        <v>18</v>
      </c>
      <c r="T381" s="7">
        <v>6746</v>
      </c>
      <c r="U381" s="7">
        <f t="shared" si="16"/>
        <v>1572.641304347826</v>
      </c>
      <c r="V381" s="7">
        <f t="shared" si="17"/>
        <v>2473200.6721408316</v>
      </c>
    </row>
    <row r="382" spans="1:25" ht="15.75" x14ac:dyDescent="0.25">
      <c r="A382" s="7">
        <v>19</v>
      </c>
      <c r="B382" s="7">
        <v>1834</v>
      </c>
      <c r="C382" s="7">
        <f t="shared" si="12"/>
        <v>-2650.4777777777781</v>
      </c>
      <c r="D382" s="7">
        <f t="shared" si="13"/>
        <v>7025032.4504938293</v>
      </c>
      <c r="E382" s="41"/>
      <c r="F382" s="41"/>
      <c r="K382" s="7">
        <v>19</v>
      </c>
      <c r="L382" s="9">
        <v>2973</v>
      </c>
      <c r="M382" s="7">
        <f t="shared" si="14"/>
        <v>-1899.556818181818</v>
      </c>
      <c r="N382" s="7">
        <f t="shared" si="15"/>
        <v>3608316.1055010324</v>
      </c>
      <c r="S382" s="7">
        <v>19</v>
      </c>
      <c r="T382" s="7">
        <v>7354</v>
      </c>
      <c r="U382" s="7">
        <f t="shared" si="16"/>
        <v>2180.641304347826</v>
      </c>
      <c r="V382" s="7">
        <f t="shared" si="17"/>
        <v>4755196.4982277881</v>
      </c>
    </row>
    <row r="383" spans="1:25" ht="15.75" x14ac:dyDescent="0.25">
      <c r="A383" s="7">
        <v>20</v>
      </c>
      <c r="B383" s="9">
        <v>2086</v>
      </c>
      <c r="C383" s="7">
        <f t="shared" si="12"/>
        <v>-2398.4777777777781</v>
      </c>
      <c r="D383" s="7">
        <f t="shared" si="13"/>
        <v>5752695.6504938286</v>
      </c>
      <c r="E383" s="41"/>
      <c r="F383" s="41"/>
      <c r="K383" s="7">
        <v>20</v>
      </c>
      <c r="L383" s="7">
        <v>2986</v>
      </c>
      <c r="M383" s="7">
        <f t="shared" si="14"/>
        <v>-1886.556818181818</v>
      </c>
      <c r="N383" s="7">
        <f t="shared" si="15"/>
        <v>3559096.6282283054</v>
      </c>
      <c r="S383" s="7">
        <v>20</v>
      </c>
      <c r="T383" s="7">
        <v>3184</v>
      </c>
      <c r="U383" s="7">
        <f t="shared" si="16"/>
        <v>-1989.358695652174</v>
      </c>
      <c r="V383" s="7">
        <f t="shared" si="17"/>
        <v>3957548.019966919</v>
      </c>
    </row>
    <row r="384" spans="1:25" ht="15.75" x14ac:dyDescent="0.25">
      <c r="A384" s="7">
        <v>21</v>
      </c>
      <c r="B384" s="9">
        <v>2208</v>
      </c>
      <c r="C384" s="7">
        <f t="shared" si="12"/>
        <v>-2276.4777777777781</v>
      </c>
      <c r="D384" s="7">
        <f t="shared" si="13"/>
        <v>5182351.0727160508</v>
      </c>
      <c r="E384" s="41"/>
      <c r="F384" s="41"/>
      <c r="K384" s="7">
        <v>21</v>
      </c>
      <c r="L384" s="7">
        <v>3036</v>
      </c>
      <c r="M384" s="7">
        <f t="shared" si="14"/>
        <v>-1836.556818181818</v>
      </c>
      <c r="N384" s="7">
        <f t="shared" si="15"/>
        <v>3372940.9464101233</v>
      </c>
      <c r="S384" s="7">
        <v>21</v>
      </c>
      <c r="T384" s="7">
        <v>3999</v>
      </c>
      <c r="U384" s="7">
        <f t="shared" si="16"/>
        <v>-1174.358695652174</v>
      </c>
      <c r="V384" s="7">
        <f t="shared" si="17"/>
        <v>1379118.3460538755</v>
      </c>
    </row>
    <row r="385" spans="1:22" ht="15.75" x14ac:dyDescent="0.25">
      <c r="A385" s="7">
        <v>22</v>
      </c>
      <c r="B385" s="9">
        <v>2251</v>
      </c>
      <c r="C385" s="7">
        <f t="shared" si="12"/>
        <v>-2233.4777777777781</v>
      </c>
      <c r="D385" s="7">
        <f t="shared" si="13"/>
        <v>4988422.9838271616</v>
      </c>
      <c r="E385" s="41"/>
      <c r="F385" s="41"/>
      <c r="K385" s="7">
        <v>22</v>
      </c>
      <c r="L385" s="9">
        <v>3111</v>
      </c>
      <c r="M385" s="7">
        <f t="shared" si="14"/>
        <v>-1761.556818181818</v>
      </c>
      <c r="N385" s="7">
        <f t="shared" si="15"/>
        <v>3103082.4236828508</v>
      </c>
      <c r="S385" s="7">
        <v>22</v>
      </c>
      <c r="T385" s="7">
        <v>9122</v>
      </c>
      <c r="U385" s="7">
        <f t="shared" si="16"/>
        <v>3948.641304347826</v>
      </c>
      <c r="V385" s="7">
        <f t="shared" si="17"/>
        <v>15591768.1504017</v>
      </c>
    </row>
    <row r="386" spans="1:22" ht="15.75" x14ac:dyDescent="0.25">
      <c r="A386" s="7">
        <v>23</v>
      </c>
      <c r="B386" s="9">
        <v>2297</v>
      </c>
      <c r="C386" s="7">
        <f t="shared" si="12"/>
        <v>-2187.4777777777781</v>
      </c>
      <c r="D386" s="7">
        <f t="shared" si="13"/>
        <v>4785059.0282716062</v>
      </c>
      <c r="E386" s="41"/>
      <c r="F386" s="41"/>
      <c r="K386" s="7">
        <v>23</v>
      </c>
      <c r="L386" s="7">
        <v>3133</v>
      </c>
      <c r="M386" s="7">
        <f t="shared" si="14"/>
        <v>-1739.556818181818</v>
      </c>
      <c r="N386" s="7">
        <f t="shared" si="15"/>
        <v>3026057.9236828508</v>
      </c>
      <c r="S386" s="7">
        <v>23</v>
      </c>
      <c r="T386" s="7">
        <v>3678</v>
      </c>
      <c r="U386" s="7">
        <f t="shared" si="16"/>
        <v>-1495.358695652174</v>
      </c>
      <c r="V386" s="7">
        <f t="shared" si="17"/>
        <v>2236097.6286625713</v>
      </c>
    </row>
    <row r="387" spans="1:22" ht="15.75" x14ac:dyDescent="0.25">
      <c r="A387" s="7">
        <v>24</v>
      </c>
      <c r="B387" s="9">
        <v>2319</v>
      </c>
      <c r="C387" s="7">
        <f t="shared" si="12"/>
        <v>-2165.4777777777781</v>
      </c>
      <c r="D387" s="7">
        <f t="shared" si="13"/>
        <v>4689294.0060493844</v>
      </c>
      <c r="E387" s="41"/>
      <c r="F387" s="41"/>
      <c r="K387" s="7">
        <v>24</v>
      </c>
      <c r="L387" s="7">
        <v>3208</v>
      </c>
      <c r="M387" s="7">
        <f t="shared" si="14"/>
        <v>-1664.556818181818</v>
      </c>
      <c r="N387" s="7">
        <f t="shared" si="15"/>
        <v>2770749.4009555778</v>
      </c>
      <c r="S387" s="7">
        <v>24</v>
      </c>
      <c r="T387" s="7">
        <v>7341</v>
      </c>
      <c r="U387" s="7">
        <f t="shared" si="16"/>
        <v>2167.641304347826</v>
      </c>
      <c r="V387" s="7">
        <f t="shared" si="17"/>
        <v>4698668.8243147442</v>
      </c>
    </row>
    <row r="388" spans="1:22" x14ac:dyDescent="0.25">
      <c r="A388" s="7">
        <v>25</v>
      </c>
      <c r="B388" s="7">
        <v>2394</v>
      </c>
      <c r="C388" s="7">
        <f t="shared" si="12"/>
        <v>-2090.4777777777781</v>
      </c>
      <c r="D388" s="7">
        <f t="shared" si="13"/>
        <v>4370097.3393827174</v>
      </c>
      <c r="E388" s="41"/>
      <c r="F388" s="41"/>
      <c r="K388" s="7">
        <v>25</v>
      </c>
      <c r="L388" s="7">
        <v>3251</v>
      </c>
      <c r="M388" s="7">
        <f t="shared" si="14"/>
        <v>-1621.556818181818</v>
      </c>
      <c r="N388" s="7">
        <f t="shared" si="15"/>
        <v>2629446.5145919416</v>
      </c>
      <c r="S388" s="7">
        <v>25</v>
      </c>
      <c r="T388" s="7">
        <v>1717</v>
      </c>
      <c r="U388" s="7">
        <f t="shared" si="16"/>
        <v>-3456.358695652174</v>
      </c>
      <c r="V388" s="7">
        <f t="shared" si="17"/>
        <v>11946415.433010397</v>
      </c>
    </row>
    <row r="389" spans="1:22" ht="15.75" x14ac:dyDescent="0.25">
      <c r="A389" s="7">
        <v>26</v>
      </c>
      <c r="B389" s="9">
        <v>2461</v>
      </c>
      <c r="C389" s="7">
        <f t="shared" si="12"/>
        <v>-2023.4777777777781</v>
      </c>
      <c r="D389" s="7">
        <f t="shared" si="13"/>
        <v>4094462.3171604951</v>
      </c>
      <c r="E389" s="41"/>
      <c r="F389" s="41"/>
      <c r="K389" s="7">
        <v>26</v>
      </c>
      <c r="L389" s="7">
        <v>3279</v>
      </c>
      <c r="M389" s="7">
        <f t="shared" si="14"/>
        <v>-1593.556818181818</v>
      </c>
      <c r="N389" s="7">
        <f t="shared" si="15"/>
        <v>2539423.33277376</v>
      </c>
      <c r="S389" s="7">
        <v>26</v>
      </c>
      <c r="T389" s="7">
        <v>6291</v>
      </c>
      <c r="U389" s="7">
        <f t="shared" si="16"/>
        <v>1117.641304347826</v>
      </c>
      <c r="V389" s="7">
        <f t="shared" si="17"/>
        <v>1249122.0851843099</v>
      </c>
    </row>
    <row r="390" spans="1:22" ht="15.75" x14ac:dyDescent="0.25">
      <c r="A390" s="7">
        <v>27</v>
      </c>
      <c r="B390" s="9">
        <v>2482</v>
      </c>
      <c r="C390" s="7">
        <f t="shared" si="12"/>
        <v>-2002.4777777777781</v>
      </c>
      <c r="D390" s="7">
        <f t="shared" si="13"/>
        <v>4009917.2504938287</v>
      </c>
      <c r="E390" s="41"/>
      <c r="F390" s="41"/>
      <c r="K390" s="7">
        <v>27</v>
      </c>
      <c r="L390" s="7">
        <v>3300</v>
      </c>
      <c r="M390" s="7">
        <f t="shared" si="14"/>
        <v>-1572.556818181818</v>
      </c>
      <c r="N390" s="7">
        <f t="shared" si="15"/>
        <v>2472934.9464101233</v>
      </c>
      <c r="S390" s="7">
        <v>27</v>
      </c>
      <c r="T390" s="7">
        <v>8336</v>
      </c>
      <c r="U390" s="7">
        <f t="shared" si="16"/>
        <v>3162.641304347826</v>
      </c>
      <c r="V390" s="7">
        <f t="shared" si="17"/>
        <v>10002300.019966919</v>
      </c>
    </row>
    <row r="391" spans="1:22" ht="15.75" x14ac:dyDescent="0.25">
      <c r="A391" s="7">
        <v>28</v>
      </c>
      <c r="B391" s="9">
        <v>2533</v>
      </c>
      <c r="C391" s="7">
        <f t="shared" si="12"/>
        <v>-1951.4777777777781</v>
      </c>
      <c r="D391" s="7">
        <f t="shared" si="13"/>
        <v>3808265.5171604953</v>
      </c>
      <c r="E391" s="41"/>
      <c r="F391" s="41"/>
      <c r="K391" s="7">
        <v>28</v>
      </c>
      <c r="L391" s="9">
        <v>3334</v>
      </c>
      <c r="M391" s="7">
        <f t="shared" si="14"/>
        <v>-1538.556818181818</v>
      </c>
      <c r="N391" s="7">
        <f t="shared" si="15"/>
        <v>2367157.08277376</v>
      </c>
      <c r="S391" s="7">
        <v>28</v>
      </c>
      <c r="T391" s="7">
        <v>5814</v>
      </c>
      <c r="U391" s="7">
        <f t="shared" si="16"/>
        <v>640.64130434782601</v>
      </c>
      <c r="V391" s="7">
        <f t="shared" si="17"/>
        <v>410421.28083648381</v>
      </c>
    </row>
    <row r="392" spans="1:22" ht="15.75" x14ac:dyDescent="0.25">
      <c r="A392" s="7">
        <v>29</v>
      </c>
      <c r="B392" s="7">
        <v>2621</v>
      </c>
      <c r="C392" s="7">
        <f t="shared" si="12"/>
        <v>-1863.4777777777781</v>
      </c>
      <c r="D392" s="7">
        <f t="shared" si="13"/>
        <v>3472549.4282716061</v>
      </c>
      <c r="E392" s="41"/>
      <c r="F392" s="41"/>
      <c r="K392" s="7">
        <v>29</v>
      </c>
      <c r="L392" s="9">
        <v>3457</v>
      </c>
      <c r="M392" s="7">
        <f t="shared" si="14"/>
        <v>-1415.556818181818</v>
      </c>
      <c r="N392" s="7">
        <f t="shared" si="15"/>
        <v>2003801.1055010327</v>
      </c>
      <c r="S392" s="7">
        <v>29</v>
      </c>
      <c r="T392" s="7">
        <v>7257</v>
      </c>
      <c r="U392" s="7">
        <f t="shared" si="16"/>
        <v>2083.641304347826</v>
      </c>
      <c r="V392" s="7">
        <f t="shared" si="17"/>
        <v>4341561.0851843096</v>
      </c>
    </row>
    <row r="393" spans="1:22" ht="15.75" x14ac:dyDescent="0.25">
      <c r="A393" s="7">
        <v>30</v>
      </c>
      <c r="B393" s="9">
        <v>2659</v>
      </c>
      <c r="C393" s="7">
        <f t="shared" si="12"/>
        <v>-1825.4777777777781</v>
      </c>
      <c r="D393" s="7">
        <f t="shared" si="13"/>
        <v>3332369.1171604949</v>
      </c>
      <c r="E393" s="41"/>
      <c r="F393" s="41"/>
      <c r="K393" s="7">
        <v>30</v>
      </c>
      <c r="L393" s="9">
        <v>3724</v>
      </c>
      <c r="M393" s="7">
        <f t="shared" si="14"/>
        <v>-1148.556818181818</v>
      </c>
      <c r="N393" s="7">
        <f t="shared" si="15"/>
        <v>1319182.7645919418</v>
      </c>
      <c r="S393" s="7">
        <v>30</v>
      </c>
      <c r="T393" s="7">
        <v>8920</v>
      </c>
      <c r="U393" s="7">
        <f t="shared" si="16"/>
        <v>3746.641304347826</v>
      </c>
      <c r="V393" s="7">
        <f t="shared" si="17"/>
        <v>14037321.063445179</v>
      </c>
    </row>
    <row r="394" spans="1:22" x14ac:dyDescent="0.25">
      <c r="A394" s="7">
        <v>31</v>
      </c>
      <c r="B394" s="7">
        <v>2936</v>
      </c>
      <c r="C394" s="7">
        <f t="shared" si="12"/>
        <v>-1548.4777777777781</v>
      </c>
      <c r="D394" s="7">
        <f t="shared" si="13"/>
        <v>2397783.4282716061</v>
      </c>
      <c r="E394" s="41"/>
      <c r="F394" s="41"/>
      <c r="K394" s="7">
        <v>31</v>
      </c>
      <c r="L394" s="7">
        <v>3828</v>
      </c>
      <c r="M394" s="7">
        <f t="shared" si="14"/>
        <v>-1044.556818181818</v>
      </c>
      <c r="N394" s="7">
        <f t="shared" si="15"/>
        <v>1091098.9464101237</v>
      </c>
      <c r="S394" s="7">
        <v>31</v>
      </c>
      <c r="T394" s="7">
        <v>7160</v>
      </c>
      <c r="U394" s="7">
        <f t="shared" si="16"/>
        <v>1986.641304347826</v>
      </c>
      <c r="V394" s="7">
        <f t="shared" si="17"/>
        <v>3946743.6721408316</v>
      </c>
    </row>
    <row r="395" spans="1:22" ht="15.75" x14ac:dyDescent="0.25">
      <c r="A395" s="7">
        <v>32</v>
      </c>
      <c r="B395" s="9">
        <v>2961</v>
      </c>
      <c r="C395" s="7">
        <f t="shared" si="12"/>
        <v>-1523.4777777777781</v>
      </c>
      <c r="D395" s="7">
        <f t="shared" si="13"/>
        <v>2320984.5393827171</v>
      </c>
      <c r="E395" s="41"/>
      <c r="F395" s="41"/>
      <c r="K395" s="7">
        <v>32</v>
      </c>
      <c r="L395" s="9">
        <v>4036</v>
      </c>
      <c r="M395" s="7">
        <f t="shared" si="14"/>
        <v>-836.55681818181802</v>
      </c>
      <c r="N395" s="7">
        <f t="shared" si="15"/>
        <v>699827.31004648737</v>
      </c>
      <c r="S395" s="7">
        <v>32</v>
      </c>
      <c r="T395" s="9">
        <v>5189</v>
      </c>
      <c r="U395" s="7">
        <f t="shared" si="16"/>
        <v>15.641304347826008</v>
      </c>
      <c r="V395" s="7">
        <f t="shared" si="17"/>
        <v>244.65040170132079</v>
      </c>
    </row>
    <row r="396" spans="1:22" ht="15.75" x14ac:dyDescent="0.25">
      <c r="A396" s="7">
        <v>33</v>
      </c>
      <c r="B396" s="9">
        <v>2976</v>
      </c>
      <c r="C396" s="7">
        <f t="shared" si="12"/>
        <v>-1508.4777777777781</v>
      </c>
      <c r="D396" s="7">
        <f t="shared" si="13"/>
        <v>2275505.2060493836</v>
      </c>
      <c r="E396" s="41"/>
      <c r="F396" s="41"/>
      <c r="K396" s="7">
        <v>33</v>
      </c>
      <c r="L396" s="9">
        <v>4110</v>
      </c>
      <c r="M396" s="7">
        <f t="shared" si="14"/>
        <v>-762.55681818181802</v>
      </c>
      <c r="N396" s="7">
        <f t="shared" si="15"/>
        <v>581492.90095557831</v>
      </c>
      <c r="S396" s="7">
        <v>33</v>
      </c>
      <c r="T396" s="9">
        <v>4066</v>
      </c>
      <c r="U396" s="7">
        <f t="shared" si="16"/>
        <v>-1107.358695652174</v>
      </c>
      <c r="V396" s="7">
        <f t="shared" si="17"/>
        <v>1226243.2808364842</v>
      </c>
    </row>
    <row r="397" spans="1:22" ht="15.75" x14ac:dyDescent="0.25">
      <c r="A397" s="7">
        <v>34</v>
      </c>
      <c r="B397" s="7">
        <v>3029</v>
      </c>
      <c r="C397" s="7">
        <f t="shared" si="12"/>
        <v>-1455.4777777777781</v>
      </c>
      <c r="D397" s="7">
        <f t="shared" si="13"/>
        <v>2118415.5616049394</v>
      </c>
      <c r="E397" s="41"/>
      <c r="F397" s="41"/>
      <c r="K397" s="7">
        <v>34</v>
      </c>
      <c r="L397" s="9">
        <v>4249</v>
      </c>
      <c r="M397" s="7">
        <f t="shared" si="14"/>
        <v>-623.55681818181802</v>
      </c>
      <c r="N397" s="7">
        <f t="shared" si="15"/>
        <v>388823.10550103284</v>
      </c>
      <c r="S397" s="7">
        <v>34</v>
      </c>
      <c r="T397" s="9">
        <v>4585</v>
      </c>
      <c r="U397" s="7">
        <f t="shared" si="16"/>
        <v>-588.35869565217399</v>
      </c>
      <c r="V397" s="7">
        <f t="shared" si="17"/>
        <v>346165.9547495275</v>
      </c>
    </row>
    <row r="398" spans="1:22" ht="15.75" x14ac:dyDescent="0.25">
      <c r="A398" s="7">
        <v>35</v>
      </c>
      <c r="B398" s="9">
        <v>3055</v>
      </c>
      <c r="C398" s="7">
        <f t="shared" si="12"/>
        <v>-1429.4777777777781</v>
      </c>
      <c r="D398" s="7">
        <f t="shared" si="13"/>
        <v>2043406.7171604948</v>
      </c>
      <c r="E398" s="41"/>
      <c r="F398" s="41"/>
      <c r="K398" s="7">
        <v>35</v>
      </c>
      <c r="L398" s="7">
        <v>4254</v>
      </c>
      <c r="M398" s="7">
        <f t="shared" si="14"/>
        <v>-618.55681818181802</v>
      </c>
      <c r="N398" s="7">
        <f t="shared" si="15"/>
        <v>382612.53731921467</v>
      </c>
      <c r="S398" s="7">
        <v>35</v>
      </c>
      <c r="T398" s="9">
        <v>3279</v>
      </c>
      <c r="U398" s="7">
        <f t="shared" si="16"/>
        <v>-1894.358695652174</v>
      </c>
      <c r="V398" s="7">
        <f t="shared" si="17"/>
        <v>3588594.8677930059</v>
      </c>
    </row>
    <row r="399" spans="1:22" ht="15.75" x14ac:dyDescent="0.25">
      <c r="A399" s="7">
        <v>36</v>
      </c>
      <c r="B399" s="7">
        <v>3218</v>
      </c>
      <c r="C399" s="7">
        <f t="shared" si="12"/>
        <v>-1266.4777777777781</v>
      </c>
      <c r="D399" s="7">
        <f t="shared" si="13"/>
        <v>1603965.9616049391</v>
      </c>
      <c r="E399" s="41"/>
      <c r="F399" s="41"/>
      <c r="K399" s="7">
        <v>36</v>
      </c>
      <c r="L399" s="7">
        <v>4256</v>
      </c>
      <c r="M399" s="7">
        <f t="shared" si="14"/>
        <v>-616.55681818181802</v>
      </c>
      <c r="N399" s="7">
        <f t="shared" si="15"/>
        <v>380142.31004648737</v>
      </c>
      <c r="S399" s="7">
        <v>36</v>
      </c>
      <c r="T399" s="9">
        <v>3461</v>
      </c>
      <c r="U399" s="7">
        <f t="shared" si="16"/>
        <v>-1712.358695652174</v>
      </c>
      <c r="V399" s="7">
        <f t="shared" si="17"/>
        <v>2932172.3025756148</v>
      </c>
    </row>
    <row r="400" spans="1:22" ht="15.75" x14ac:dyDescent="0.25">
      <c r="A400" s="7">
        <v>37</v>
      </c>
      <c r="B400" s="7">
        <v>3425</v>
      </c>
      <c r="C400" s="7">
        <f t="shared" si="12"/>
        <v>-1059.4777777777781</v>
      </c>
      <c r="D400" s="7">
        <f t="shared" si="13"/>
        <v>1122493.161604939</v>
      </c>
      <c r="E400" s="41"/>
      <c r="F400" s="41"/>
      <c r="K400" s="7">
        <v>37</v>
      </c>
      <c r="L400" s="7">
        <v>4259</v>
      </c>
      <c r="M400" s="7">
        <f t="shared" si="14"/>
        <v>-613.55681818181802</v>
      </c>
      <c r="N400" s="7">
        <f t="shared" si="15"/>
        <v>376451.96913739649</v>
      </c>
      <c r="S400" s="7">
        <v>37</v>
      </c>
      <c r="T400" s="9">
        <v>5838</v>
      </c>
      <c r="U400" s="7">
        <f t="shared" si="16"/>
        <v>664.64130434782601</v>
      </c>
      <c r="V400" s="7">
        <f t="shared" si="17"/>
        <v>441748.06344517949</v>
      </c>
    </row>
    <row r="401" spans="1:22" ht="15.75" x14ac:dyDescent="0.25">
      <c r="A401" s="7">
        <v>38</v>
      </c>
      <c r="B401" s="9">
        <v>3533</v>
      </c>
      <c r="C401" s="7">
        <f t="shared" si="12"/>
        <v>-951.4777777777781</v>
      </c>
      <c r="D401" s="7">
        <f t="shared" si="13"/>
        <v>905309.96160493884</v>
      </c>
      <c r="E401" s="41"/>
      <c r="F401" s="41"/>
      <c r="K401" s="7">
        <v>38</v>
      </c>
      <c r="L401" s="9">
        <v>4300</v>
      </c>
      <c r="M401" s="7">
        <f t="shared" si="14"/>
        <v>-572.55681818181802</v>
      </c>
      <c r="N401" s="7">
        <f t="shared" si="15"/>
        <v>327821.31004648743</v>
      </c>
      <c r="S401" s="7">
        <v>38</v>
      </c>
      <c r="T401" s="9">
        <v>2977</v>
      </c>
      <c r="U401" s="7">
        <f t="shared" si="16"/>
        <v>-2196.358695652174</v>
      </c>
      <c r="V401" s="7">
        <f t="shared" si="17"/>
        <v>4823991.519966919</v>
      </c>
    </row>
    <row r="402" spans="1:22" ht="15.75" x14ac:dyDescent="0.25">
      <c r="A402" s="7">
        <v>39</v>
      </c>
      <c r="B402" s="7">
        <v>3550</v>
      </c>
      <c r="C402" s="7">
        <f t="shared" si="12"/>
        <v>-934.4777777777781</v>
      </c>
      <c r="D402" s="7">
        <f t="shared" si="13"/>
        <v>873248.71716049442</v>
      </c>
      <c r="E402" s="41"/>
      <c r="F402" s="41"/>
      <c r="K402" s="7">
        <v>39</v>
      </c>
      <c r="L402" s="7">
        <v>4304</v>
      </c>
      <c r="M402" s="7">
        <f t="shared" si="14"/>
        <v>-568.55681818181802</v>
      </c>
      <c r="N402" s="7">
        <f t="shared" si="15"/>
        <v>323256.85550103284</v>
      </c>
      <c r="S402" s="7">
        <v>39</v>
      </c>
      <c r="T402" s="9">
        <v>3019</v>
      </c>
      <c r="U402" s="7">
        <f t="shared" si="16"/>
        <v>-2154.358695652174</v>
      </c>
      <c r="V402" s="7">
        <f t="shared" si="17"/>
        <v>4641261.3895321367</v>
      </c>
    </row>
    <row r="403" spans="1:22" ht="15.75" x14ac:dyDescent="0.25">
      <c r="A403" s="7">
        <v>40</v>
      </c>
      <c r="B403" s="9">
        <v>3702</v>
      </c>
      <c r="C403" s="7">
        <f t="shared" si="12"/>
        <v>-782.4777777777781</v>
      </c>
      <c r="D403" s="7">
        <f t="shared" si="13"/>
        <v>612271.47271604987</v>
      </c>
      <c r="E403" s="41"/>
      <c r="F403" s="41"/>
      <c r="K403" s="7">
        <v>40</v>
      </c>
      <c r="L403" s="7">
        <v>4307</v>
      </c>
      <c r="M403" s="7">
        <f t="shared" si="14"/>
        <v>-565.55681818181802</v>
      </c>
      <c r="N403" s="7">
        <f t="shared" si="15"/>
        <v>319854.51459194196</v>
      </c>
      <c r="S403" s="7">
        <v>40</v>
      </c>
      <c r="T403" s="9">
        <v>5799</v>
      </c>
      <c r="U403" s="7">
        <f t="shared" si="16"/>
        <v>625.64130434782601</v>
      </c>
      <c r="V403" s="7">
        <f t="shared" si="17"/>
        <v>391427.04170604906</v>
      </c>
    </row>
    <row r="404" spans="1:22" ht="15.75" x14ac:dyDescent="0.25">
      <c r="A404" s="7">
        <v>41</v>
      </c>
      <c r="B404" s="7">
        <v>3719</v>
      </c>
      <c r="C404" s="7">
        <f t="shared" si="12"/>
        <v>-765.4777777777781</v>
      </c>
      <c r="D404" s="7">
        <f t="shared" si="13"/>
        <v>585956.22827160545</v>
      </c>
      <c r="E404" s="41"/>
      <c r="F404" s="41"/>
      <c r="K404" s="7">
        <v>41</v>
      </c>
      <c r="L404" s="7">
        <v>4310</v>
      </c>
      <c r="M404" s="7">
        <f t="shared" si="14"/>
        <v>-562.55681818181802</v>
      </c>
      <c r="N404" s="7">
        <f t="shared" si="15"/>
        <v>316470.17368285108</v>
      </c>
      <c r="S404" s="7">
        <v>41</v>
      </c>
      <c r="T404" s="9">
        <v>3215</v>
      </c>
      <c r="U404" s="7">
        <f t="shared" si="16"/>
        <v>-1958.358695652174</v>
      </c>
      <c r="V404" s="7">
        <f t="shared" si="17"/>
        <v>3835168.7808364844</v>
      </c>
    </row>
    <row r="405" spans="1:22" ht="15.75" x14ac:dyDescent="0.25">
      <c r="A405" s="7">
        <v>42</v>
      </c>
      <c r="B405" s="9">
        <v>3802</v>
      </c>
      <c r="C405" s="7">
        <f t="shared" si="12"/>
        <v>-682.4777777777781</v>
      </c>
      <c r="D405" s="7">
        <f t="shared" si="13"/>
        <v>465775.91716049425</v>
      </c>
      <c r="E405" s="41"/>
      <c r="F405" s="41"/>
      <c r="K405" s="7">
        <v>42</v>
      </c>
      <c r="L405" s="7">
        <v>4339</v>
      </c>
      <c r="M405" s="7">
        <f t="shared" si="14"/>
        <v>-533.55681818181802</v>
      </c>
      <c r="N405" s="7">
        <f t="shared" si="15"/>
        <v>284682.87822830561</v>
      </c>
      <c r="S405" s="7">
        <v>42</v>
      </c>
      <c r="T405" s="9">
        <v>4202</v>
      </c>
      <c r="U405" s="7">
        <f t="shared" si="16"/>
        <v>-971.35869565217399</v>
      </c>
      <c r="V405" s="7">
        <f t="shared" si="17"/>
        <v>943537.71561909281</v>
      </c>
    </row>
    <row r="406" spans="1:22" ht="15.75" x14ac:dyDescent="0.25">
      <c r="A406" s="7">
        <v>43</v>
      </c>
      <c r="B406" s="9">
        <v>3899</v>
      </c>
      <c r="C406" s="7">
        <f t="shared" si="12"/>
        <v>-585.4777777777781</v>
      </c>
      <c r="D406" s="7">
        <f t="shared" si="13"/>
        <v>342784.22827160533</v>
      </c>
      <c r="E406" s="41"/>
      <c r="F406" s="41"/>
      <c r="K406" s="7">
        <v>43</v>
      </c>
      <c r="L406" s="7">
        <v>4486</v>
      </c>
      <c r="M406" s="7">
        <f t="shared" si="14"/>
        <v>-386.55681818181802</v>
      </c>
      <c r="N406" s="7">
        <f t="shared" si="15"/>
        <v>149426.17368285111</v>
      </c>
      <c r="S406" s="7">
        <v>43</v>
      </c>
      <c r="T406" s="9">
        <v>1266</v>
      </c>
      <c r="U406" s="7">
        <f t="shared" si="16"/>
        <v>-3907.358695652174</v>
      </c>
      <c r="V406" s="7">
        <f t="shared" si="17"/>
        <v>15267451.976488659</v>
      </c>
    </row>
    <row r="407" spans="1:22" ht="15.75" x14ac:dyDescent="0.25">
      <c r="A407" s="7">
        <v>44</v>
      </c>
      <c r="B407" s="7">
        <v>3950</v>
      </c>
      <c r="C407" s="7">
        <f t="shared" si="12"/>
        <v>-534.4777777777781</v>
      </c>
      <c r="D407" s="7">
        <f t="shared" si="13"/>
        <v>285666.49493827194</v>
      </c>
      <c r="E407" s="41"/>
      <c r="F407" s="41"/>
      <c r="K407" s="7">
        <v>44</v>
      </c>
      <c r="L407" s="9">
        <v>4598</v>
      </c>
      <c r="M407" s="7">
        <f t="shared" si="14"/>
        <v>-274.55681818181802</v>
      </c>
      <c r="N407" s="7">
        <f t="shared" si="15"/>
        <v>75381.44641012387</v>
      </c>
      <c r="S407" s="7">
        <v>44</v>
      </c>
      <c r="T407" s="9">
        <v>2350</v>
      </c>
      <c r="U407" s="7">
        <f t="shared" si="16"/>
        <v>-2823.358695652174</v>
      </c>
      <c r="V407" s="7">
        <f t="shared" si="17"/>
        <v>7971354.3243147451</v>
      </c>
    </row>
    <row r="408" spans="1:22" ht="15.75" x14ac:dyDescent="0.25">
      <c r="A408" s="7">
        <v>45</v>
      </c>
      <c r="B408" s="9">
        <v>4017</v>
      </c>
      <c r="C408" s="7">
        <f t="shared" si="12"/>
        <v>-467.4777777777781</v>
      </c>
      <c r="D408" s="7">
        <f t="shared" si="13"/>
        <v>218535.4727160497</v>
      </c>
      <c r="E408" s="41"/>
      <c r="F408" s="41"/>
      <c r="K408" s="7">
        <v>45</v>
      </c>
      <c r="L408" s="9">
        <v>4749</v>
      </c>
      <c r="M408" s="7">
        <f t="shared" si="14"/>
        <v>-123.55681818181802</v>
      </c>
      <c r="N408" s="7">
        <f t="shared" si="15"/>
        <v>15266.287319214834</v>
      </c>
      <c r="S408" s="7">
        <v>45</v>
      </c>
      <c r="T408" s="9">
        <v>2157</v>
      </c>
      <c r="U408" s="7">
        <f t="shared" si="16"/>
        <v>-3016.358695652174</v>
      </c>
      <c r="V408" s="7">
        <f t="shared" si="17"/>
        <v>9098419.7808364853</v>
      </c>
    </row>
    <row r="409" spans="1:22" ht="15.75" x14ac:dyDescent="0.25">
      <c r="A409" s="7">
        <v>46</v>
      </c>
      <c r="B409" s="9">
        <v>4366</v>
      </c>
      <c r="C409" s="7">
        <f t="shared" si="12"/>
        <v>-118.4777777777781</v>
      </c>
      <c r="D409" s="7">
        <f t="shared" si="13"/>
        <v>14036.983827160571</v>
      </c>
      <c r="E409" s="41"/>
      <c r="F409" s="41"/>
      <c r="K409" s="7">
        <v>46</v>
      </c>
      <c r="L409" s="9">
        <v>4825</v>
      </c>
      <c r="M409" s="7">
        <f t="shared" si="14"/>
        <v>-47.556818181818016</v>
      </c>
      <c r="N409" s="7">
        <f t="shared" si="15"/>
        <v>2261.6509555784965</v>
      </c>
      <c r="S409" s="7">
        <v>46</v>
      </c>
      <c r="T409" s="9">
        <v>5441</v>
      </c>
      <c r="U409" s="7">
        <f t="shared" si="16"/>
        <v>267.64130434782601</v>
      </c>
      <c r="V409" s="7">
        <f t="shared" si="17"/>
        <v>71631.867793005629</v>
      </c>
    </row>
    <row r="410" spans="1:22" ht="15.75" x14ac:dyDescent="0.25">
      <c r="A410" s="7">
        <v>47</v>
      </c>
      <c r="B410" s="7">
        <v>4438</v>
      </c>
      <c r="C410" s="7">
        <f t="shared" si="12"/>
        <v>-46.477777777778101</v>
      </c>
      <c r="D410" s="7">
        <f t="shared" si="13"/>
        <v>2160.1838271605238</v>
      </c>
      <c r="E410" s="41"/>
      <c r="F410" s="41"/>
      <c r="K410" s="7">
        <v>47</v>
      </c>
      <c r="L410" s="9">
        <v>4876</v>
      </c>
      <c r="M410" s="7">
        <f t="shared" si="14"/>
        <v>3.4431818181819835</v>
      </c>
      <c r="N410" s="7">
        <f t="shared" si="15"/>
        <v>11.855501033058991</v>
      </c>
      <c r="S410" s="7">
        <v>47</v>
      </c>
      <c r="T410" s="9">
        <v>1877</v>
      </c>
      <c r="U410" s="7">
        <f t="shared" si="16"/>
        <v>-3296.358695652174</v>
      </c>
      <c r="V410" s="7">
        <f t="shared" si="17"/>
        <v>10865980.650401702</v>
      </c>
    </row>
    <row r="411" spans="1:22" ht="15.75" x14ac:dyDescent="0.25">
      <c r="A411" s="7">
        <v>48</v>
      </c>
      <c r="B411" s="9">
        <v>4441</v>
      </c>
      <c r="C411" s="7">
        <f t="shared" si="12"/>
        <v>-43.477777777778101</v>
      </c>
      <c r="D411" s="7">
        <f t="shared" si="13"/>
        <v>1890.3171604938552</v>
      </c>
      <c r="E411" s="41"/>
      <c r="F411" s="41"/>
      <c r="K411" s="7">
        <v>48</v>
      </c>
      <c r="L411" s="7">
        <v>4905</v>
      </c>
      <c r="M411" s="7">
        <f t="shared" si="14"/>
        <v>32.443181818181984</v>
      </c>
      <c r="N411" s="7">
        <f t="shared" si="15"/>
        <v>1052.560046487614</v>
      </c>
      <c r="S411" s="7">
        <v>48</v>
      </c>
      <c r="T411" s="9">
        <v>1204</v>
      </c>
      <c r="U411" s="7">
        <f t="shared" si="16"/>
        <v>-3969.358695652174</v>
      </c>
      <c r="V411" s="7">
        <f t="shared" si="17"/>
        <v>15755808.454749528</v>
      </c>
    </row>
    <row r="412" spans="1:22" ht="15.75" x14ac:dyDescent="0.25">
      <c r="A412" s="7">
        <v>49</v>
      </c>
      <c r="B412" s="7">
        <v>4480</v>
      </c>
      <c r="C412" s="7">
        <f t="shared" si="12"/>
        <v>-4.4777777777781012</v>
      </c>
      <c r="D412" s="7">
        <f t="shared" si="13"/>
        <v>20.05049382716339</v>
      </c>
      <c r="E412" s="41"/>
      <c r="F412" s="41"/>
      <c r="K412" s="7">
        <v>49</v>
      </c>
      <c r="L412" s="7">
        <v>4941</v>
      </c>
      <c r="M412" s="7">
        <f t="shared" si="14"/>
        <v>68.443181818181984</v>
      </c>
      <c r="N412" s="7">
        <f t="shared" si="15"/>
        <v>4684.4691373967171</v>
      </c>
      <c r="S412" s="7">
        <v>49</v>
      </c>
      <c r="T412" s="9">
        <v>2702</v>
      </c>
      <c r="U412" s="7">
        <f t="shared" si="16"/>
        <v>-2471.358695652174</v>
      </c>
      <c r="V412" s="7">
        <f t="shared" si="17"/>
        <v>6107613.8025756143</v>
      </c>
    </row>
    <row r="413" spans="1:22" ht="15.75" x14ac:dyDescent="0.25">
      <c r="A413" s="7">
        <v>50</v>
      </c>
      <c r="B413" s="9">
        <v>4555</v>
      </c>
      <c r="C413" s="7">
        <f t="shared" si="12"/>
        <v>70.522222222221899</v>
      </c>
      <c r="D413" s="7">
        <f t="shared" si="13"/>
        <v>4973.3838271604482</v>
      </c>
      <c r="E413" s="41"/>
      <c r="F413" s="41"/>
      <c r="K413" s="7">
        <v>50</v>
      </c>
      <c r="L413" s="9">
        <v>5044</v>
      </c>
      <c r="M413" s="7">
        <f t="shared" si="14"/>
        <v>171.44318181818198</v>
      </c>
      <c r="N413" s="7">
        <f t="shared" si="15"/>
        <v>29392.764591942207</v>
      </c>
      <c r="S413" s="7">
        <v>50</v>
      </c>
      <c r="T413" s="9">
        <v>3624</v>
      </c>
      <c r="U413" s="7">
        <f t="shared" si="16"/>
        <v>-1549.358695652174</v>
      </c>
      <c r="V413" s="7">
        <f t="shared" si="17"/>
        <v>2400512.3677930059</v>
      </c>
    </row>
    <row r="414" spans="1:22" ht="15.75" x14ac:dyDescent="0.25">
      <c r="A414" s="7">
        <v>51</v>
      </c>
      <c r="B414" s="7">
        <v>4564</v>
      </c>
      <c r="C414" s="7">
        <f t="shared" si="12"/>
        <v>79.522222222221899</v>
      </c>
      <c r="D414" s="7">
        <f t="shared" si="13"/>
        <v>6323.7838271604423</v>
      </c>
      <c r="E414" s="41"/>
      <c r="F414" s="41"/>
      <c r="K414" s="7">
        <v>51</v>
      </c>
      <c r="L414" s="9">
        <v>5080</v>
      </c>
      <c r="M414" s="7">
        <f t="shared" si="14"/>
        <v>207.44318181818198</v>
      </c>
      <c r="N414" s="7">
        <f t="shared" si="15"/>
        <v>43032.673682851309</v>
      </c>
      <c r="S414" s="7">
        <v>51</v>
      </c>
      <c r="T414" s="9">
        <v>5675</v>
      </c>
      <c r="U414" s="7">
        <f t="shared" si="16"/>
        <v>501.64130434782601</v>
      </c>
      <c r="V414" s="7">
        <f t="shared" si="17"/>
        <v>251643.99822778819</v>
      </c>
    </row>
    <row r="415" spans="1:22" ht="15.75" x14ac:dyDescent="0.25">
      <c r="A415" s="7">
        <v>52</v>
      </c>
      <c r="B415" s="7">
        <v>4664</v>
      </c>
      <c r="C415" s="7">
        <f t="shared" si="12"/>
        <v>179.5222222222219</v>
      </c>
      <c r="D415" s="7">
        <f t="shared" si="13"/>
        <v>32228.228271604821</v>
      </c>
      <c r="E415" s="41"/>
      <c r="F415" s="41"/>
      <c r="K415" s="7">
        <v>52</v>
      </c>
      <c r="L415" s="7">
        <v>5112</v>
      </c>
      <c r="M415" s="7">
        <f t="shared" si="14"/>
        <v>239.44318181818198</v>
      </c>
      <c r="N415" s="7">
        <f t="shared" si="15"/>
        <v>57333.037319214956</v>
      </c>
      <c r="S415" s="7">
        <v>52</v>
      </c>
      <c r="T415" s="9">
        <v>4892</v>
      </c>
      <c r="U415" s="7">
        <f t="shared" si="16"/>
        <v>-281.35869565217399</v>
      </c>
      <c r="V415" s="7">
        <f t="shared" si="17"/>
        <v>79162.715619092676</v>
      </c>
    </row>
    <row r="416" spans="1:22" ht="15.75" x14ac:dyDescent="0.25">
      <c r="A416" s="7">
        <v>53</v>
      </c>
      <c r="B416" s="7">
        <v>4897</v>
      </c>
      <c r="C416" s="7">
        <f t="shared" si="12"/>
        <v>412.5222222222219</v>
      </c>
      <c r="D416" s="7">
        <f t="shared" si="13"/>
        <v>170174.58382716024</v>
      </c>
      <c r="E416" s="41"/>
      <c r="F416" s="41"/>
      <c r="K416" s="7">
        <v>53</v>
      </c>
      <c r="L416" s="9">
        <v>5161</v>
      </c>
      <c r="M416" s="7">
        <f t="shared" si="14"/>
        <v>288.44318181818198</v>
      </c>
      <c r="N416" s="7">
        <f t="shared" si="15"/>
        <v>83199.469137396794</v>
      </c>
      <c r="S416" s="7">
        <v>53</v>
      </c>
      <c r="T416" s="9">
        <v>2919</v>
      </c>
      <c r="U416" s="7">
        <f t="shared" si="16"/>
        <v>-2254.358695652174</v>
      </c>
      <c r="V416" s="7">
        <f t="shared" si="17"/>
        <v>5082133.1286625713</v>
      </c>
    </row>
    <row r="417" spans="1:22" ht="15.75" x14ac:dyDescent="0.25">
      <c r="A417" s="7">
        <v>54</v>
      </c>
      <c r="B417" s="7">
        <v>4940</v>
      </c>
      <c r="C417" s="7">
        <f t="shared" si="12"/>
        <v>455.5222222222219</v>
      </c>
      <c r="D417" s="7">
        <f t="shared" si="13"/>
        <v>207500.49493827132</v>
      </c>
      <c r="E417" s="41"/>
      <c r="F417" s="41"/>
      <c r="K417" s="7">
        <v>54</v>
      </c>
      <c r="L417" s="9">
        <v>5212</v>
      </c>
      <c r="M417" s="7">
        <f t="shared" si="14"/>
        <v>339.44318181818198</v>
      </c>
      <c r="N417" s="7">
        <f t="shared" si="15"/>
        <v>115221.67368285135</v>
      </c>
      <c r="S417" s="7">
        <v>54</v>
      </c>
      <c r="T417" s="9">
        <v>1043</v>
      </c>
      <c r="U417" s="7">
        <f t="shared" si="16"/>
        <v>-4130.358695652174</v>
      </c>
      <c r="V417" s="7">
        <f t="shared" si="17"/>
        <v>17059862.954749528</v>
      </c>
    </row>
    <row r="418" spans="1:22" ht="15.75" x14ac:dyDescent="0.25">
      <c r="A418" s="7">
        <v>55</v>
      </c>
      <c r="B418" s="9">
        <v>5044</v>
      </c>
      <c r="C418" s="7">
        <f t="shared" si="12"/>
        <v>559.5222222222219</v>
      </c>
      <c r="D418" s="7">
        <f t="shared" si="13"/>
        <v>313065.11716049345</v>
      </c>
      <c r="E418" s="41"/>
      <c r="F418" s="41"/>
      <c r="K418" s="7">
        <v>55</v>
      </c>
      <c r="L418" s="9">
        <v>5281</v>
      </c>
      <c r="M418" s="7">
        <f t="shared" si="14"/>
        <v>408.44318181818198</v>
      </c>
      <c r="N418" s="7">
        <f t="shared" si="15"/>
        <v>166825.83277376046</v>
      </c>
      <c r="S418" s="7">
        <v>55</v>
      </c>
      <c r="T418" s="9">
        <v>5627</v>
      </c>
      <c r="U418" s="7">
        <f t="shared" si="16"/>
        <v>453.64130434782601</v>
      </c>
      <c r="V418" s="7">
        <f t="shared" si="17"/>
        <v>205790.4330103969</v>
      </c>
    </row>
    <row r="419" spans="1:22" ht="15.75" x14ac:dyDescent="0.25">
      <c r="A419" s="7">
        <v>56</v>
      </c>
      <c r="B419" s="7">
        <v>5226</v>
      </c>
      <c r="C419" s="7">
        <f t="shared" si="12"/>
        <v>741.5222222222219</v>
      </c>
      <c r="D419" s="7">
        <f t="shared" si="13"/>
        <v>549855.20604938222</v>
      </c>
      <c r="E419" s="41"/>
      <c r="F419" s="41"/>
      <c r="K419" s="7">
        <v>56</v>
      </c>
      <c r="L419" s="9">
        <v>5284</v>
      </c>
      <c r="M419" s="7">
        <f t="shared" si="14"/>
        <v>411.44318181818198</v>
      </c>
      <c r="N419" s="7">
        <f t="shared" si="15"/>
        <v>169285.49186466954</v>
      </c>
      <c r="S419" s="7">
        <v>56</v>
      </c>
      <c r="T419" s="9">
        <v>3359</v>
      </c>
      <c r="U419" s="7">
        <f t="shared" si="16"/>
        <v>-1814.358695652174</v>
      </c>
      <c r="V419" s="7">
        <f t="shared" si="17"/>
        <v>3291897.4764886582</v>
      </c>
    </row>
    <row r="420" spans="1:22" ht="15.75" x14ac:dyDescent="0.25">
      <c r="A420" s="7">
        <v>57</v>
      </c>
      <c r="B420" s="9">
        <v>5450</v>
      </c>
      <c r="C420" s="7">
        <f t="shared" si="12"/>
        <v>965.5222222222219</v>
      </c>
      <c r="D420" s="7">
        <f t="shared" si="13"/>
        <v>932233.16160493763</v>
      </c>
      <c r="E420" s="41"/>
      <c r="F420" s="41"/>
      <c r="K420" s="7">
        <v>57</v>
      </c>
      <c r="L420" s="7">
        <v>5359</v>
      </c>
      <c r="M420" s="7">
        <f t="shared" si="14"/>
        <v>486.44318181818198</v>
      </c>
      <c r="N420" s="7">
        <f t="shared" si="15"/>
        <v>236626.96913739687</v>
      </c>
      <c r="S420" s="7">
        <v>57</v>
      </c>
      <c r="T420" s="9">
        <v>3029</v>
      </c>
      <c r="U420" s="7">
        <f t="shared" si="16"/>
        <v>-2144.358695652174</v>
      </c>
      <c r="V420" s="7">
        <f t="shared" si="17"/>
        <v>4598274.2156190928</v>
      </c>
    </row>
    <row r="421" spans="1:22" ht="15.75" x14ac:dyDescent="0.25">
      <c r="A421" s="7">
        <v>58</v>
      </c>
      <c r="B421" s="7">
        <v>5499</v>
      </c>
      <c r="C421" s="7">
        <f t="shared" si="12"/>
        <v>1014.5222222222219</v>
      </c>
      <c r="D421" s="7">
        <f t="shared" si="13"/>
        <v>1029255.3393827154</v>
      </c>
      <c r="E421" s="41"/>
      <c r="F421" s="41"/>
      <c r="K421" s="7">
        <v>58</v>
      </c>
      <c r="L421" s="7">
        <v>5458</v>
      </c>
      <c r="M421" s="7">
        <f t="shared" si="14"/>
        <v>585.44318181818198</v>
      </c>
      <c r="N421" s="7">
        <f t="shared" si="15"/>
        <v>342743.7191373969</v>
      </c>
      <c r="S421" s="7">
        <v>58</v>
      </c>
      <c r="T421" s="9">
        <v>3919</v>
      </c>
      <c r="U421" s="7">
        <f t="shared" si="16"/>
        <v>-1254.358695652174</v>
      </c>
      <c r="V421" s="7">
        <f t="shared" si="17"/>
        <v>1573415.7373582232</v>
      </c>
    </row>
    <row r="422" spans="1:22" ht="15.75" x14ac:dyDescent="0.25">
      <c r="A422" s="7">
        <v>59</v>
      </c>
      <c r="B422" s="7">
        <v>5550</v>
      </c>
      <c r="C422" s="7">
        <f t="shared" si="12"/>
        <v>1065.5222222222219</v>
      </c>
      <c r="D422" s="7">
        <f t="shared" si="13"/>
        <v>1135337.6060493821</v>
      </c>
      <c r="E422" s="41"/>
      <c r="F422" s="41"/>
      <c r="K422" s="7">
        <v>59</v>
      </c>
      <c r="L422" s="9">
        <v>5504</v>
      </c>
      <c r="M422" s="7">
        <f t="shared" si="14"/>
        <v>631.44318181818198</v>
      </c>
      <c r="N422" s="7">
        <f t="shared" si="15"/>
        <v>398720.4918646696</v>
      </c>
      <c r="S422" s="7">
        <v>59</v>
      </c>
      <c r="T422" s="9">
        <v>2323</v>
      </c>
      <c r="U422" s="7">
        <f t="shared" si="16"/>
        <v>-2850.358695652174</v>
      </c>
      <c r="V422" s="7">
        <f t="shared" si="17"/>
        <v>8124544.6938799629</v>
      </c>
    </row>
    <row r="423" spans="1:22" ht="15.75" x14ac:dyDescent="0.25">
      <c r="A423" s="7">
        <v>60</v>
      </c>
      <c r="B423" s="7">
        <v>5779</v>
      </c>
      <c r="C423" s="7">
        <f t="shared" si="12"/>
        <v>1294.5222222222219</v>
      </c>
      <c r="D423" s="7">
        <f t="shared" si="13"/>
        <v>1675787.7838271596</v>
      </c>
      <c r="E423" s="41"/>
      <c r="F423" s="41"/>
      <c r="K423" s="7">
        <v>60</v>
      </c>
      <c r="L423" s="9">
        <v>5547</v>
      </c>
      <c r="M423" s="7">
        <f t="shared" si="14"/>
        <v>674.44318181818198</v>
      </c>
      <c r="N423" s="7">
        <f t="shared" si="15"/>
        <v>454873.60550103331</v>
      </c>
      <c r="S423" s="7">
        <v>60</v>
      </c>
      <c r="T423" s="9">
        <v>4419</v>
      </c>
      <c r="U423" s="7">
        <f t="shared" si="16"/>
        <v>-754.35869565217399</v>
      </c>
      <c r="V423" s="7">
        <f t="shared" si="17"/>
        <v>569057.04170604923</v>
      </c>
    </row>
    <row r="424" spans="1:22" ht="15.75" x14ac:dyDescent="0.25">
      <c r="A424" s="7">
        <v>61</v>
      </c>
      <c r="B424" s="7">
        <v>5879</v>
      </c>
      <c r="C424" s="7">
        <f t="shared" si="12"/>
        <v>1394.5222222222219</v>
      </c>
      <c r="D424" s="7">
        <f t="shared" si="13"/>
        <v>1944692.228271604</v>
      </c>
      <c r="E424" s="41"/>
      <c r="F424" s="41"/>
      <c r="K424" s="7">
        <v>61</v>
      </c>
      <c r="L424" s="9">
        <v>5555</v>
      </c>
      <c r="M424" s="7">
        <f t="shared" si="14"/>
        <v>682.44318181818198</v>
      </c>
      <c r="N424" s="7">
        <f t="shared" si="15"/>
        <v>465728.69641012419</v>
      </c>
      <c r="S424" s="7">
        <v>61</v>
      </c>
      <c r="T424" s="9">
        <v>1150</v>
      </c>
      <c r="U424" s="7">
        <f t="shared" si="16"/>
        <v>-4023.358695652174</v>
      </c>
      <c r="V424" s="7">
        <f t="shared" si="17"/>
        <v>16187415.193879962</v>
      </c>
    </row>
    <row r="425" spans="1:22" ht="15.75" x14ac:dyDescent="0.25">
      <c r="A425" s="7">
        <v>62</v>
      </c>
      <c r="B425" s="9">
        <v>5897</v>
      </c>
      <c r="C425" s="7">
        <f t="shared" si="12"/>
        <v>1412.5222222222219</v>
      </c>
      <c r="D425" s="7">
        <f t="shared" si="13"/>
        <v>1995219.0282716041</v>
      </c>
      <c r="E425" s="41"/>
      <c r="F425" s="41"/>
      <c r="K425" s="7">
        <v>62</v>
      </c>
      <c r="L425" s="7">
        <v>5568</v>
      </c>
      <c r="M425" s="7">
        <f t="shared" si="14"/>
        <v>695.44318181818198</v>
      </c>
      <c r="N425" s="7">
        <f t="shared" si="15"/>
        <v>483641.2191373969</v>
      </c>
      <c r="S425" s="7">
        <v>62</v>
      </c>
      <c r="T425" s="9">
        <v>3969</v>
      </c>
      <c r="U425" s="7">
        <f t="shared" si="16"/>
        <v>-1204.358695652174</v>
      </c>
      <c r="V425" s="7">
        <f t="shared" si="17"/>
        <v>1450479.8677930059</v>
      </c>
    </row>
    <row r="426" spans="1:22" ht="15.75" x14ac:dyDescent="0.25">
      <c r="A426" s="7">
        <v>63</v>
      </c>
      <c r="B426" s="7">
        <v>5907</v>
      </c>
      <c r="C426" s="7">
        <f t="shared" si="12"/>
        <v>1422.5222222222219</v>
      </c>
      <c r="D426" s="7">
        <f t="shared" si="13"/>
        <v>2023569.4727160484</v>
      </c>
      <c r="E426" s="41"/>
      <c r="F426" s="41"/>
      <c r="K426" s="7">
        <v>63</v>
      </c>
      <c r="L426" s="9">
        <v>5919</v>
      </c>
      <c r="M426" s="7">
        <f t="shared" si="14"/>
        <v>1046.443181818182</v>
      </c>
      <c r="N426" s="7">
        <f t="shared" si="15"/>
        <v>1095043.3327737607</v>
      </c>
      <c r="S426" s="7">
        <v>63</v>
      </c>
      <c r="T426" s="7">
        <v>9263</v>
      </c>
      <c r="U426" s="7">
        <f t="shared" si="16"/>
        <v>4089.641304347826</v>
      </c>
      <c r="V426" s="7">
        <f t="shared" si="17"/>
        <v>16725165.998227788</v>
      </c>
    </row>
    <row r="427" spans="1:22" x14ac:dyDescent="0.25">
      <c r="A427" s="7">
        <v>64</v>
      </c>
      <c r="B427" s="7">
        <v>5918</v>
      </c>
      <c r="C427" s="7">
        <f t="shared" si="12"/>
        <v>1433.5222222222219</v>
      </c>
      <c r="D427" s="7">
        <f t="shared" si="13"/>
        <v>2054985.9616049374</v>
      </c>
      <c r="E427" s="41"/>
      <c r="F427" s="41"/>
      <c r="K427" s="7">
        <v>64</v>
      </c>
      <c r="L427" s="7">
        <v>5968</v>
      </c>
      <c r="M427" s="7">
        <f t="shared" si="14"/>
        <v>1095.443181818182</v>
      </c>
      <c r="N427" s="7">
        <f t="shared" si="15"/>
        <v>1199995.7645919425</v>
      </c>
      <c r="S427" s="7">
        <v>64</v>
      </c>
      <c r="T427" s="7">
        <v>6721</v>
      </c>
      <c r="U427" s="7">
        <f t="shared" si="16"/>
        <v>1547.641304347826</v>
      </c>
      <c r="V427" s="7">
        <f t="shared" si="17"/>
        <v>2395193.60692344</v>
      </c>
    </row>
    <row r="428" spans="1:22" x14ac:dyDescent="0.25">
      <c r="A428" s="7">
        <v>65</v>
      </c>
      <c r="B428" s="7">
        <v>6039</v>
      </c>
      <c r="C428" s="7">
        <f t="shared" si="12"/>
        <v>1554.5222222222219</v>
      </c>
      <c r="D428" s="7">
        <f t="shared" si="13"/>
        <v>2416539.3393827151</v>
      </c>
      <c r="E428" s="41"/>
      <c r="F428" s="41"/>
      <c r="K428" s="7">
        <v>65</v>
      </c>
      <c r="L428" s="7">
        <v>6142</v>
      </c>
      <c r="M428" s="7">
        <f t="shared" si="14"/>
        <v>1269.443181818182</v>
      </c>
      <c r="N428" s="7">
        <f t="shared" si="15"/>
        <v>1611485.9918646698</v>
      </c>
      <c r="S428" s="7">
        <v>65</v>
      </c>
      <c r="T428" s="7">
        <v>2891</v>
      </c>
      <c r="U428" s="7">
        <f t="shared" si="16"/>
        <v>-2282.358695652174</v>
      </c>
      <c r="V428" s="7">
        <f t="shared" si="17"/>
        <v>5209161.2156190928</v>
      </c>
    </row>
    <row r="429" spans="1:22" x14ac:dyDescent="0.25">
      <c r="A429" s="7">
        <v>66</v>
      </c>
      <c r="B429" s="7">
        <v>6124</v>
      </c>
      <c r="C429" s="7">
        <f t="shared" ref="C429:C453" si="18">B429-I$366</f>
        <v>1639.5222222222219</v>
      </c>
      <c r="D429" s="7">
        <f t="shared" ref="D429:D453" si="19">POWER(C429,2)</f>
        <v>2688033.1171604926</v>
      </c>
      <c r="E429" s="41"/>
      <c r="F429" s="41"/>
      <c r="K429" s="7">
        <v>66</v>
      </c>
      <c r="L429" s="7">
        <v>6453</v>
      </c>
      <c r="M429" s="7">
        <f t="shared" ref="M429:M451" si="20">L429-Q$366</f>
        <v>1580.443181818182</v>
      </c>
      <c r="N429" s="7">
        <f t="shared" ref="N429:N451" si="21">POWER(M429,2)</f>
        <v>2497800.6509555792</v>
      </c>
      <c r="S429" s="7">
        <v>66</v>
      </c>
      <c r="T429" s="7">
        <v>8524</v>
      </c>
      <c r="U429" s="7">
        <f t="shared" ref="U429:U455" si="22">T429-Y$366</f>
        <v>3350.641304347826</v>
      </c>
      <c r="V429" s="7">
        <f t="shared" ref="V429:V455" si="23">POWER(U429,2)</f>
        <v>11226797.1504017</v>
      </c>
    </row>
    <row r="430" spans="1:22" x14ac:dyDescent="0.25">
      <c r="A430" s="7">
        <v>67</v>
      </c>
      <c r="B430" s="7">
        <v>6237</v>
      </c>
      <c r="C430" s="7">
        <f t="shared" si="18"/>
        <v>1752.5222222222219</v>
      </c>
      <c r="D430" s="7">
        <f t="shared" si="19"/>
        <v>3071334.1393827149</v>
      </c>
      <c r="E430" s="41"/>
      <c r="F430" s="41"/>
      <c r="K430" s="7">
        <v>67</v>
      </c>
      <c r="L430" s="7">
        <v>6459</v>
      </c>
      <c r="M430" s="7">
        <f t="shared" si="20"/>
        <v>1586.443181818182</v>
      </c>
      <c r="N430" s="7">
        <f t="shared" si="21"/>
        <v>2516801.9691373971</v>
      </c>
      <c r="S430" s="7">
        <v>67</v>
      </c>
      <c r="T430" s="7">
        <v>8231</v>
      </c>
      <c r="U430" s="7">
        <f t="shared" si="22"/>
        <v>3057.641304347826</v>
      </c>
      <c r="V430" s="7">
        <f t="shared" si="23"/>
        <v>9349170.3460538741</v>
      </c>
    </row>
    <row r="431" spans="1:22" x14ac:dyDescent="0.25">
      <c r="A431" s="7">
        <v>68</v>
      </c>
      <c r="B431" s="7">
        <v>6528</v>
      </c>
      <c r="C431" s="7">
        <f t="shared" si="18"/>
        <v>2043.5222222222219</v>
      </c>
      <c r="D431" s="7">
        <f t="shared" si="19"/>
        <v>4175983.072716048</v>
      </c>
      <c r="E431" s="41"/>
      <c r="F431" s="41"/>
      <c r="K431" s="7">
        <v>68</v>
      </c>
      <c r="L431" s="7">
        <v>6542</v>
      </c>
      <c r="M431" s="7">
        <f t="shared" si="20"/>
        <v>1669.443181818182</v>
      </c>
      <c r="N431" s="7">
        <f t="shared" si="21"/>
        <v>2787040.5373192155</v>
      </c>
      <c r="S431" s="7">
        <v>68</v>
      </c>
      <c r="T431" s="7">
        <v>4818</v>
      </c>
      <c r="U431" s="7">
        <f t="shared" si="22"/>
        <v>-355.35869565217399</v>
      </c>
      <c r="V431" s="7">
        <f t="shared" si="23"/>
        <v>126279.80257561442</v>
      </c>
    </row>
    <row r="432" spans="1:22" x14ac:dyDescent="0.25">
      <c r="A432" s="7">
        <v>69</v>
      </c>
      <c r="B432" s="7">
        <v>6647</v>
      </c>
      <c r="C432" s="7">
        <f t="shared" si="18"/>
        <v>2162.5222222222219</v>
      </c>
      <c r="D432" s="7">
        <f t="shared" si="19"/>
        <v>4676502.3616049364</v>
      </c>
      <c r="E432" s="41"/>
      <c r="F432" s="41"/>
      <c r="K432" s="7">
        <v>69</v>
      </c>
      <c r="L432" s="7">
        <v>6697</v>
      </c>
      <c r="M432" s="7">
        <f t="shared" si="20"/>
        <v>1824.443181818182</v>
      </c>
      <c r="N432" s="7">
        <f t="shared" si="21"/>
        <v>3328592.9236828517</v>
      </c>
      <c r="S432" s="7">
        <v>69</v>
      </c>
      <c r="T432" s="7">
        <v>6874</v>
      </c>
      <c r="U432" s="7">
        <f t="shared" si="22"/>
        <v>1700.641304347826</v>
      </c>
      <c r="V432" s="7">
        <f t="shared" si="23"/>
        <v>2892180.8460538751</v>
      </c>
    </row>
    <row r="433" spans="1:22" x14ac:dyDescent="0.25">
      <c r="A433" s="7">
        <v>70</v>
      </c>
      <c r="B433" s="7">
        <v>6648</v>
      </c>
      <c r="C433" s="7">
        <f t="shared" si="18"/>
        <v>2163.5222222222219</v>
      </c>
      <c r="D433" s="7">
        <f t="shared" si="19"/>
        <v>4680828.406049381</v>
      </c>
      <c r="E433" s="41"/>
      <c r="F433" s="41"/>
      <c r="K433" s="7">
        <v>70</v>
      </c>
      <c r="L433" s="7">
        <v>6975</v>
      </c>
      <c r="M433" s="7">
        <f t="shared" si="20"/>
        <v>2102.443181818182</v>
      </c>
      <c r="N433" s="7">
        <f t="shared" si="21"/>
        <v>4420267.3327737609</v>
      </c>
      <c r="S433" s="7">
        <v>70</v>
      </c>
      <c r="T433" s="7">
        <v>2645</v>
      </c>
      <c r="U433" s="7">
        <f t="shared" si="22"/>
        <v>-2528.358695652174</v>
      </c>
      <c r="V433" s="7">
        <f t="shared" si="23"/>
        <v>6392597.6938799629</v>
      </c>
    </row>
    <row r="434" spans="1:22" x14ac:dyDescent="0.25">
      <c r="A434" s="7">
        <v>71</v>
      </c>
      <c r="B434" s="7">
        <v>6786</v>
      </c>
      <c r="C434" s="7">
        <f t="shared" si="18"/>
        <v>2301.5222222222219</v>
      </c>
      <c r="D434" s="7">
        <f t="shared" si="19"/>
        <v>5297004.5393827148</v>
      </c>
      <c r="E434" s="41"/>
      <c r="F434" s="41"/>
      <c r="K434" s="7">
        <v>71</v>
      </c>
      <c r="L434" s="7">
        <v>6980</v>
      </c>
      <c r="M434" s="7">
        <f t="shared" si="20"/>
        <v>2107.443181818182</v>
      </c>
      <c r="N434" s="7">
        <f t="shared" si="21"/>
        <v>4441316.7645919425</v>
      </c>
      <c r="S434" s="7">
        <v>71</v>
      </c>
      <c r="T434" s="7">
        <v>2747</v>
      </c>
      <c r="U434" s="7">
        <f t="shared" si="22"/>
        <v>-2426.358695652174</v>
      </c>
      <c r="V434" s="7">
        <f t="shared" si="23"/>
        <v>5887216.519966919</v>
      </c>
    </row>
    <row r="435" spans="1:22" x14ac:dyDescent="0.25">
      <c r="A435" s="7">
        <v>72</v>
      </c>
      <c r="B435" s="7">
        <v>6788</v>
      </c>
      <c r="C435" s="7">
        <f t="shared" si="18"/>
        <v>2303.5222222222219</v>
      </c>
      <c r="D435" s="7">
        <f t="shared" si="19"/>
        <v>5306214.628271603</v>
      </c>
      <c r="E435" s="41"/>
      <c r="F435" s="41"/>
      <c r="K435" s="7">
        <v>72</v>
      </c>
      <c r="L435" s="7">
        <v>7070</v>
      </c>
      <c r="M435" s="7">
        <f t="shared" si="20"/>
        <v>2197.443181818182</v>
      </c>
      <c r="N435" s="7">
        <f t="shared" si="21"/>
        <v>4828756.5373192159</v>
      </c>
      <c r="S435" s="7">
        <v>72</v>
      </c>
      <c r="T435" s="7">
        <v>9269</v>
      </c>
      <c r="U435" s="7">
        <f t="shared" si="22"/>
        <v>4095.641304347826</v>
      </c>
      <c r="V435" s="7">
        <f t="shared" si="23"/>
        <v>16774277.693879962</v>
      </c>
    </row>
    <row r="436" spans="1:22" x14ac:dyDescent="0.25">
      <c r="A436" s="7">
        <v>73</v>
      </c>
      <c r="B436" s="7">
        <v>6818</v>
      </c>
      <c r="C436" s="7">
        <f t="shared" si="18"/>
        <v>2333.5222222222219</v>
      </c>
      <c r="D436" s="7">
        <f t="shared" si="19"/>
        <v>5445325.961604937</v>
      </c>
      <c r="E436" s="41"/>
      <c r="F436" s="41"/>
      <c r="K436" s="7">
        <v>73</v>
      </c>
      <c r="L436" s="7">
        <v>7290</v>
      </c>
      <c r="M436" s="7">
        <f t="shared" si="20"/>
        <v>2417.443181818182</v>
      </c>
      <c r="N436" s="7">
        <f t="shared" si="21"/>
        <v>5844031.5373192159</v>
      </c>
      <c r="S436" s="7">
        <v>73</v>
      </c>
      <c r="T436" s="7">
        <v>8366</v>
      </c>
      <c r="U436" s="7">
        <f t="shared" si="22"/>
        <v>3192.641304347826</v>
      </c>
      <c r="V436" s="7">
        <f t="shared" si="23"/>
        <v>10192958.498227788</v>
      </c>
    </row>
    <row r="437" spans="1:22" x14ac:dyDescent="0.25">
      <c r="A437" s="7">
        <v>74</v>
      </c>
      <c r="B437" s="7">
        <v>6962</v>
      </c>
      <c r="C437" s="7">
        <f t="shared" si="18"/>
        <v>2477.5222222222219</v>
      </c>
      <c r="D437" s="7">
        <f t="shared" si="19"/>
        <v>6138116.3616049364</v>
      </c>
      <c r="E437" s="41"/>
      <c r="F437" s="41"/>
      <c r="K437" s="7">
        <v>74</v>
      </c>
      <c r="L437" s="7">
        <v>7298</v>
      </c>
      <c r="M437" s="7">
        <f t="shared" si="20"/>
        <v>2425.443181818182</v>
      </c>
      <c r="N437" s="7">
        <f t="shared" si="21"/>
        <v>5882774.6282283068</v>
      </c>
      <c r="S437" s="7">
        <v>74</v>
      </c>
      <c r="T437" s="7">
        <v>6263</v>
      </c>
      <c r="U437" s="7">
        <f t="shared" si="22"/>
        <v>1089.641304347826</v>
      </c>
      <c r="V437" s="7">
        <f t="shared" si="23"/>
        <v>1187318.1721408316</v>
      </c>
    </row>
    <row r="438" spans="1:22" x14ac:dyDescent="0.25">
      <c r="A438" s="7">
        <v>75</v>
      </c>
      <c r="B438" s="7">
        <v>6982</v>
      </c>
      <c r="C438" s="7">
        <f t="shared" si="18"/>
        <v>2497.5222222222219</v>
      </c>
      <c r="D438" s="7">
        <f t="shared" si="19"/>
        <v>6237617.2504938254</v>
      </c>
      <c r="E438" s="41"/>
      <c r="F438" s="41"/>
      <c r="K438" s="7">
        <v>75</v>
      </c>
      <c r="L438" s="7">
        <v>7682</v>
      </c>
      <c r="M438" s="7">
        <f t="shared" si="20"/>
        <v>2809.443181818182</v>
      </c>
      <c r="N438" s="7">
        <f t="shared" si="21"/>
        <v>7892970.9918646701</v>
      </c>
      <c r="S438" s="7">
        <v>75</v>
      </c>
      <c r="T438" s="7">
        <v>5827</v>
      </c>
      <c r="U438" s="7">
        <f t="shared" si="22"/>
        <v>653.64130434782601</v>
      </c>
      <c r="V438" s="7">
        <f t="shared" si="23"/>
        <v>427246.95474952733</v>
      </c>
    </row>
    <row r="439" spans="1:22" x14ac:dyDescent="0.25">
      <c r="A439" s="7">
        <v>76</v>
      </c>
      <c r="B439" s="7">
        <v>7293</v>
      </c>
      <c r="C439" s="7">
        <f t="shared" si="18"/>
        <v>2808.5222222222219</v>
      </c>
      <c r="D439" s="7">
        <f t="shared" si="19"/>
        <v>7887797.072716048</v>
      </c>
      <c r="E439" s="41"/>
      <c r="F439" s="41"/>
      <c r="K439" s="7">
        <v>76</v>
      </c>
      <c r="L439" s="7">
        <v>7685</v>
      </c>
      <c r="M439" s="7">
        <f t="shared" si="20"/>
        <v>2812.443181818182</v>
      </c>
      <c r="N439" s="7">
        <f t="shared" si="21"/>
        <v>7909836.6509555792</v>
      </c>
      <c r="S439" s="7">
        <v>76</v>
      </c>
      <c r="T439" s="7">
        <v>5935</v>
      </c>
      <c r="U439" s="7">
        <f t="shared" si="22"/>
        <v>761.64130434782601</v>
      </c>
      <c r="V439" s="7">
        <f t="shared" si="23"/>
        <v>580097.47648865776</v>
      </c>
    </row>
    <row r="440" spans="1:22" x14ac:dyDescent="0.25">
      <c r="A440" s="7">
        <v>77</v>
      </c>
      <c r="B440" s="7">
        <v>7625</v>
      </c>
      <c r="C440" s="7">
        <f t="shared" si="18"/>
        <v>3140.5222222222219</v>
      </c>
      <c r="D440" s="7">
        <f t="shared" si="19"/>
        <v>9862879.8282716032</v>
      </c>
      <c r="E440" s="41"/>
      <c r="F440" s="41"/>
      <c r="K440" s="7">
        <v>77</v>
      </c>
      <c r="L440" s="7">
        <v>7877</v>
      </c>
      <c r="M440" s="7">
        <f t="shared" si="20"/>
        <v>3004.443181818182</v>
      </c>
      <c r="N440" s="7">
        <f t="shared" si="21"/>
        <v>9026678.8327737618</v>
      </c>
      <c r="S440" s="7">
        <v>77</v>
      </c>
      <c r="T440" s="7">
        <v>7776</v>
      </c>
      <c r="U440" s="7">
        <f t="shared" si="22"/>
        <v>2602.641304347826</v>
      </c>
      <c r="V440" s="7">
        <f t="shared" si="23"/>
        <v>6773741.7590973526</v>
      </c>
    </row>
    <row r="441" spans="1:22" x14ac:dyDescent="0.25">
      <c r="A441" s="7">
        <v>78</v>
      </c>
      <c r="B441" s="7">
        <v>7828</v>
      </c>
      <c r="C441" s="7">
        <f t="shared" si="18"/>
        <v>3343.5222222222219</v>
      </c>
      <c r="D441" s="7">
        <f t="shared" si="19"/>
        <v>11179140.850493824</v>
      </c>
      <c r="E441" s="41"/>
      <c r="F441" s="41"/>
      <c r="K441" s="7">
        <v>78</v>
      </c>
      <c r="L441" s="7">
        <v>8300</v>
      </c>
      <c r="M441" s="7">
        <f t="shared" si="20"/>
        <v>3427.443181818182</v>
      </c>
      <c r="N441" s="7">
        <f t="shared" si="21"/>
        <v>11747366.764591943</v>
      </c>
      <c r="S441" s="7">
        <v>78</v>
      </c>
      <c r="T441" s="7">
        <v>2221</v>
      </c>
      <c r="U441" s="7">
        <f t="shared" si="22"/>
        <v>-2952.358695652174</v>
      </c>
      <c r="V441" s="7">
        <f t="shared" si="23"/>
        <v>8716421.8677930068</v>
      </c>
    </row>
    <row r="442" spans="1:22" x14ac:dyDescent="0.25">
      <c r="A442" s="7">
        <v>79</v>
      </c>
      <c r="B442" s="7">
        <v>7909</v>
      </c>
      <c r="C442" s="7">
        <f t="shared" si="18"/>
        <v>3424.5222222222219</v>
      </c>
      <c r="D442" s="7">
        <f t="shared" si="19"/>
        <v>11727352.450493826</v>
      </c>
      <c r="E442" s="41"/>
      <c r="F442" s="41"/>
      <c r="K442" s="7">
        <v>79</v>
      </c>
      <c r="L442" s="7">
        <v>8536</v>
      </c>
      <c r="M442" s="7">
        <f t="shared" si="20"/>
        <v>3663.443181818182</v>
      </c>
      <c r="N442" s="7">
        <f t="shared" si="21"/>
        <v>13420815.946410125</v>
      </c>
      <c r="S442" s="7">
        <v>79</v>
      </c>
      <c r="T442" s="7">
        <v>5981</v>
      </c>
      <c r="U442" s="7">
        <f t="shared" si="22"/>
        <v>807.64130434782601</v>
      </c>
      <c r="V442" s="7">
        <f t="shared" si="23"/>
        <v>652284.47648865776</v>
      </c>
    </row>
    <row r="443" spans="1:22" x14ac:dyDescent="0.25">
      <c r="A443" s="7">
        <v>80</v>
      </c>
      <c r="B443" s="7">
        <v>8177</v>
      </c>
      <c r="C443" s="7">
        <f t="shared" si="18"/>
        <v>3692.5222222222219</v>
      </c>
      <c r="D443" s="7">
        <f t="shared" si="19"/>
        <v>13634720.361604936</v>
      </c>
      <c r="E443" s="41"/>
      <c r="F443" s="41"/>
      <c r="K443" s="7">
        <v>80</v>
      </c>
      <c r="L443" s="7">
        <v>8596</v>
      </c>
      <c r="M443" s="7">
        <f t="shared" si="20"/>
        <v>3723.443181818182</v>
      </c>
      <c r="N443" s="7">
        <f t="shared" si="21"/>
        <v>13864029.128228307</v>
      </c>
      <c r="S443" s="7">
        <v>80</v>
      </c>
      <c r="T443" s="7">
        <v>6481</v>
      </c>
      <c r="U443" s="7">
        <f t="shared" si="22"/>
        <v>1307.641304347826</v>
      </c>
      <c r="V443" s="7">
        <f t="shared" si="23"/>
        <v>1709925.7808364837</v>
      </c>
    </row>
    <row r="444" spans="1:22" x14ac:dyDescent="0.25">
      <c r="A444" s="7">
        <v>81</v>
      </c>
      <c r="B444" s="7">
        <v>8267</v>
      </c>
      <c r="C444" s="7">
        <f>B444-I$366</f>
        <v>3782.5222222222219</v>
      </c>
      <c r="D444" s="7">
        <f t="shared" si="19"/>
        <v>14307474.361604936</v>
      </c>
      <c r="E444" s="41"/>
      <c r="F444" s="41"/>
      <c r="K444" s="7">
        <v>81</v>
      </c>
      <c r="L444" s="7">
        <v>8764</v>
      </c>
      <c r="M444" s="7">
        <f t="shared" si="20"/>
        <v>3891.443181818182</v>
      </c>
      <c r="N444" s="7">
        <f t="shared" si="21"/>
        <v>15143330.037319217</v>
      </c>
      <c r="S444" s="7">
        <v>81</v>
      </c>
      <c r="T444" s="7">
        <v>4071</v>
      </c>
      <c r="U444" s="7">
        <f t="shared" si="22"/>
        <v>-1102.358695652174</v>
      </c>
      <c r="V444" s="7">
        <f t="shared" si="23"/>
        <v>1215194.6938799624</v>
      </c>
    </row>
    <row r="445" spans="1:22" x14ac:dyDescent="0.25">
      <c r="A445" s="7">
        <v>82</v>
      </c>
      <c r="B445" s="7">
        <v>8318</v>
      </c>
      <c r="C445" s="7">
        <f t="shared" si="18"/>
        <v>3833.5222222222219</v>
      </c>
      <c r="D445" s="7">
        <f t="shared" si="19"/>
        <v>14695892.628271602</v>
      </c>
      <c r="E445" s="41"/>
      <c r="F445" s="41"/>
      <c r="K445" s="7">
        <v>82</v>
      </c>
      <c r="L445" s="7">
        <v>8822</v>
      </c>
      <c r="M445" s="7">
        <f t="shared" si="20"/>
        <v>3949.443181818182</v>
      </c>
      <c r="N445" s="7">
        <f t="shared" si="21"/>
        <v>15598101.446410125</v>
      </c>
      <c r="S445" s="7">
        <v>82</v>
      </c>
      <c r="T445" s="7">
        <v>8854</v>
      </c>
      <c r="U445" s="7">
        <f t="shared" si="22"/>
        <v>3680.641304347826</v>
      </c>
      <c r="V445" s="7">
        <f t="shared" si="23"/>
        <v>13547120.411271267</v>
      </c>
    </row>
    <row r="446" spans="1:22" x14ac:dyDescent="0.25">
      <c r="A446" s="7">
        <v>83</v>
      </c>
      <c r="B446" s="7">
        <v>8534</v>
      </c>
      <c r="C446" s="7">
        <f t="shared" si="18"/>
        <v>4049.5222222222219</v>
      </c>
      <c r="D446" s="7">
        <f t="shared" si="19"/>
        <v>16398630.228271602</v>
      </c>
      <c r="E446" s="41"/>
      <c r="F446" s="41"/>
      <c r="K446" s="7">
        <v>83</v>
      </c>
      <c r="L446" s="7">
        <v>8922</v>
      </c>
      <c r="M446" s="7">
        <f t="shared" si="20"/>
        <v>4049.443181818182</v>
      </c>
      <c r="N446" s="7">
        <f t="shared" si="21"/>
        <v>16397990.082773762</v>
      </c>
      <c r="S446" s="7">
        <v>83</v>
      </c>
      <c r="T446" s="7">
        <v>7875</v>
      </c>
      <c r="U446" s="7">
        <f t="shared" si="22"/>
        <v>2701.641304347826</v>
      </c>
      <c r="V446" s="7">
        <f t="shared" si="23"/>
        <v>7298865.7373582227</v>
      </c>
    </row>
    <row r="447" spans="1:22" x14ac:dyDescent="0.25">
      <c r="A447" s="7">
        <v>84</v>
      </c>
      <c r="B447" s="7">
        <v>8743</v>
      </c>
      <c r="C447" s="7">
        <f t="shared" si="18"/>
        <v>4258.5222222222219</v>
      </c>
      <c r="D447" s="7">
        <f t="shared" si="19"/>
        <v>18135011.51716049</v>
      </c>
      <c r="E447" s="41"/>
      <c r="F447" s="41"/>
      <c r="K447" s="7">
        <v>84</v>
      </c>
      <c r="L447" s="7">
        <v>9366</v>
      </c>
      <c r="M447" s="7">
        <f t="shared" si="20"/>
        <v>4493.443181818182</v>
      </c>
      <c r="N447" s="7">
        <f t="shared" si="21"/>
        <v>20191031.628228307</v>
      </c>
      <c r="S447" s="7">
        <v>84</v>
      </c>
      <c r="T447" s="7">
        <v>1814</v>
      </c>
      <c r="U447" s="7">
        <f t="shared" si="22"/>
        <v>-3359.358695652174</v>
      </c>
      <c r="V447" s="7">
        <f t="shared" si="23"/>
        <v>11285290.846053876</v>
      </c>
    </row>
    <row r="448" spans="1:22" x14ac:dyDescent="0.25">
      <c r="A448" s="7">
        <v>85</v>
      </c>
      <c r="B448" s="7">
        <v>8812</v>
      </c>
      <c r="C448" s="7">
        <f t="shared" si="18"/>
        <v>4327.5222222222219</v>
      </c>
      <c r="D448" s="7">
        <f t="shared" si="19"/>
        <v>18727448.583827157</v>
      </c>
      <c r="E448" s="41"/>
      <c r="F448" s="41"/>
      <c r="K448" s="7">
        <v>85</v>
      </c>
      <c r="L448" s="7">
        <v>9385</v>
      </c>
      <c r="M448" s="7">
        <f t="shared" si="20"/>
        <v>4512.443181818182</v>
      </c>
      <c r="N448" s="7">
        <f t="shared" si="21"/>
        <v>20362143.469137397</v>
      </c>
      <c r="S448" s="7">
        <v>85</v>
      </c>
      <c r="T448" s="7">
        <v>7204</v>
      </c>
      <c r="U448" s="7">
        <f t="shared" si="22"/>
        <v>2030.641304347826</v>
      </c>
      <c r="V448" s="7">
        <f t="shared" si="23"/>
        <v>4123504.10692344</v>
      </c>
    </row>
    <row r="449" spans="1:25" x14ac:dyDescent="0.25">
      <c r="A449" s="7">
        <v>86</v>
      </c>
      <c r="B449" s="7">
        <v>8962</v>
      </c>
      <c r="C449" s="7">
        <f t="shared" si="18"/>
        <v>4477.5222222222219</v>
      </c>
      <c r="D449" s="7">
        <f t="shared" si="19"/>
        <v>20048205.250493824</v>
      </c>
      <c r="E449" s="41"/>
      <c r="F449" s="41"/>
      <c r="K449" s="7">
        <v>86</v>
      </c>
      <c r="L449" s="7">
        <v>9428</v>
      </c>
      <c r="M449" s="7">
        <f t="shared" si="20"/>
        <v>4555.443181818182</v>
      </c>
      <c r="N449" s="7">
        <f t="shared" si="21"/>
        <v>20752062.582773764</v>
      </c>
      <c r="S449" s="7">
        <v>86</v>
      </c>
      <c r="T449" s="7">
        <v>9082</v>
      </c>
      <c r="U449" s="7">
        <f t="shared" si="22"/>
        <v>3908.641304347826</v>
      </c>
      <c r="V449" s="7">
        <f t="shared" si="23"/>
        <v>15277476.846053874</v>
      </c>
    </row>
    <row r="450" spans="1:25" x14ac:dyDescent="0.25">
      <c r="A450" s="7">
        <v>87</v>
      </c>
      <c r="B450" s="7">
        <v>8974</v>
      </c>
      <c r="C450" s="7">
        <f t="shared" si="18"/>
        <v>4489.5222222222219</v>
      </c>
      <c r="D450" s="7">
        <f t="shared" si="19"/>
        <v>20155809.783827156</v>
      </c>
      <c r="E450" s="41"/>
      <c r="F450" s="41"/>
      <c r="K450" s="7">
        <v>87</v>
      </c>
      <c r="L450" s="7">
        <v>9522</v>
      </c>
      <c r="M450" s="7">
        <f t="shared" si="20"/>
        <v>4649.443181818182</v>
      </c>
      <c r="N450" s="7">
        <f t="shared" si="21"/>
        <v>21617321.90095558</v>
      </c>
      <c r="S450" s="7">
        <v>87</v>
      </c>
      <c r="T450" s="7">
        <v>3682</v>
      </c>
      <c r="U450" s="7">
        <f t="shared" si="22"/>
        <v>-1491.358695652174</v>
      </c>
      <c r="V450" s="7">
        <f t="shared" si="23"/>
        <v>2224150.7590973536</v>
      </c>
    </row>
    <row r="451" spans="1:25" x14ac:dyDescent="0.25">
      <c r="A451" s="7">
        <v>88</v>
      </c>
      <c r="B451" s="7">
        <v>9180</v>
      </c>
      <c r="C451" s="7">
        <f t="shared" si="18"/>
        <v>4695.5222222222219</v>
      </c>
      <c r="D451" s="7">
        <f t="shared" si="19"/>
        <v>22047928.939382713</v>
      </c>
      <c r="E451" s="41"/>
      <c r="F451" s="41"/>
      <c r="K451" s="7">
        <v>88</v>
      </c>
      <c r="L451" s="7">
        <v>9882</v>
      </c>
      <c r="M451" s="7">
        <f t="shared" si="20"/>
        <v>5009.443181818182</v>
      </c>
      <c r="N451" s="7">
        <f t="shared" si="21"/>
        <v>25094520.99186467</v>
      </c>
      <c r="S451" s="7">
        <v>88</v>
      </c>
      <c r="T451" s="7">
        <v>7423</v>
      </c>
      <c r="U451" s="7">
        <f t="shared" si="22"/>
        <v>2249.641304347826</v>
      </c>
      <c r="V451" s="7">
        <f t="shared" si="23"/>
        <v>5060885.9982277881</v>
      </c>
    </row>
    <row r="452" spans="1:25" x14ac:dyDescent="0.25">
      <c r="A452" s="7">
        <v>89</v>
      </c>
      <c r="B452" s="7">
        <v>9220</v>
      </c>
      <c r="C452" s="7">
        <f t="shared" si="18"/>
        <v>4735.5222222222219</v>
      </c>
      <c r="D452" s="7">
        <f t="shared" si="19"/>
        <v>22425170.717160489</v>
      </c>
      <c r="E452" s="41"/>
      <c r="F452" s="41"/>
      <c r="K452" s="19" t="s">
        <v>19</v>
      </c>
      <c r="L452" s="4">
        <f>SUM(L364:L451)</f>
        <v>428785</v>
      </c>
      <c r="M452" s="4"/>
      <c r="N452" s="4">
        <f>SUM(N364:N451)</f>
        <v>465137279.71590894</v>
      </c>
      <c r="S452" s="7">
        <v>89</v>
      </c>
      <c r="T452" s="7">
        <v>7298</v>
      </c>
      <c r="U452" s="7">
        <f t="shared" si="22"/>
        <v>2124.641304347826</v>
      </c>
      <c r="V452" s="7">
        <f t="shared" si="23"/>
        <v>4514100.6721408311</v>
      </c>
    </row>
    <row r="453" spans="1:25" x14ac:dyDescent="0.25">
      <c r="A453" s="7">
        <v>90</v>
      </c>
      <c r="B453" s="7">
        <v>9934</v>
      </c>
      <c r="C453" s="7">
        <f t="shared" si="18"/>
        <v>5449.5222222222219</v>
      </c>
      <c r="D453" s="7">
        <f t="shared" si="19"/>
        <v>29697292.450493824</v>
      </c>
      <c r="E453" s="41"/>
      <c r="F453" s="41"/>
      <c r="S453" s="7">
        <v>90</v>
      </c>
      <c r="T453" s="7">
        <v>6134</v>
      </c>
      <c r="U453" s="7">
        <f t="shared" si="22"/>
        <v>960.64130434782601</v>
      </c>
      <c r="V453" s="7">
        <f t="shared" si="23"/>
        <v>922831.71561909246</v>
      </c>
    </row>
    <row r="454" spans="1:25" x14ac:dyDescent="0.25">
      <c r="A454" s="19" t="s">
        <v>19</v>
      </c>
      <c r="B454" s="4">
        <f>SUM(B364:B453)</f>
        <v>403603</v>
      </c>
      <c r="C454" s="4"/>
      <c r="D454" s="4">
        <f>SUM(D364:D453)</f>
        <v>557168728.45555556</v>
      </c>
      <c r="E454" s="43"/>
      <c r="F454" s="43"/>
      <c r="S454" s="7">
        <v>91</v>
      </c>
      <c r="T454" s="7">
        <v>8500</v>
      </c>
      <c r="U454" s="7">
        <f t="shared" si="22"/>
        <v>3326.641304347826</v>
      </c>
      <c r="V454" s="7">
        <f t="shared" si="23"/>
        <v>11066542.367793005</v>
      </c>
    </row>
    <row r="455" spans="1:25" x14ac:dyDescent="0.25">
      <c r="S455" s="7">
        <v>92</v>
      </c>
      <c r="T455" s="7">
        <v>7785</v>
      </c>
      <c r="U455" s="7">
        <f t="shared" si="22"/>
        <v>2611.641304347826</v>
      </c>
      <c r="V455" s="7">
        <f t="shared" si="23"/>
        <v>6820670.3025756143</v>
      </c>
    </row>
    <row r="456" spans="1:25" x14ac:dyDescent="0.25">
      <c r="S456" s="19" t="s">
        <v>19</v>
      </c>
      <c r="T456" s="4">
        <f>SUM(T364:T455)</f>
        <v>475949</v>
      </c>
      <c r="U456" s="4"/>
      <c r="V456" s="4">
        <f>SUM(V364:V455)</f>
        <v>522657343.1630435</v>
      </c>
    </row>
    <row r="459" spans="1:25" x14ac:dyDescent="0.25">
      <c r="A459" s="63" t="s">
        <v>234</v>
      </c>
      <c r="B459" s="63"/>
      <c r="C459" s="63"/>
      <c r="D459" s="63"/>
      <c r="H459" s="20" t="s">
        <v>20</v>
      </c>
      <c r="K459" s="66" t="s">
        <v>242</v>
      </c>
      <c r="L459" s="66"/>
      <c r="M459" s="66"/>
      <c r="N459" s="66"/>
      <c r="P459" s="20" t="s">
        <v>20</v>
      </c>
      <c r="S459" s="66" t="s">
        <v>243</v>
      </c>
      <c r="T459" s="66"/>
      <c r="U459" s="66"/>
      <c r="V459" s="66"/>
      <c r="X459" s="20" t="s">
        <v>20</v>
      </c>
    </row>
    <row r="460" spans="1:25" x14ac:dyDescent="0.25">
      <c r="A460" s="4" t="s">
        <v>4</v>
      </c>
      <c r="B460" s="4" t="s">
        <v>44</v>
      </c>
      <c r="C460" s="19" t="s">
        <v>235</v>
      </c>
      <c r="D460" s="19" t="s">
        <v>236</v>
      </c>
      <c r="H460" s="18" t="s">
        <v>238</v>
      </c>
      <c r="K460" s="4" t="s">
        <v>4</v>
      </c>
      <c r="L460" s="4" t="s">
        <v>44</v>
      </c>
      <c r="M460" s="19" t="s">
        <v>235</v>
      </c>
      <c r="N460" s="19" t="s">
        <v>236</v>
      </c>
      <c r="P460" s="18" t="s">
        <v>238</v>
      </c>
      <c r="S460" s="4" t="s">
        <v>4</v>
      </c>
      <c r="T460" s="4" t="s">
        <v>44</v>
      </c>
      <c r="U460" s="19" t="s">
        <v>235</v>
      </c>
      <c r="V460" s="19" t="s">
        <v>236</v>
      </c>
      <c r="X460" s="18" t="s">
        <v>238</v>
      </c>
    </row>
    <row r="461" spans="1:25" x14ac:dyDescent="0.25">
      <c r="A461" s="7">
        <v>1</v>
      </c>
      <c r="B461" s="47">
        <v>17000</v>
      </c>
      <c r="C461" s="50">
        <f>B461-I$462</f>
        <v>-16814.743589743586</v>
      </c>
      <c r="D461" s="58">
        <f>POWER(C461,2)</f>
        <v>282735601.988823</v>
      </c>
      <c r="I461" t="s">
        <v>240</v>
      </c>
      <c r="K461" s="7">
        <v>1</v>
      </c>
      <c r="L461" s="47">
        <v>17000</v>
      </c>
      <c r="M461" s="58">
        <f>L461-Q$462</f>
        <v>-15785.625</v>
      </c>
      <c r="N461" s="10">
        <f>POWER(M461,2)</f>
        <v>249185956.640625</v>
      </c>
      <c r="Q461" t="s">
        <v>240</v>
      </c>
      <c r="S461" s="7">
        <v>1</v>
      </c>
      <c r="T461" s="47">
        <v>17500</v>
      </c>
      <c r="U461" s="45">
        <f>T461-Y$462</f>
        <v>-16946.478873239437</v>
      </c>
      <c r="V461">
        <f>POWER(U461,2)</f>
        <v>287183146.2011506</v>
      </c>
      <c r="Y461" t="s">
        <v>240</v>
      </c>
    </row>
    <row r="462" spans="1:25" x14ac:dyDescent="0.25">
      <c r="A462" s="7">
        <v>2</v>
      </c>
      <c r="B462" s="47">
        <v>17250</v>
      </c>
      <c r="C462" s="50">
        <f>B462-I$462</f>
        <v>-16564.743589743586</v>
      </c>
      <c r="D462" s="58">
        <f t="shared" ref="D462:D525" si="24">POWER(C462,2)</f>
        <v>274390730.19395125</v>
      </c>
      <c r="I462" s="45">
        <f>B539/COUNTA(B461:B538)</f>
        <v>33814.743589743586</v>
      </c>
      <c r="K462" s="7">
        <v>2</v>
      </c>
      <c r="L462" s="50">
        <v>17500</v>
      </c>
      <c r="M462" s="58">
        <f t="shared" ref="M462:M525" si="25">L462-Q$462</f>
        <v>-15285.625</v>
      </c>
      <c r="N462" s="10">
        <f t="shared" ref="N462:N525" si="26">POWER(M462,2)</f>
        <v>233650331.640625</v>
      </c>
      <c r="Q462" s="45">
        <f>L541/COUNTA(L461:L540)</f>
        <v>32785.625</v>
      </c>
      <c r="S462" s="7">
        <v>2</v>
      </c>
      <c r="T462" s="50">
        <v>18000</v>
      </c>
      <c r="U462" s="45">
        <f t="shared" ref="U462:U525" si="27">T462-Y$462</f>
        <v>-16446.478873239437</v>
      </c>
      <c r="V462">
        <f t="shared" ref="V462:V525" si="28">POWER(U462,2)</f>
        <v>270486667.32791114</v>
      </c>
      <c r="Y462" s="45">
        <f>T532/COUNTA(T461:T531)</f>
        <v>34446.478873239437</v>
      </c>
    </row>
    <row r="463" spans="1:25" x14ac:dyDescent="0.25">
      <c r="A463" s="7">
        <v>3</v>
      </c>
      <c r="B463" s="47">
        <v>17500</v>
      </c>
      <c r="C463" s="50">
        <f t="shared" ref="C463:C525" si="29">B463-I$462</f>
        <v>-16314.743589743586</v>
      </c>
      <c r="D463" s="58">
        <f t="shared" si="24"/>
        <v>266170858.39907944</v>
      </c>
      <c r="I463" t="s">
        <v>241</v>
      </c>
      <c r="K463" s="7">
        <v>3</v>
      </c>
      <c r="L463" s="50">
        <v>17600</v>
      </c>
      <c r="M463" s="58">
        <f t="shared" si="25"/>
        <v>-15185.625</v>
      </c>
      <c r="N463" s="10">
        <f t="shared" si="26"/>
        <v>230603206.640625</v>
      </c>
      <c r="Q463" t="s">
        <v>241</v>
      </c>
      <c r="S463" s="7">
        <v>3</v>
      </c>
      <c r="T463" s="47">
        <v>18250</v>
      </c>
      <c r="U463" s="45">
        <f t="shared" si="27"/>
        <v>-16196.478873239437</v>
      </c>
      <c r="V463">
        <f t="shared" si="28"/>
        <v>262325927.89129144</v>
      </c>
      <c r="Y463" t="s">
        <v>241</v>
      </c>
    </row>
    <row r="464" spans="1:25" x14ac:dyDescent="0.25">
      <c r="A464" s="7">
        <v>4</v>
      </c>
      <c r="B464" s="47">
        <v>17650</v>
      </c>
      <c r="C464" s="50">
        <f t="shared" si="29"/>
        <v>-16164.743589743586</v>
      </c>
      <c r="D464" s="58">
        <f t="shared" si="24"/>
        <v>261298935.32215637</v>
      </c>
      <c r="I464">
        <f>B539/COUNTA(B461:B538)</f>
        <v>33814.743589743586</v>
      </c>
      <c r="K464" s="7">
        <v>4</v>
      </c>
      <c r="L464" s="47">
        <v>17750</v>
      </c>
      <c r="M464" s="58">
        <f t="shared" si="25"/>
        <v>-15035.625</v>
      </c>
      <c r="N464" s="10">
        <f t="shared" si="26"/>
        <v>226070019.140625</v>
      </c>
      <c r="Q464">
        <f>L541/COUNTA(L461:L540)</f>
        <v>32785.625</v>
      </c>
      <c r="S464" s="7">
        <v>4</v>
      </c>
      <c r="T464" s="47">
        <v>18650</v>
      </c>
      <c r="U464" s="45">
        <f t="shared" si="27"/>
        <v>-15796.478873239437</v>
      </c>
      <c r="V464">
        <f t="shared" si="28"/>
        <v>249528744.79269987</v>
      </c>
      <c r="Y464">
        <f>T532/COUNTA(T461:T531)</f>
        <v>34446.478873239437</v>
      </c>
    </row>
    <row r="465" spans="1:25" x14ac:dyDescent="0.25">
      <c r="A465" s="7">
        <v>5</v>
      </c>
      <c r="B465" s="50">
        <v>17800</v>
      </c>
      <c r="C465" s="50">
        <f t="shared" si="29"/>
        <v>-16014.743589743586</v>
      </c>
      <c r="D465" s="58">
        <f t="shared" si="24"/>
        <v>256472012.2452333</v>
      </c>
      <c r="K465" s="7">
        <v>5</v>
      </c>
      <c r="L465" s="47">
        <v>18000</v>
      </c>
      <c r="M465" s="58">
        <f t="shared" si="25"/>
        <v>-14785.625</v>
      </c>
      <c r="N465" s="10">
        <f t="shared" si="26"/>
        <v>218614706.640625</v>
      </c>
      <c r="S465" s="7">
        <v>5</v>
      </c>
      <c r="T465" s="50">
        <v>19000</v>
      </c>
      <c r="U465" s="45">
        <f t="shared" si="27"/>
        <v>-15446.478873239437</v>
      </c>
      <c r="V465">
        <f t="shared" si="28"/>
        <v>238593709.58143228</v>
      </c>
    </row>
    <row r="466" spans="1:25" x14ac:dyDescent="0.25">
      <c r="A466" s="7">
        <v>6</v>
      </c>
      <c r="B466" s="50">
        <v>18500</v>
      </c>
      <c r="C466" s="50">
        <f t="shared" si="29"/>
        <v>-15314.743589743586</v>
      </c>
      <c r="D466" s="58">
        <f t="shared" si="24"/>
        <v>234541371.21959227</v>
      </c>
      <c r="H466" s="21" t="s">
        <v>22</v>
      </c>
      <c r="K466" s="7">
        <v>6</v>
      </c>
      <c r="L466" s="47">
        <v>18250</v>
      </c>
      <c r="M466" s="58">
        <f t="shared" si="25"/>
        <v>-14535.625</v>
      </c>
      <c r="N466" s="10">
        <f t="shared" si="26"/>
        <v>211284394.140625</v>
      </c>
      <c r="P466" s="21" t="s">
        <v>22</v>
      </c>
      <c r="S466" s="7">
        <v>6</v>
      </c>
      <c r="T466" s="47">
        <v>19150</v>
      </c>
      <c r="U466" s="45">
        <f t="shared" si="27"/>
        <v>-15296.478873239437</v>
      </c>
      <c r="V466">
        <f t="shared" si="28"/>
        <v>233982265.91946045</v>
      </c>
      <c r="X466" s="21" t="s">
        <v>22</v>
      </c>
    </row>
    <row r="467" spans="1:25" x14ac:dyDescent="0.25">
      <c r="A467" s="7">
        <v>7</v>
      </c>
      <c r="B467" s="47">
        <v>18650</v>
      </c>
      <c r="C467" s="50">
        <f t="shared" si="29"/>
        <v>-15164.743589743586</v>
      </c>
      <c r="D467" s="58">
        <f t="shared" si="24"/>
        <v>229969448.1426692</v>
      </c>
      <c r="H467" s="18" t="s">
        <v>239</v>
      </c>
      <c r="K467" s="7">
        <v>7</v>
      </c>
      <c r="L467" s="47">
        <v>18650</v>
      </c>
      <c r="M467" s="58">
        <f t="shared" si="25"/>
        <v>-14135.625</v>
      </c>
      <c r="N467" s="10">
        <f t="shared" si="26"/>
        <v>199815894.140625</v>
      </c>
      <c r="P467" s="18" t="s">
        <v>239</v>
      </c>
      <c r="S467" s="7">
        <v>7</v>
      </c>
      <c r="T467" s="47">
        <v>19400</v>
      </c>
      <c r="U467" s="45">
        <f t="shared" si="27"/>
        <v>-15046.478873239437</v>
      </c>
      <c r="V467">
        <f t="shared" si="28"/>
        <v>226396526.48284072</v>
      </c>
      <c r="X467" s="18" t="s">
        <v>239</v>
      </c>
    </row>
    <row r="468" spans="1:25" x14ac:dyDescent="0.25">
      <c r="A468" s="7">
        <v>8</v>
      </c>
      <c r="B468" s="47">
        <v>18700</v>
      </c>
      <c r="C468" s="50">
        <f t="shared" si="29"/>
        <v>-15114.743589743586</v>
      </c>
      <c r="D468" s="58">
        <f t="shared" si="24"/>
        <v>228455473.78369483</v>
      </c>
      <c r="K468" s="7">
        <v>8</v>
      </c>
      <c r="L468" s="47">
        <v>18900</v>
      </c>
      <c r="M468" s="58">
        <f t="shared" si="25"/>
        <v>-13885.625</v>
      </c>
      <c r="N468" s="10">
        <f t="shared" si="26"/>
        <v>192810581.640625</v>
      </c>
      <c r="S468" s="7">
        <v>8</v>
      </c>
      <c r="T468" s="47">
        <v>19650</v>
      </c>
      <c r="U468" s="45">
        <f t="shared" si="27"/>
        <v>-14796.478873239437</v>
      </c>
      <c r="V468">
        <f t="shared" si="28"/>
        <v>218935787.04622102</v>
      </c>
    </row>
    <row r="469" spans="1:25" x14ac:dyDescent="0.25">
      <c r="A469" s="7">
        <v>9</v>
      </c>
      <c r="B469" s="47">
        <v>19400</v>
      </c>
      <c r="C469" s="50">
        <f t="shared" si="29"/>
        <v>-14414.743589743586</v>
      </c>
      <c r="D469" s="58">
        <f t="shared" si="24"/>
        <v>207784832.75805381</v>
      </c>
      <c r="I469" t="s">
        <v>240</v>
      </c>
      <c r="K469" s="7">
        <v>9</v>
      </c>
      <c r="L469" s="47">
        <v>19000</v>
      </c>
      <c r="M469" s="58">
        <f t="shared" si="25"/>
        <v>-13785.625</v>
      </c>
      <c r="N469" s="10">
        <f t="shared" si="26"/>
        <v>190043456.640625</v>
      </c>
      <c r="Q469" t="s">
        <v>240</v>
      </c>
      <c r="S469" s="7">
        <v>9</v>
      </c>
      <c r="T469" s="47">
        <v>19900</v>
      </c>
      <c r="U469" s="45">
        <f t="shared" si="27"/>
        <v>-14546.478873239437</v>
      </c>
      <c r="V469">
        <f t="shared" si="28"/>
        <v>211600047.60960129</v>
      </c>
      <c r="Y469" t="s">
        <v>240</v>
      </c>
    </row>
    <row r="470" spans="1:25" x14ac:dyDescent="0.25">
      <c r="A470" s="7">
        <v>10</v>
      </c>
      <c r="B470" s="50">
        <v>19500</v>
      </c>
      <c r="C470" s="50">
        <f t="shared" si="29"/>
        <v>-14314.743589743586</v>
      </c>
      <c r="D470" s="58">
        <f t="shared" si="24"/>
        <v>204911884.0401051</v>
      </c>
      <c r="I470" s="45">
        <f>SQRT(D539/(COUNTA(D461:D538)-1))</f>
        <v>13441.32054469902</v>
      </c>
      <c r="K470" s="7">
        <v>10</v>
      </c>
      <c r="L470" s="47">
        <v>19150</v>
      </c>
      <c r="M470" s="58">
        <f t="shared" si="25"/>
        <v>-13635.625</v>
      </c>
      <c r="N470" s="10">
        <f t="shared" si="26"/>
        <v>185930269.140625</v>
      </c>
      <c r="Q470" s="45">
        <f>SQRT(N541/(COUNTA(N461:N540)-1))</f>
        <v>13275.088961894098</v>
      </c>
      <c r="S470" s="7">
        <v>10</v>
      </c>
      <c r="T470" s="50">
        <v>20000</v>
      </c>
      <c r="U470" s="45">
        <f t="shared" si="27"/>
        <v>-14446.478873239437</v>
      </c>
      <c r="V470">
        <f t="shared" si="28"/>
        <v>208700751.8349534</v>
      </c>
      <c r="Y470" s="45">
        <f>SQRT(V532/(COUNTA(V461:V531)-1))</f>
        <v>14022.658510791081</v>
      </c>
    </row>
    <row r="471" spans="1:25" x14ac:dyDescent="0.25">
      <c r="A471" s="7">
        <v>11</v>
      </c>
      <c r="B471" s="47">
        <v>19600</v>
      </c>
      <c r="C471" s="50">
        <f t="shared" si="29"/>
        <v>-14214.743589743586</v>
      </c>
      <c r="D471" s="58">
        <f t="shared" si="24"/>
        <v>202058935.32215637</v>
      </c>
      <c r="I471" t="s">
        <v>241</v>
      </c>
      <c r="K471" s="7">
        <v>11</v>
      </c>
      <c r="L471" s="50">
        <v>19300</v>
      </c>
      <c r="M471" s="58">
        <f t="shared" si="25"/>
        <v>-13485.625</v>
      </c>
      <c r="N471" s="10">
        <f t="shared" si="26"/>
        <v>181862081.640625</v>
      </c>
      <c r="Q471" t="s">
        <v>241</v>
      </c>
      <c r="S471" s="7">
        <v>11</v>
      </c>
      <c r="T471" s="47">
        <v>20150</v>
      </c>
      <c r="U471" s="45">
        <f t="shared" si="27"/>
        <v>-14296.478873239437</v>
      </c>
      <c r="V471">
        <f t="shared" si="28"/>
        <v>204389308.17298156</v>
      </c>
      <c r="Y471" t="s">
        <v>241</v>
      </c>
    </row>
    <row r="472" spans="1:25" x14ac:dyDescent="0.25">
      <c r="A472" s="7">
        <v>12</v>
      </c>
      <c r="B472" s="47">
        <v>19650</v>
      </c>
      <c r="C472" s="50">
        <f t="shared" si="29"/>
        <v>-14164.743589743586</v>
      </c>
      <c r="D472" s="58">
        <f t="shared" si="24"/>
        <v>200639960.963182</v>
      </c>
      <c r="I472">
        <f>SQRT(D539/(COUNTA(D461:D538)-1))</f>
        <v>13441.32054469902</v>
      </c>
      <c r="K472" s="7">
        <v>12</v>
      </c>
      <c r="L472" s="50">
        <v>20000</v>
      </c>
      <c r="M472" s="58">
        <f t="shared" si="25"/>
        <v>-12785.625</v>
      </c>
      <c r="N472" s="10">
        <f t="shared" si="26"/>
        <v>163472206.640625</v>
      </c>
      <c r="Q472">
        <f>SQRT(N541/(COUNTA(N461:N540)-1))</f>
        <v>13275.088961894098</v>
      </c>
      <c r="S472" s="7">
        <v>12</v>
      </c>
      <c r="T472" s="47">
        <v>20400</v>
      </c>
      <c r="U472" s="45">
        <f t="shared" si="27"/>
        <v>-14046.478873239437</v>
      </c>
      <c r="V472">
        <f t="shared" si="28"/>
        <v>197303568.73636186</v>
      </c>
      <c r="Y472">
        <f>SQRT(V532/(COUNTA(V461:V531)-1))</f>
        <v>14022.658510791081</v>
      </c>
    </row>
    <row r="473" spans="1:25" x14ac:dyDescent="0.25">
      <c r="A473" s="7">
        <v>13</v>
      </c>
      <c r="B473" s="50">
        <v>19800</v>
      </c>
      <c r="C473" s="50">
        <f t="shared" si="29"/>
        <v>-14014.743589743586</v>
      </c>
      <c r="D473" s="58">
        <f t="shared" si="24"/>
        <v>196413037.88625893</v>
      </c>
      <c r="K473" s="7">
        <v>13</v>
      </c>
      <c r="L473" s="50">
        <v>20100</v>
      </c>
      <c r="M473" s="58">
        <f t="shared" si="25"/>
        <v>-12685.625</v>
      </c>
      <c r="N473" s="10">
        <f t="shared" si="26"/>
        <v>160925081.640625</v>
      </c>
      <c r="S473" s="7">
        <v>13</v>
      </c>
      <c r="T473" s="47">
        <v>20500</v>
      </c>
      <c r="U473" s="45">
        <f t="shared" si="27"/>
        <v>-13946.478873239437</v>
      </c>
      <c r="V473">
        <f t="shared" si="28"/>
        <v>194504272.96171397</v>
      </c>
    </row>
    <row r="474" spans="1:25" x14ac:dyDescent="0.25">
      <c r="A474" s="7">
        <v>14</v>
      </c>
      <c r="B474" s="47">
        <v>19900</v>
      </c>
      <c r="C474" s="50">
        <f t="shared" si="29"/>
        <v>-13914.743589743586</v>
      </c>
      <c r="D474" s="58">
        <f t="shared" si="24"/>
        <v>193620089.16831023</v>
      </c>
      <c r="K474" s="7">
        <v>14</v>
      </c>
      <c r="L474" s="47">
        <v>20150</v>
      </c>
      <c r="M474" s="58">
        <f t="shared" si="25"/>
        <v>-12635.625</v>
      </c>
      <c r="N474" s="10">
        <f t="shared" si="26"/>
        <v>159659019.140625</v>
      </c>
      <c r="S474" s="7">
        <v>14</v>
      </c>
      <c r="T474" s="47">
        <v>21500</v>
      </c>
      <c r="U474" s="45">
        <f t="shared" si="27"/>
        <v>-12946.478873239437</v>
      </c>
      <c r="V474">
        <f t="shared" si="28"/>
        <v>167611315.21523508</v>
      </c>
    </row>
    <row r="475" spans="1:25" x14ac:dyDescent="0.25">
      <c r="A475" s="7">
        <v>15</v>
      </c>
      <c r="B475" s="50">
        <v>21000</v>
      </c>
      <c r="C475" s="50">
        <f t="shared" si="29"/>
        <v>-12814.743589743586</v>
      </c>
      <c r="D475" s="58">
        <f t="shared" si="24"/>
        <v>164217653.27087432</v>
      </c>
      <c r="K475" s="7">
        <v>15</v>
      </c>
      <c r="L475" s="50">
        <v>20300</v>
      </c>
      <c r="M475" s="58">
        <f t="shared" si="25"/>
        <v>-12485.625</v>
      </c>
      <c r="N475" s="10">
        <f t="shared" si="26"/>
        <v>155890831.640625</v>
      </c>
      <c r="S475" s="7">
        <v>15</v>
      </c>
      <c r="T475" s="50">
        <v>22000</v>
      </c>
      <c r="U475" s="45">
        <f t="shared" si="27"/>
        <v>-12446.478873239437</v>
      </c>
      <c r="V475">
        <f t="shared" si="28"/>
        <v>154914836.34199566</v>
      </c>
    </row>
    <row r="476" spans="1:25" x14ac:dyDescent="0.25">
      <c r="A476" s="7">
        <v>16</v>
      </c>
      <c r="B476" s="47">
        <v>21400</v>
      </c>
      <c r="C476" s="50">
        <f t="shared" si="29"/>
        <v>-12414.743589743586</v>
      </c>
      <c r="D476" s="58">
        <f t="shared" si="24"/>
        <v>154125858.39907947</v>
      </c>
      <c r="K476" s="7">
        <v>16</v>
      </c>
      <c r="L476" s="47">
        <v>20650</v>
      </c>
      <c r="M476" s="58">
        <f t="shared" si="25"/>
        <v>-12135.625</v>
      </c>
      <c r="N476" s="10">
        <f t="shared" si="26"/>
        <v>147273394.140625</v>
      </c>
      <c r="S476" s="7">
        <v>16</v>
      </c>
      <c r="T476" s="47">
        <v>22150</v>
      </c>
      <c r="U476" s="45">
        <f t="shared" si="27"/>
        <v>-12296.478873239437</v>
      </c>
      <c r="V476">
        <f t="shared" si="28"/>
        <v>151203392.68002382</v>
      </c>
    </row>
    <row r="477" spans="1:25" x14ac:dyDescent="0.25">
      <c r="A477" s="7">
        <v>17</v>
      </c>
      <c r="B477" s="47">
        <v>21500</v>
      </c>
      <c r="C477" s="50">
        <f t="shared" si="29"/>
        <v>-12314.743589743586</v>
      </c>
      <c r="D477" s="58">
        <f t="shared" si="24"/>
        <v>151652909.68113074</v>
      </c>
      <c r="K477" s="7">
        <v>17</v>
      </c>
      <c r="L477" s="50">
        <v>20700</v>
      </c>
      <c r="M477" s="58">
        <f t="shared" si="25"/>
        <v>-12085.625</v>
      </c>
      <c r="N477" s="10">
        <f t="shared" si="26"/>
        <v>146062331.640625</v>
      </c>
      <c r="S477" s="7">
        <v>17</v>
      </c>
      <c r="T477" s="50">
        <v>22400</v>
      </c>
      <c r="U477" s="45">
        <f t="shared" si="27"/>
        <v>-12046.478873239437</v>
      </c>
      <c r="V477">
        <f t="shared" si="28"/>
        <v>145117653.24340409</v>
      </c>
    </row>
    <row r="478" spans="1:25" x14ac:dyDescent="0.25">
      <c r="A478" s="7">
        <v>18</v>
      </c>
      <c r="B478" s="47">
        <v>21650</v>
      </c>
      <c r="C478" s="50">
        <f t="shared" si="29"/>
        <v>-12164.743589743586</v>
      </c>
      <c r="D478" s="58">
        <f t="shared" si="24"/>
        <v>147980986.60420766</v>
      </c>
      <c r="K478" s="7">
        <v>18</v>
      </c>
      <c r="L478" s="47">
        <v>20750</v>
      </c>
      <c r="M478" s="58">
        <f t="shared" si="25"/>
        <v>-12035.625</v>
      </c>
      <c r="N478" s="10">
        <f t="shared" si="26"/>
        <v>144856269.140625</v>
      </c>
      <c r="S478" s="7">
        <v>18</v>
      </c>
      <c r="T478" s="47">
        <v>22500</v>
      </c>
      <c r="U478" s="45">
        <f t="shared" si="27"/>
        <v>-11946.478873239437</v>
      </c>
      <c r="V478">
        <f t="shared" si="28"/>
        <v>142718357.46875623</v>
      </c>
    </row>
    <row r="479" spans="1:25" x14ac:dyDescent="0.25">
      <c r="A479" s="7">
        <v>19</v>
      </c>
      <c r="B479" s="50">
        <v>22500</v>
      </c>
      <c r="C479" s="50">
        <f t="shared" si="29"/>
        <v>-11314.743589743586</v>
      </c>
      <c r="D479" s="58">
        <f t="shared" si="24"/>
        <v>128023422.50164357</v>
      </c>
      <c r="K479" s="7">
        <v>19</v>
      </c>
      <c r="L479" s="47">
        <v>21000</v>
      </c>
      <c r="M479" s="58">
        <f t="shared" si="25"/>
        <v>-11785.625</v>
      </c>
      <c r="N479" s="10">
        <f t="shared" si="26"/>
        <v>138900956.640625</v>
      </c>
      <c r="S479" s="7">
        <v>19</v>
      </c>
      <c r="T479" s="50">
        <v>24000</v>
      </c>
      <c r="U479" s="45">
        <f t="shared" si="27"/>
        <v>-10446.478873239437</v>
      </c>
      <c r="V479">
        <f t="shared" si="28"/>
        <v>109128920.8490379</v>
      </c>
    </row>
    <row r="480" spans="1:25" x14ac:dyDescent="0.25">
      <c r="A480" s="7">
        <v>20</v>
      </c>
      <c r="B480" s="47">
        <v>22650</v>
      </c>
      <c r="C480" s="50">
        <f t="shared" si="29"/>
        <v>-11164.743589743586</v>
      </c>
      <c r="D480" s="58">
        <f t="shared" si="24"/>
        <v>124651499.4247205</v>
      </c>
      <c r="K480" s="7">
        <v>20</v>
      </c>
      <c r="L480" s="47">
        <v>21100</v>
      </c>
      <c r="M480" s="58">
        <f t="shared" si="25"/>
        <v>-11685.625</v>
      </c>
      <c r="N480" s="10">
        <f t="shared" si="26"/>
        <v>136553831.640625</v>
      </c>
      <c r="S480" s="7">
        <v>20</v>
      </c>
      <c r="T480" s="47">
        <v>24250</v>
      </c>
      <c r="U480" s="45">
        <f t="shared" si="27"/>
        <v>-10196.478873239437</v>
      </c>
      <c r="V480">
        <f t="shared" si="28"/>
        <v>103968181.41241819</v>
      </c>
    </row>
    <row r="481" spans="1:22" x14ac:dyDescent="0.25">
      <c r="A481" s="7">
        <v>21</v>
      </c>
      <c r="B481" s="47">
        <v>23600</v>
      </c>
      <c r="C481" s="50">
        <f t="shared" si="29"/>
        <v>-10214.743589743586</v>
      </c>
      <c r="D481" s="58">
        <f t="shared" si="24"/>
        <v>104340986.60420768</v>
      </c>
      <c r="K481" s="7">
        <v>21</v>
      </c>
      <c r="L481" s="47">
        <v>21150</v>
      </c>
      <c r="M481" s="58">
        <f t="shared" si="25"/>
        <v>-11635.625</v>
      </c>
      <c r="N481" s="10">
        <f t="shared" si="26"/>
        <v>135387769.140625</v>
      </c>
      <c r="S481" s="7">
        <v>21</v>
      </c>
      <c r="T481" s="47">
        <v>24400</v>
      </c>
      <c r="U481" s="45">
        <f t="shared" si="27"/>
        <v>-10046.478873239437</v>
      </c>
      <c r="V481">
        <f t="shared" si="28"/>
        <v>100931737.75044635</v>
      </c>
    </row>
    <row r="482" spans="1:22" x14ac:dyDescent="0.25">
      <c r="A482" s="7">
        <v>22</v>
      </c>
      <c r="B482" s="50">
        <v>24000</v>
      </c>
      <c r="C482" s="50">
        <f t="shared" si="29"/>
        <v>-9814.7435897435862</v>
      </c>
      <c r="D482" s="58">
        <f t="shared" si="24"/>
        <v>96329191.732412815</v>
      </c>
      <c r="K482" s="7">
        <v>22</v>
      </c>
      <c r="L482" s="47">
        <v>21400</v>
      </c>
      <c r="M482" s="58">
        <f t="shared" si="25"/>
        <v>-11385.625</v>
      </c>
      <c r="N482" s="10">
        <f t="shared" si="26"/>
        <v>129632456.640625</v>
      </c>
      <c r="S482" s="7">
        <v>22</v>
      </c>
      <c r="T482" s="50">
        <v>24500</v>
      </c>
      <c r="U482" s="45">
        <f t="shared" si="27"/>
        <v>-9946.4788732394372</v>
      </c>
      <c r="V482">
        <f t="shared" si="28"/>
        <v>98932441.975798458</v>
      </c>
    </row>
    <row r="483" spans="1:22" x14ac:dyDescent="0.25">
      <c r="A483" s="7">
        <v>23</v>
      </c>
      <c r="B483" s="47">
        <v>24250</v>
      </c>
      <c r="C483" s="50">
        <f t="shared" si="29"/>
        <v>-9564.7435897435862</v>
      </c>
      <c r="D483" s="58">
        <f t="shared" si="24"/>
        <v>91484319.937541023</v>
      </c>
      <c r="K483" s="7">
        <v>23</v>
      </c>
      <c r="L483" s="47">
        <v>21500</v>
      </c>
      <c r="M483" s="58">
        <f t="shared" si="25"/>
        <v>-11285.625</v>
      </c>
      <c r="N483" s="10">
        <f t="shared" si="26"/>
        <v>127365331.640625</v>
      </c>
      <c r="S483" s="7">
        <v>23</v>
      </c>
      <c r="T483" s="47">
        <v>24650</v>
      </c>
      <c r="U483" s="45">
        <f t="shared" si="27"/>
        <v>-9796.4788732394372</v>
      </c>
      <c r="V483">
        <f t="shared" si="28"/>
        <v>95970998.313826635</v>
      </c>
    </row>
    <row r="484" spans="1:22" x14ac:dyDescent="0.25">
      <c r="A484" s="7">
        <v>24</v>
      </c>
      <c r="B484" s="47">
        <v>24750</v>
      </c>
      <c r="C484" s="50">
        <f t="shared" si="29"/>
        <v>-9064.7435897435862</v>
      </c>
      <c r="D484" s="58">
        <f t="shared" si="24"/>
        <v>82169576.347797439</v>
      </c>
      <c r="K484" s="7">
        <v>24</v>
      </c>
      <c r="L484" s="47">
        <v>22750</v>
      </c>
      <c r="M484" s="58">
        <f t="shared" si="25"/>
        <v>-10035.625</v>
      </c>
      <c r="N484" s="10">
        <f t="shared" si="26"/>
        <v>100713769.140625</v>
      </c>
      <c r="S484" s="7">
        <v>24</v>
      </c>
      <c r="T484" s="47">
        <v>25200</v>
      </c>
      <c r="U484" s="45">
        <f t="shared" si="27"/>
        <v>-9246.4788732394372</v>
      </c>
      <c r="V484">
        <f t="shared" si="28"/>
        <v>85497371.553263247</v>
      </c>
    </row>
    <row r="485" spans="1:22" x14ac:dyDescent="0.25">
      <c r="A485" s="7">
        <v>25</v>
      </c>
      <c r="B485" s="47">
        <v>25150</v>
      </c>
      <c r="C485" s="50">
        <f t="shared" si="29"/>
        <v>-8664.7435897435862</v>
      </c>
      <c r="D485" s="58">
        <f t="shared" si="24"/>
        <v>75077781.476002574</v>
      </c>
      <c r="K485" s="7">
        <v>25</v>
      </c>
      <c r="L485" s="47">
        <v>23000</v>
      </c>
      <c r="M485" s="58">
        <f t="shared" si="25"/>
        <v>-9785.625</v>
      </c>
      <c r="N485" s="10">
        <f t="shared" si="26"/>
        <v>95758456.640625</v>
      </c>
      <c r="S485" s="7">
        <v>25</v>
      </c>
      <c r="T485" s="47">
        <v>25500</v>
      </c>
      <c r="U485" s="45">
        <f t="shared" si="27"/>
        <v>-8946.4788732394372</v>
      </c>
      <c r="V485">
        <f t="shared" si="28"/>
        <v>80039484.229319587</v>
      </c>
    </row>
    <row r="486" spans="1:22" x14ac:dyDescent="0.25">
      <c r="A486" s="7">
        <v>26</v>
      </c>
      <c r="B486" s="47">
        <v>25500</v>
      </c>
      <c r="C486" s="50">
        <f t="shared" si="29"/>
        <v>-8314.7435897435862</v>
      </c>
      <c r="D486" s="58">
        <f t="shared" si="24"/>
        <v>69134960.963182062</v>
      </c>
      <c r="K486" s="7">
        <v>26</v>
      </c>
      <c r="L486" s="50">
        <v>23600</v>
      </c>
      <c r="M486" s="58">
        <f t="shared" si="25"/>
        <v>-9185.625</v>
      </c>
      <c r="N486" s="10">
        <f t="shared" si="26"/>
        <v>84375706.640625</v>
      </c>
      <c r="S486" s="7">
        <v>26</v>
      </c>
      <c r="T486" s="47">
        <v>26750</v>
      </c>
      <c r="U486" s="45">
        <f t="shared" si="27"/>
        <v>-7696.4788732394372</v>
      </c>
      <c r="V486">
        <f t="shared" si="28"/>
        <v>59235787.046220995</v>
      </c>
    </row>
    <row r="487" spans="1:22" x14ac:dyDescent="0.25">
      <c r="A487" s="7">
        <v>27</v>
      </c>
      <c r="B487" s="50">
        <v>25700</v>
      </c>
      <c r="C487" s="50">
        <f t="shared" si="29"/>
        <v>-8114.7435897435862</v>
      </c>
      <c r="D487" s="58">
        <f t="shared" si="24"/>
        <v>65849063.527284622</v>
      </c>
      <c r="K487" s="7">
        <v>27</v>
      </c>
      <c r="L487" s="47">
        <v>24800</v>
      </c>
      <c r="M487" s="58">
        <f t="shared" si="25"/>
        <v>-7985.625</v>
      </c>
      <c r="N487" s="10">
        <f t="shared" si="26"/>
        <v>63770206.640625</v>
      </c>
      <c r="S487" s="7">
        <v>27</v>
      </c>
      <c r="T487" s="47">
        <v>27150</v>
      </c>
      <c r="U487" s="45">
        <f t="shared" si="27"/>
        <v>-7296.4788732394372</v>
      </c>
      <c r="V487">
        <f t="shared" si="28"/>
        <v>53238603.947629444</v>
      </c>
    </row>
    <row r="488" spans="1:22" x14ac:dyDescent="0.25">
      <c r="A488" s="7">
        <v>28</v>
      </c>
      <c r="B488" s="50">
        <v>25800</v>
      </c>
      <c r="C488" s="50">
        <f t="shared" si="29"/>
        <v>-8014.7435897435862</v>
      </c>
      <c r="D488" s="58">
        <f t="shared" si="24"/>
        <v>64236114.80933591</v>
      </c>
      <c r="K488" s="7">
        <v>28</v>
      </c>
      <c r="L488" s="47">
        <v>25000</v>
      </c>
      <c r="M488" s="58">
        <f t="shared" si="25"/>
        <v>-7785.625</v>
      </c>
      <c r="N488" s="10">
        <f t="shared" si="26"/>
        <v>60615956.640625</v>
      </c>
      <c r="S488" s="7">
        <v>28</v>
      </c>
      <c r="T488" s="50">
        <v>27600</v>
      </c>
      <c r="U488" s="45">
        <f t="shared" si="27"/>
        <v>-6846.4788732394372</v>
      </c>
      <c r="V488">
        <f t="shared" si="28"/>
        <v>46874272.961713955</v>
      </c>
    </row>
    <row r="489" spans="1:22" x14ac:dyDescent="0.25">
      <c r="A489" s="7">
        <v>29</v>
      </c>
      <c r="B489" s="47">
        <v>26400</v>
      </c>
      <c r="C489" s="50">
        <f t="shared" si="29"/>
        <v>-7414.7435897435862</v>
      </c>
      <c r="D489" s="58">
        <f t="shared" si="24"/>
        <v>54978422.501643606</v>
      </c>
      <c r="K489" s="7">
        <v>29</v>
      </c>
      <c r="L489" s="50">
        <v>25200</v>
      </c>
      <c r="M489" s="58">
        <f t="shared" si="25"/>
        <v>-7585.625</v>
      </c>
      <c r="N489" s="10">
        <f t="shared" si="26"/>
        <v>57541706.640625</v>
      </c>
      <c r="S489" s="7">
        <v>29</v>
      </c>
      <c r="T489" s="50">
        <v>27900</v>
      </c>
      <c r="U489" s="45">
        <f t="shared" si="27"/>
        <v>-6546.4788732394372</v>
      </c>
      <c r="V489">
        <f t="shared" si="28"/>
        <v>42856385.637770295</v>
      </c>
    </row>
    <row r="490" spans="1:22" x14ac:dyDescent="0.25">
      <c r="A490" s="7">
        <v>30</v>
      </c>
      <c r="B490" s="47">
        <v>26500</v>
      </c>
      <c r="C490" s="50">
        <f t="shared" si="29"/>
        <v>-7314.7435897435862</v>
      </c>
      <c r="D490" s="58">
        <f t="shared" si="24"/>
        <v>53505473.783694886</v>
      </c>
      <c r="K490" s="7">
        <v>30</v>
      </c>
      <c r="L490" s="50">
        <v>25300</v>
      </c>
      <c r="M490" s="58">
        <f t="shared" si="25"/>
        <v>-7485.625</v>
      </c>
      <c r="N490" s="10">
        <f t="shared" si="26"/>
        <v>56034581.640625</v>
      </c>
      <c r="S490" s="7">
        <v>30</v>
      </c>
      <c r="T490" s="50">
        <v>28700</v>
      </c>
      <c r="U490" s="45">
        <f t="shared" si="27"/>
        <v>-5746.4788732394372</v>
      </c>
      <c r="V490">
        <f t="shared" si="28"/>
        <v>33022019.440587193</v>
      </c>
    </row>
    <row r="491" spans="1:22" x14ac:dyDescent="0.25">
      <c r="A491" s="7">
        <v>31</v>
      </c>
      <c r="B491" s="47">
        <v>27000</v>
      </c>
      <c r="C491" s="50">
        <f t="shared" si="29"/>
        <v>-6814.7435897435862</v>
      </c>
      <c r="D491" s="58">
        <f t="shared" si="24"/>
        <v>46440730.193951301</v>
      </c>
      <c r="K491" s="7">
        <v>31</v>
      </c>
      <c r="L491" s="47">
        <v>25400</v>
      </c>
      <c r="M491" s="58">
        <f t="shared" si="25"/>
        <v>-7385.625</v>
      </c>
      <c r="N491" s="10">
        <f t="shared" si="26"/>
        <v>54547456.640625</v>
      </c>
      <c r="S491" s="7">
        <v>31</v>
      </c>
      <c r="T491" s="50">
        <v>28900</v>
      </c>
      <c r="U491" s="45">
        <f t="shared" si="27"/>
        <v>-5546.4788732394372</v>
      </c>
      <c r="V491">
        <f t="shared" si="28"/>
        <v>30763427.891291417</v>
      </c>
    </row>
    <row r="492" spans="1:22" x14ac:dyDescent="0.25">
      <c r="A492" s="7">
        <v>32</v>
      </c>
      <c r="B492" s="50">
        <v>27900</v>
      </c>
      <c r="C492" s="50">
        <f t="shared" si="29"/>
        <v>-5914.7435897435862</v>
      </c>
      <c r="D492" s="58">
        <f t="shared" si="24"/>
        <v>34984191.732412845</v>
      </c>
      <c r="K492" s="7">
        <v>32</v>
      </c>
      <c r="L492" s="47">
        <v>25650</v>
      </c>
      <c r="M492" s="58">
        <f t="shared" si="25"/>
        <v>-7135.625</v>
      </c>
      <c r="N492" s="10">
        <f t="shared" si="26"/>
        <v>50917144.140625</v>
      </c>
      <c r="S492" s="7">
        <v>32</v>
      </c>
      <c r="T492" s="47">
        <v>29000</v>
      </c>
      <c r="U492" s="45">
        <f t="shared" si="27"/>
        <v>-5446.4788732394372</v>
      </c>
      <c r="V492">
        <f t="shared" si="28"/>
        <v>29664132.116643529</v>
      </c>
    </row>
    <row r="493" spans="1:22" x14ac:dyDescent="0.25">
      <c r="A493" s="7">
        <v>33</v>
      </c>
      <c r="B493" s="47">
        <v>28250</v>
      </c>
      <c r="C493" s="50">
        <f t="shared" si="29"/>
        <v>-5564.7435897435862</v>
      </c>
      <c r="D493" s="58">
        <f t="shared" si="24"/>
        <v>30966371.219592333</v>
      </c>
      <c r="K493" s="7">
        <v>33</v>
      </c>
      <c r="L493" s="50">
        <v>26000</v>
      </c>
      <c r="M493" s="58">
        <f t="shared" si="25"/>
        <v>-6785.625</v>
      </c>
      <c r="N493" s="10">
        <f t="shared" si="26"/>
        <v>46044706.640625</v>
      </c>
      <c r="S493" s="7">
        <v>33</v>
      </c>
      <c r="T493" s="47">
        <v>29200</v>
      </c>
      <c r="U493" s="45">
        <f t="shared" si="27"/>
        <v>-5246.4788732394372</v>
      </c>
      <c r="V493">
        <f t="shared" si="28"/>
        <v>27525540.567347754</v>
      </c>
    </row>
    <row r="494" spans="1:22" x14ac:dyDescent="0.25">
      <c r="A494" s="7">
        <v>34</v>
      </c>
      <c r="B494" s="47">
        <v>29000</v>
      </c>
      <c r="C494" s="50">
        <f t="shared" si="29"/>
        <v>-4814.7435897435862</v>
      </c>
      <c r="D494" s="58">
        <f t="shared" si="24"/>
        <v>23181755.834976956</v>
      </c>
      <c r="K494" s="7">
        <v>34</v>
      </c>
      <c r="L494" s="47">
        <v>27650</v>
      </c>
      <c r="M494" s="58">
        <f t="shared" si="25"/>
        <v>-5135.625</v>
      </c>
      <c r="N494" s="10">
        <f t="shared" si="26"/>
        <v>26374644.140625</v>
      </c>
      <c r="S494" s="7">
        <v>34</v>
      </c>
      <c r="T494" s="47">
        <v>29750</v>
      </c>
      <c r="U494" s="45">
        <f t="shared" si="27"/>
        <v>-4696.4788732394372</v>
      </c>
      <c r="V494">
        <f t="shared" si="28"/>
        <v>22056913.806784373</v>
      </c>
    </row>
    <row r="495" spans="1:22" x14ac:dyDescent="0.25">
      <c r="A495" s="7">
        <v>35</v>
      </c>
      <c r="B495" s="50">
        <v>29300</v>
      </c>
      <c r="C495" s="50">
        <f t="shared" si="29"/>
        <v>-4514.7435897435862</v>
      </c>
      <c r="D495" s="58">
        <f t="shared" si="24"/>
        <v>20382909.681130804</v>
      </c>
      <c r="K495" s="7">
        <v>35</v>
      </c>
      <c r="L495" s="47">
        <v>27750</v>
      </c>
      <c r="M495" s="58">
        <f t="shared" si="25"/>
        <v>-5035.625</v>
      </c>
      <c r="N495" s="10">
        <f t="shared" si="26"/>
        <v>25357519.140625</v>
      </c>
      <c r="S495" s="7">
        <v>35</v>
      </c>
      <c r="T495" s="47">
        <v>31000</v>
      </c>
      <c r="U495" s="45">
        <f t="shared" si="27"/>
        <v>-3446.4788732394372</v>
      </c>
      <c r="V495">
        <f t="shared" si="28"/>
        <v>11878216.623685781</v>
      </c>
    </row>
    <row r="496" spans="1:22" x14ac:dyDescent="0.25">
      <c r="A496" s="7">
        <v>36</v>
      </c>
      <c r="B496" s="47">
        <v>29750</v>
      </c>
      <c r="C496" s="50">
        <f t="shared" si="29"/>
        <v>-4064.7435897435862</v>
      </c>
      <c r="D496" s="58">
        <f t="shared" si="24"/>
        <v>16522140.450361576</v>
      </c>
      <c r="K496" s="7">
        <v>36</v>
      </c>
      <c r="L496" s="47">
        <v>28250</v>
      </c>
      <c r="M496" s="58">
        <f t="shared" si="25"/>
        <v>-4535.625</v>
      </c>
      <c r="N496" s="10">
        <f t="shared" si="26"/>
        <v>20571894.140625</v>
      </c>
      <c r="S496" s="7">
        <v>36</v>
      </c>
      <c r="T496" s="47">
        <v>31500</v>
      </c>
      <c r="U496" s="45">
        <f t="shared" si="27"/>
        <v>-2946.4788732394372</v>
      </c>
      <c r="V496">
        <f t="shared" si="28"/>
        <v>8681737.7504463438</v>
      </c>
    </row>
    <row r="497" spans="1:22" x14ac:dyDescent="0.25">
      <c r="A497" s="7">
        <v>37</v>
      </c>
      <c r="B497" s="50">
        <v>30200</v>
      </c>
      <c r="C497" s="50">
        <f t="shared" si="29"/>
        <v>-3614.7435897435862</v>
      </c>
      <c r="D497" s="58">
        <f t="shared" si="24"/>
        <v>13066371.219592348</v>
      </c>
      <c r="K497" s="7">
        <v>37</v>
      </c>
      <c r="L497" s="50">
        <v>28900</v>
      </c>
      <c r="M497" s="58">
        <f t="shared" si="25"/>
        <v>-3885.625</v>
      </c>
      <c r="N497" s="10">
        <f t="shared" si="26"/>
        <v>15098081.640625</v>
      </c>
      <c r="S497" s="7">
        <v>37</v>
      </c>
      <c r="T497" s="47">
        <v>31750</v>
      </c>
      <c r="U497" s="45">
        <f t="shared" si="27"/>
        <v>-2696.4788732394372</v>
      </c>
      <c r="V497">
        <f t="shared" si="28"/>
        <v>7270998.3138266252</v>
      </c>
    </row>
    <row r="498" spans="1:22" x14ac:dyDescent="0.25">
      <c r="A498" s="7">
        <v>38</v>
      </c>
      <c r="B498" s="47">
        <v>30250</v>
      </c>
      <c r="C498" s="50">
        <f t="shared" si="29"/>
        <v>-3564.7435897435862</v>
      </c>
      <c r="D498" s="58">
        <f t="shared" si="24"/>
        <v>12707396.86061799</v>
      </c>
      <c r="K498" s="7">
        <v>38</v>
      </c>
      <c r="L498" s="47">
        <v>29000</v>
      </c>
      <c r="M498" s="58">
        <f t="shared" si="25"/>
        <v>-3785.625</v>
      </c>
      <c r="N498" s="10">
        <f t="shared" si="26"/>
        <v>14330956.640625</v>
      </c>
      <c r="S498" s="7">
        <v>38</v>
      </c>
      <c r="T498" s="50">
        <v>32000</v>
      </c>
      <c r="U498" s="45">
        <f t="shared" si="27"/>
        <v>-2446.4788732394372</v>
      </c>
      <c r="V498">
        <f t="shared" si="28"/>
        <v>5985258.8772069067</v>
      </c>
    </row>
    <row r="499" spans="1:22" x14ac:dyDescent="0.25">
      <c r="A499" s="7">
        <v>39</v>
      </c>
      <c r="B499" s="47">
        <v>30750</v>
      </c>
      <c r="C499" s="50">
        <f t="shared" si="29"/>
        <v>-3064.7435897435862</v>
      </c>
      <c r="D499" s="58">
        <f t="shared" si="24"/>
        <v>9392653.2708744034</v>
      </c>
      <c r="K499" s="7">
        <v>39</v>
      </c>
      <c r="L499" s="47">
        <v>29250</v>
      </c>
      <c r="M499" s="58">
        <f t="shared" si="25"/>
        <v>-3535.625</v>
      </c>
      <c r="N499" s="10">
        <f t="shared" si="26"/>
        <v>12500644.140625</v>
      </c>
      <c r="S499" s="7">
        <v>39</v>
      </c>
      <c r="T499" s="47">
        <v>33000</v>
      </c>
      <c r="U499" s="45">
        <f t="shared" si="27"/>
        <v>-1446.4788732394372</v>
      </c>
      <c r="V499">
        <f t="shared" si="28"/>
        <v>2092301.130728032</v>
      </c>
    </row>
    <row r="500" spans="1:22" x14ac:dyDescent="0.25">
      <c r="A500" s="7">
        <v>40</v>
      </c>
      <c r="B500" s="50">
        <v>31600</v>
      </c>
      <c r="C500" s="50">
        <f t="shared" si="29"/>
        <v>-2214.7435897435862</v>
      </c>
      <c r="D500" s="58">
        <f t="shared" si="24"/>
        <v>4905089.168310306</v>
      </c>
      <c r="K500" s="7">
        <v>40</v>
      </c>
      <c r="L500" s="47">
        <v>29400</v>
      </c>
      <c r="M500" s="58">
        <f t="shared" si="25"/>
        <v>-3385.625</v>
      </c>
      <c r="N500" s="10">
        <f t="shared" si="26"/>
        <v>11462456.640625</v>
      </c>
      <c r="S500" s="7">
        <v>40</v>
      </c>
      <c r="T500" s="47">
        <v>33750</v>
      </c>
      <c r="U500" s="45">
        <f t="shared" si="27"/>
        <v>-696.47887323943723</v>
      </c>
      <c r="V500">
        <f t="shared" si="28"/>
        <v>485082.82086887606</v>
      </c>
    </row>
    <row r="501" spans="1:22" x14ac:dyDescent="0.25">
      <c r="A501" s="7">
        <v>41</v>
      </c>
      <c r="B501" s="47">
        <v>32400</v>
      </c>
      <c r="C501" s="50">
        <f t="shared" si="29"/>
        <v>-1414.7435897435862</v>
      </c>
      <c r="D501" s="58">
        <f t="shared" si="24"/>
        <v>2001499.4247205686</v>
      </c>
      <c r="K501" s="7">
        <v>41</v>
      </c>
      <c r="L501" s="50">
        <v>29500</v>
      </c>
      <c r="M501" s="58">
        <f t="shared" si="25"/>
        <v>-3285.625</v>
      </c>
      <c r="N501" s="10">
        <f t="shared" si="26"/>
        <v>10795331.640625</v>
      </c>
      <c r="S501" s="7">
        <v>41</v>
      </c>
      <c r="T501" s="47">
        <v>34750</v>
      </c>
      <c r="U501" s="45">
        <f t="shared" si="27"/>
        <v>303.52112676056277</v>
      </c>
      <c r="V501">
        <f t="shared" si="28"/>
        <v>92125.07439000161</v>
      </c>
    </row>
    <row r="502" spans="1:22" x14ac:dyDescent="0.25">
      <c r="A502" s="7">
        <v>42</v>
      </c>
      <c r="B502" s="47">
        <v>32650</v>
      </c>
      <c r="C502" s="50">
        <f t="shared" si="29"/>
        <v>-1164.7435897435862</v>
      </c>
      <c r="D502" s="58">
        <f t="shared" si="24"/>
        <v>1356627.6298487755</v>
      </c>
      <c r="K502" s="7">
        <v>42</v>
      </c>
      <c r="L502" s="50">
        <v>30000</v>
      </c>
      <c r="M502" s="58">
        <f t="shared" si="25"/>
        <v>-2785.625</v>
      </c>
      <c r="N502" s="10">
        <f t="shared" si="26"/>
        <v>7759706.640625</v>
      </c>
      <c r="S502" s="7">
        <v>42</v>
      </c>
      <c r="T502" s="50">
        <v>35000</v>
      </c>
      <c r="U502" s="45">
        <f t="shared" si="27"/>
        <v>553.52112676056277</v>
      </c>
      <c r="V502">
        <f t="shared" si="28"/>
        <v>306385.63777028298</v>
      </c>
    </row>
    <row r="503" spans="1:22" x14ac:dyDescent="0.25">
      <c r="A503" s="7">
        <v>43</v>
      </c>
      <c r="B503" s="50">
        <v>32750</v>
      </c>
      <c r="C503" s="50">
        <f t="shared" si="29"/>
        <v>-1064.7435897435862</v>
      </c>
      <c r="D503" s="58">
        <f t="shared" si="24"/>
        <v>1133678.9119000582</v>
      </c>
      <c r="K503" s="7">
        <v>43</v>
      </c>
      <c r="L503" s="47">
        <v>30650</v>
      </c>
      <c r="M503" s="58">
        <f t="shared" si="25"/>
        <v>-2135.625</v>
      </c>
      <c r="N503" s="10">
        <f t="shared" si="26"/>
        <v>4560894.140625</v>
      </c>
      <c r="S503" s="7">
        <v>43</v>
      </c>
      <c r="T503" s="47">
        <v>35250</v>
      </c>
      <c r="U503" s="45">
        <f t="shared" si="27"/>
        <v>803.52112676056277</v>
      </c>
      <c r="V503">
        <f t="shared" si="28"/>
        <v>645646.20115056436</v>
      </c>
    </row>
    <row r="504" spans="1:22" x14ac:dyDescent="0.25">
      <c r="A504" s="7">
        <v>44</v>
      </c>
      <c r="B504" s="47">
        <v>33000</v>
      </c>
      <c r="C504" s="50">
        <f t="shared" si="29"/>
        <v>-814.7435897435862</v>
      </c>
      <c r="D504" s="58">
        <f t="shared" si="24"/>
        <v>663807.11702826514</v>
      </c>
      <c r="K504" s="7">
        <v>44</v>
      </c>
      <c r="L504" s="47">
        <v>31150</v>
      </c>
      <c r="M504" s="58">
        <f t="shared" si="25"/>
        <v>-1635.625</v>
      </c>
      <c r="N504" s="10">
        <f t="shared" si="26"/>
        <v>2675269.140625</v>
      </c>
      <c r="S504" s="7">
        <v>44</v>
      </c>
      <c r="T504" s="47">
        <v>36250</v>
      </c>
      <c r="U504" s="45">
        <f t="shared" si="27"/>
        <v>1803.5211267605628</v>
      </c>
      <c r="V504">
        <f t="shared" si="28"/>
        <v>3252688.4546716898</v>
      </c>
    </row>
    <row r="505" spans="1:22" x14ac:dyDescent="0.25">
      <c r="A505" s="7">
        <v>45</v>
      </c>
      <c r="B505" s="50">
        <v>33600</v>
      </c>
      <c r="C505" s="50">
        <f t="shared" si="29"/>
        <v>-214.7435897435862</v>
      </c>
      <c r="D505" s="58">
        <f t="shared" si="24"/>
        <v>46114.809335961661</v>
      </c>
      <c r="K505" s="7">
        <v>45</v>
      </c>
      <c r="L505" s="47">
        <v>31400</v>
      </c>
      <c r="M505" s="58">
        <f t="shared" si="25"/>
        <v>-1385.625</v>
      </c>
      <c r="N505" s="10">
        <f t="shared" si="26"/>
        <v>1919956.640625</v>
      </c>
      <c r="S505" s="7">
        <v>45</v>
      </c>
      <c r="T505" s="47">
        <v>36400</v>
      </c>
      <c r="U505" s="45">
        <f t="shared" si="27"/>
        <v>1953.5211267605628</v>
      </c>
      <c r="V505">
        <f t="shared" si="28"/>
        <v>3816244.7926998585</v>
      </c>
    </row>
    <row r="506" spans="1:22" x14ac:dyDescent="0.25">
      <c r="A506" s="7">
        <v>46</v>
      </c>
      <c r="B506" s="50">
        <v>33750</v>
      </c>
      <c r="C506" s="50">
        <f t="shared" si="29"/>
        <v>-64.743589743586199</v>
      </c>
      <c r="D506" s="58">
        <f t="shared" si="24"/>
        <v>4191.7324128857999</v>
      </c>
      <c r="K506" s="7">
        <v>46</v>
      </c>
      <c r="L506" s="50">
        <v>31500</v>
      </c>
      <c r="M506" s="58">
        <f t="shared" si="25"/>
        <v>-1285.625</v>
      </c>
      <c r="N506" s="10">
        <f t="shared" si="26"/>
        <v>1652831.640625</v>
      </c>
      <c r="S506" s="7">
        <v>46</v>
      </c>
      <c r="T506" s="47">
        <v>36750</v>
      </c>
      <c r="U506" s="45">
        <f t="shared" si="27"/>
        <v>2303.5211267605628</v>
      </c>
      <c r="V506">
        <f t="shared" si="28"/>
        <v>5306209.5814322531</v>
      </c>
    </row>
    <row r="507" spans="1:22" x14ac:dyDescent="0.25">
      <c r="A507" s="7">
        <v>47</v>
      </c>
      <c r="B507" s="47">
        <v>34500</v>
      </c>
      <c r="C507" s="50">
        <f t="shared" si="29"/>
        <v>685.2564102564138</v>
      </c>
      <c r="D507" s="58">
        <f t="shared" si="24"/>
        <v>469576.34779750649</v>
      </c>
      <c r="K507" s="7">
        <v>47</v>
      </c>
      <c r="L507" s="47">
        <v>33000</v>
      </c>
      <c r="M507" s="58">
        <f t="shared" si="25"/>
        <v>214.375</v>
      </c>
      <c r="N507" s="10">
        <f t="shared" si="26"/>
        <v>45956.640625</v>
      </c>
      <c r="S507" s="7">
        <v>47</v>
      </c>
      <c r="T507" s="47">
        <v>37000</v>
      </c>
      <c r="U507" s="45">
        <f t="shared" si="27"/>
        <v>2553.5211267605628</v>
      </c>
      <c r="V507">
        <f t="shared" si="28"/>
        <v>6520470.1448125336</v>
      </c>
    </row>
    <row r="508" spans="1:22" x14ac:dyDescent="0.25">
      <c r="A508" s="7">
        <v>48</v>
      </c>
      <c r="B508" s="50">
        <v>34900</v>
      </c>
      <c r="C508" s="50">
        <f t="shared" si="29"/>
        <v>1085.2564102564138</v>
      </c>
      <c r="D508" s="58">
        <f t="shared" si="24"/>
        <v>1177781.4760026375</v>
      </c>
      <c r="K508" s="7">
        <v>48</v>
      </c>
      <c r="L508" s="47">
        <v>33150</v>
      </c>
      <c r="M508" s="58">
        <f t="shared" si="25"/>
        <v>364.375</v>
      </c>
      <c r="N508" s="10">
        <f t="shared" si="26"/>
        <v>132769.140625</v>
      </c>
      <c r="S508" s="7">
        <v>48</v>
      </c>
      <c r="T508" s="50">
        <v>37250</v>
      </c>
      <c r="U508" s="45">
        <f t="shared" si="27"/>
        <v>2803.5211267605628</v>
      </c>
      <c r="V508">
        <f t="shared" si="28"/>
        <v>7859730.7081928151</v>
      </c>
    </row>
    <row r="509" spans="1:22" x14ac:dyDescent="0.25">
      <c r="A509" s="7">
        <v>49</v>
      </c>
      <c r="B509" s="47">
        <v>35650</v>
      </c>
      <c r="C509" s="50">
        <f t="shared" si="29"/>
        <v>1835.2564102564138</v>
      </c>
      <c r="D509" s="58">
        <f t="shared" si="24"/>
        <v>3368166.0913872584</v>
      </c>
      <c r="K509" s="7">
        <v>49</v>
      </c>
      <c r="L509" s="47">
        <v>33250</v>
      </c>
      <c r="M509" s="58">
        <f t="shared" si="25"/>
        <v>464.375</v>
      </c>
      <c r="N509" s="10">
        <f t="shared" si="26"/>
        <v>215644.140625</v>
      </c>
      <c r="S509" s="7">
        <v>49</v>
      </c>
      <c r="T509" s="50">
        <v>37900</v>
      </c>
      <c r="U509" s="45">
        <f t="shared" si="27"/>
        <v>3453.5211267605628</v>
      </c>
      <c r="V509">
        <f t="shared" si="28"/>
        <v>11926808.172981547</v>
      </c>
    </row>
    <row r="510" spans="1:22" x14ac:dyDescent="0.25">
      <c r="A510" s="7">
        <v>50</v>
      </c>
      <c r="B510" s="47">
        <v>35750</v>
      </c>
      <c r="C510" s="50">
        <f t="shared" si="29"/>
        <v>1935.2564102564138</v>
      </c>
      <c r="D510" s="58">
        <f t="shared" si="24"/>
        <v>3745217.3734385408</v>
      </c>
      <c r="K510" s="7">
        <v>50</v>
      </c>
      <c r="L510" s="47">
        <v>34400</v>
      </c>
      <c r="M510" s="58">
        <f t="shared" si="25"/>
        <v>1614.375</v>
      </c>
      <c r="N510" s="10">
        <f t="shared" si="26"/>
        <v>2606206.640625</v>
      </c>
      <c r="S510" s="7">
        <v>50</v>
      </c>
      <c r="T510" s="47">
        <v>38400</v>
      </c>
      <c r="U510" s="45">
        <f t="shared" si="27"/>
        <v>3953.5211267605628</v>
      </c>
      <c r="V510">
        <f t="shared" si="28"/>
        <v>15630329.29974211</v>
      </c>
    </row>
    <row r="511" spans="1:22" x14ac:dyDescent="0.25">
      <c r="A511" s="7">
        <v>51</v>
      </c>
      <c r="B511" s="47">
        <v>36750</v>
      </c>
      <c r="C511" s="50">
        <f t="shared" si="29"/>
        <v>2935.2564102564138</v>
      </c>
      <c r="D511" s="58">
        <f t="shared" si="24"/>
        <v>8615730.1939513683</v>
      </c>
      <c r="K511" s="7">
        <v>51</v>
      </c>
      <c r="L511" s="50">
        <v>34600</v>
      </c>
      <c r="M511" s="58">
        <f t="shared" si="25"/>
        <v>1814.375</v>
      </c>
      <c r="N511" s="10">
        <f t="shared" si="26"/>
        <v>3291956.640625</v>
      </c>
      <c r="S511" s="7">
        <v>51</v>
      </c>
      <c r="T511" s="47">
        <v>38900</v>
      </c>
      <c r="U511" s="45">
        <f t="shared" si="27"/>
        <v>4453.5211267605628</v>
      </c>
      <c r="V511">
        <f t="shared" si="28"/>
        <v>19833850.426502671</v>
      </c>
    </row>
    <row r="512" spans="1:22" x14ac:dyDescent="0.25">
      <c r="A512" s="7">
        <v>52</v>
      </c>
      <c r="B512" s="47">
        <v>37000</v>
      </c>
      <c r="C512" s="50">
        <f t="shared" si="29"/>
        <v>3185.2564102564138</v>
      </c>
      <c r="D512" s="58">
        <f t="shared" si="24"/>
        <v>10145858.399079576</v>
      </c>
      <c r="K512" s="7">
        <v>52</v>
      </c>
      <c r="L512" s="47">
        <v>34650</v>
      </c>
      <c r="M512" s="58">
        <f t="shared" si="25"/>
        <v>1864.375</v>
      </c>
      <c r="N512" s="10">
        <f t="shared" si="26"/>
        <v>3475894.140625</v>
      </c>
      <c r="S512" s="7">
        <v>52</v>
      </c>
      <c r="T512" s="47">
        <v>39000</v>
      </c>
      <c r="U512" s="45">
        <f t="shared" si="27"/>
        <v>4553.5211267605628</v>
      </c>
      <c r="V512">
        <f t="shared" si="28"/>
        <v>20734554.651854783</v>
      </c>
    </row>
    <row r="513" spans="1:22" x14ac:dyDescent="0.25">
      <c r="A513" s="7">
        <v>53</v>
      </c>
      <c r="B513" s="47">
        <v>37150</v>
      </c>
      <c r="C513" s="50">
        <f t="shared" si="29"/>
        <v>3335.2564102564138</v>
      </c>
      <c r="D513" s="58">
        <f t="shared" si="24"/>
        <v>11123935.3221565</v>
      </c>
      <c r="K513" s="7">
        <v>53</v>
      </c>
      <c r="L513" s="47">
        <v>35000</v>
      </c>
      <c r="M513" s="58">
        <f t="shared" si="25"/>
        <v>2214.375</v>
      </c>
      <c r="N513" s="10">
        <f t="shared" si="26"/>
        <v>4903456.640625</v>
      </c>
      <c r="S513" s="7">
        <v>53</v>
      </c>
      <c r="T513" s="47">
        <v>40250</v>
      </c>
      <c r="U513" s="45">
        <f t="shared" si="27"/>
        <v>5803.5211267605628</v>
      </c>
      <c r="V513">
        <f t="shared" si="28"/>
        <v>33680857.468756191</v>
      </c>
    </row>
    <row r="514" spans="1:22" x14ac:dyDescent="0.25">
      <c r="A514" s="7">
        <v>54</v>
      </c>
      <c r="B514" s="47">
        <v>38250</v>
      </c>
      <c r="C514" s="50">
        <f t="shared" si="29"/>
        <v>4435.2564102564138</v>
      </c>
      <c r="D514" s="58">
        <f t="shared" si="24"/>
        <v>19671499.424720611</v>
      </c>
      <c r="K514" s="7">
        <v>54</v>
      </c>
      <c r="L514" s="50">
        <v>35900</v>
      </c>
      <c r="M514" s="58">
        <f t="shared" si="25"/>
        <v>3114.375</v>
      </c>
      <c r="N514" s="10">
        <f t="shared" si="26"/>
        <v>9699331.640625</v>
      </c>
      <c r="S514" s="7">
        <v>54</v>
      </c>
      <c r="T514" s="50">
        <v>42100</v>
      </c>
      <c r="U514" s="45">
        <f t="shared" si="27"/>
        <v>7653.5211267605628</v>
      </c>
      <c r="V514">
        <f t="shared" si="28"/>
        <v>58576385.637770273</v>
      </c>
    </row>
    <row r="515" spans="1:22" x14ac:dyDescent="0.25">
      <c r="A515" s="7">
        <v>55</v>
      </c>
      <c r="B515" s="47">
        <v>40150</v>
      </c>
      <c r="C515" s="50">
        <f t="shared" si="29"/>
        <v>6335.2564102564138</v>
      </c>
      <c r="D515" s="58">
        <f t="shared" si="24"/>
        <v>40135473.783694983</v>
      </c>
      <c r="K515" s="7">
        <v>55</v>
      </c>
      <c r="L515" s="47">
        <v>38400</v>
      </c>
      <c r="M515" s="58">
        <f t="shared" si="25"/>
        <v>5614.375</v>
      </c>
      <c r="N515" s="10">
        <f t="shared" si="26"/>
        <v>31521206.640625</v>
      </c>
      <c r="S515" s="7">
        <v>55</v>
      </c>
      <c r="T515" s="47">
        <v>43650</v>
      </c>
      <c r="U515" s="45">
        <f t="shared" si="27"/>
        <v>9203.5211267605628</v>
      </c>
      <c r="V515">
        <f t="shared" si="28"/>
        <v>84704801.130728021</v>
      </c>
    </row>
    <row r="516" spans="1:22" x14ac:dyDescent="0.25">
      <c r="A516" s="7">
        <v>56</v>
      </c>
      <c r="B516" s="47">
        <v>40250</v>
      </c>
      <c r="C516" s="50">
        <f t="shared" si="29"/>
        <v>6435.2564102564138</v>
      </c>
      <c r="D516" s="58">
        <f t="shared" si="24"/>
        <v>41412525.065746263</v>
      </c>
      <c r="K516" s="7">
        <v>56</v>
      </c>
      <c r="L516" s="47">
        <v>38500</v>
      </c>
      <c r="M516" s="58">
        <f t="shared" si="25"/>
        <v>5714.375</v>
      </c>
      <c r="N516" s="10">
        <f t="shared" si="26"/>
        <v>32654081.640625</v>
      </c>
      <c r="S516" s="7">
        <v>56</v>
      </c>
      <c r="T516" s="47">
        <v>44150</v>
      </c>
      <c r="U516" s="45">
        <f t="shared" si="27"/>
        <v>9703.5211267605628</v>
      </c>
      <c r="V516">
        <f t="shared" si="28"/>
        <v>94158322.257488579</v>
      </c>
    </row>
    <row r="517" spans="1:22" x14ac:dyDescent="0.25">
      <c r="A517" s="7">
        <v>57</v>
      </c>
      <c r="B517" s="47">
        <v>40400</v>
      </c>
      <c r="C517" s="50">
        <f t="shared" si="29"/>
        <v>6585.2564102564138</v>
      </c>
      <c r="D517" s="58">
        <f t="shared" si="24"/>
        <v>43365601.98882319</v>
      </c>
      <c r="K517" s="7">
        <v>57</v>
      </c>
      <c r="L517" s="47">
        <v>39000</v>
      </c>
      <c r="M517" s="58">
        <f t="shared" si="25"/>
        <v>6214.375</v>
      </c>
      <c r="N517" s="10">
        <f t="shared" si="26"/>
        <v>38618456.640625</v>
      </c>
      <c r="S517" s="7">
        <v>57</v>
      </c>
      <c r="T517" s="50">
        <v>44500</v>
      </c>
      <c r="U517" s="45">
        <f t="shared" si="27"/>
        <v>10053.521126760563</v>
      </c>
      <c r="V517">
        <f t="shared" si="28"/>
        <v>101073287.04622097</v>
      </c>
    </row>
    <row r="518" spans="1:22" x14ac:dyDescent="0.25">
      <c r="A518" s="7">
        <v>58</v>
      </c>
      <c r="B518" s="50">
        <v>41400</v>
      </c>
      <c r="C518" s="50">
        <f t="shared" si="29"/>
        <v>7585.2564102564138</v>
      </c>
      <c r="D518" s="58">
        <f t="shared" si="24"/>
        <v>57536114.809336014</v>
      </c>
      <c r="K518" s="7">
        <v>58</v>
      </c>
      <c r="L518" s="50">
        <v>39200</v>
      </c>
      <c r="M518" s="58">
        <f t="shared" si="25"/>
        <v>6414.375</v>
      </c>
      <c r="N518" s="10">
        <f t="shared" si="26"/>
        <v>41144206.640625</v>
      </c>
      <c r="S518" s="7">
        <v>58</v>
      </c>
      <c r="T518" s="50">
        <v>45900</v>
      </c>
      <c r="U518" s="45">
        <f t="shared" si="27"/>
        <v>11453.521126760563</v>
      </c>
      <c r="V518">
        <f t="shared" si="28"/>
        <v>131183146.20115055</v>
      </c>
    </row>
    <row r="519" spans="1:22" x14ac:dyDescent="0.25">
      <c r="A519" s="7">
        <v>59</v>
      </c>
      <c r="B519" s="47">
        <v>41500</v>
      </c>
      <c r="C519" s="50">
        <f t="shared" si="29"/>
        <v>7685.2564102564138</v>
      </c>
      <c r="D519" s="58">
        <f t="shared" si="24"/>
        <v>59063166.091387302</v>
      </c>
      <c r="K519" s="7">
        <v>59</v>
      </c>
      <c r="L519" s="47">
        <v>40150</v>
      </c>
      <c r="M519" s="58">
        <f t="shared" si="25"/>
        <v>7364.375</v>
      </c>
      <c r="N519" s="10">
        <f t="shared" si="26"/>
        <v>54234019.140625</v>
      </c>
      <c r="S519" s="7">
        <v>59</v>
      </c>
      <c r="T519" s="47">
        <v>46400</v>
      </c>
      <c r="U519" s="45">
        <f t="shared" si="27"/>
        <v>11953.521126760563</v>
      </c>
      <c r="V519">
        <f t="shared" si="28"/>
        <v>142886667.32791111</v>
      </c>
    </row>
    <row r="520" spans="1:22" x14ac:dyDescent="0.25">
      <c r="A520" s="7">
        <v>60</v>
      </c>
      <c r="B520" s="47">
        <v>41750</v>
      </c>
      <c r="C520" s="50">
        <f t="shared" si="29"/>
        <v>7935.2564102564138</v>
      </c>
      <c r="D520" s="58">
        <f t="shared" si="24"/>
        <v>62968294.296515509</v>
      </c>
      <c r="K520" s="7">
        <v>60</v>
      </c>
      <c r="L520" s="50">
        <v>40250</v>
      </c>
      <c r="M520" s="58">
        <f t="shared" si="25"/>
        <v>7464.375</v>
      </c>
      <c r="N520" s="10">
        <f t="shared" si="26"/>
        <v>55716894.140625</v>
      </c>
      <c r="S520" s="7">
        <v>60</v>
      </c>
      <c r="T520" s="50">
        <v>47500</v>
      </c>
      <c r="U520" s="45">
        <f t="shared" si="27"/>
        <v>13053.521126760563</v>
      </c>
      <c r="V520">
        <f t="shared" si="28"/>
        <v>170394413.80678436</v>
      </c>
    </row>
    <row r="521" spans="1:22" x14ac:dyDescent="0.25">
      <c r="A521" s="7">
        <v>61</v>
      </c>
      <c r="B521" s="50">
        <v>43200</v>
      </c>
      <c r="C521" s="50">
        <f t="shared" si="29"/>
        <v>9385.2564102564138</v>
      </c>
      <c r="D521" s="58">
        <f t="shared" si="24"/>
        <v>88083037.886259109</v>
      </c>
      <c r="K521" s="7">
        <v>61</v>
      </c>
      <c r="L521" s="50">
        <v>40800</v>
      </c>
      <c r="M521" s="58">
        <f t="shared" si="25"/>
        <v>8014.375</v>
      </c>
      <c r="N521" s="10">
        <f t="shared" si="26"/>
        <v>64230206.640625</v>
      </c>
      <c r="S521" s="7">
        <v>61</v>
      </c>
      <c r="T521" s="47">
        <v>48150</v>
      </c>
      <c r="U521" s="45">
        <f t="shared" si="27"/>
        <v>13703.521126760563</v>
      </c>
      <c r="V521">
        <f t="shared" si="28"/>
        <v>187786491.2715731</v>
      </c>
    </row>
    <row r="522" spans="1:22" x14ac:dyDescent="0.25">
      <c r="A522" s="7">
        <v>62</v>
      </c>
      <c r="B522" s="47">
        <v>43500</v>
      </c>
      <c r="C522" s="50">
        <f t="shared" si="29"/>
        <v>9685.2564102564138</v>
      </c>
      <c r="D522" s="58">
        <f t="shared" si="24"/>
        <v>93804191.732412949</v>
      </c>
      <c r="K522" s="7">
        <v>62</v>
      </c>
      <c r="L522" s="47">
        <v>41000</v>
      </c>
      <c r="M522" s="58">
        <f t="shared" si="25"/>
        <v>8214.375</v>
      </c>
      <c r="N522" s="10">
        <f t="shared" si="26"/>
        <v>67475956.640625</v>
      </c>
      <c r="S522" s="7">
        <v>62</v>
      </c>
      <c r="T522" s="47">
        <v>52900</v>
      </c>
      <c r="U522" s="45">
        <f t="shared" si="27"/>
        <v>18453.521126760563</v>
      </c>
      <c r="V522">
        <f t="shared" si="28"/>
        <v>340532441.97579843</v>
      </c>
    </row>
    <row r="523" spans="1:22" x14ac:dyDescent="0.25">
      <c r="A523" s="7">
        <v>63</v>
      </c>
      <c r="B523" s="47">
        <v>44650</v>
      </c>
      <c r="C523" s="50">
        <f t="shared" si="29"/>
        <v>10835.256410256414</v>
      </c>
      <c r="D523" s="58">
        <f t="shared" si="24"/>
        <v>117402781.47600271</v>
      </c>
      <c r="K523" s="7">
        <v>63</v>
      </c>
      <c r="L523" s="47">
        <v>41150</v>
      </c>
      <c r="M523" s="58">
        <f t="shared" si="25"/>
        <v>8364.375</v>
      </c>
      <c r="N523" s="10">
        <f t="shared" si="26"/>
        <v>69962769.140625</v>
      </c>
      <c r="S523" s="7">
        <v>63</v>
      </c>
      <c r="T523" s="47">
        <v>54900</v>
      </c>
      <c r="U523" s="45">
        <f t="shared" si="27"/>
        <v>20453.521126760563</v>
      </c>
      <c r="V523">
        <f t="shared" si="28"/>
        <v>418346526.48284066</v>
      </c>
    </row>
    <row r="524" spans="1:22" x14ac:dyDescent="0.25">
      <c r="A524" s="7">
        <v>64</v>
      </c>
      <c r="B524" s="50">
        <v>44750</v>
      </c>
      <c r="C524" s="50">
        <f t="shared" si="29"/>
        <v>10935.256410256414</v>
      </c>
      <c r="D524" s="58">
        <f t="shared" si="24"/>
        <v>119579832.75805399</v>
      </c>
      <c r="K524" s="7">
        <v>64</v>
      </c>
      <c r="L524" s="50">
        <v>41200</v>
      </c>
      <c r="M524" s="58">
        <f t="shared" si="25"/>
        <v>8414.375</v>
      </c>
      <c r="N524" s="10">
        <f t="shared" si="26"/>
        <v>70801706.640625</v>
      </c>
      <c r="S524" s="7">
        <v>64</v>
      </c>
      <c r="T524" s="50">
        <v>56900</v>
      </c>
      <c r="U524" s="45">
        <f t="shared" si="27"/>
        <v>22453.521126760563</v>
      </c>
      <c r="V524">
        <f t="shared" si="28"/>
        <v>504160610.98988295</v>
      </c>
    </row>
    <row r="525" spans="1:22" x14ac:dyDescent="0.25">
      <c r="A525" s="7">
        <v>65</v>
      </c>
      <c r="B525" s="50">
        <v>45000</v>
      </c>
      <c r="C525" s="50">
        <f t="shared" si="29"/>
        <v>11185.256410256414</v>
      </c>
      <c r="D525" s="58">
        <f t="shared" si="24"/>
        <v>125109960.9631822</v>
      </c>
      <c r="K525" s="7">
        <v>65</v>
      </c>
      <c r="L525" s="47">
        <v>42650</v>
      </c>
      <c r="M525" s="58">
        <f t="shared" si="25"/>
        <v>9864.375</v>
      </c>
      <c r="N525" s="10">
        <f t="shared" si="26"/>
        <v>97305894.140625</v>
      </c>
      <c r="S525" s="7">
        <v>65</v>
      </c>
      <c r="T525" s="47">
        <v>58400</v>
      </c>
      <c r="U525" s="45">
        <f t="shared" si="27"/>
        <v>23953.521126760563</v>
      </c>
      <c r="V525">
        <f t="shared" si="28"/>
        <v>573771174.37016463</v>
      </c>
    </row>
    <row r="526" spans="1:22" x14ac:dyDescent="0.25">
      <c r="A526" s="7">
        <v>66</v>
      </c>
      <c r="B526" s="47">
        <v>46000</v>
      </c>
      <c r="C526" s="50">
        <f t="shared" ref="C526:C538" si="30">B526-I$462</f>
        <v>12185.256410256414</v>
      </c>
      <c r="D526" s="58">
        <f t="shared" ref="D526:D538" si="31">POWER(C526,2)</f>
        <v>148480473.78369501</v>
      </c>
      <c r="K526" s="7">
        <v>66</v>
      </c>
      <c r="L526" s="47">
        <v>44000</v>
      </c>
      <c r="M526" s="58">
        <f t="shared" ref="M526:M540" si="32">L526-Q$462</f>
        <v>11214.375</v>
      </c>
      <c r="N526" s="10">
        <f t="shared" ref="N526:N540" si="33">POWER(M526,2)</f>
        <v>125762206.640625</v>
      </c>
      <c r="S526" s="7">
        <v>66</v>
      </c>
      <c r="T526" s="47">
        <v>62150</v>
      </c>
      <c r="U526" s="45">
        <f t="shared" ref="U526:U531" si="34">T526-Y$462</f>
        <v>27703.521126760563</v>
      </c>
      <c r="V526">
        <f t="shared" ref="V526:V531" si="35">POWER(U526,2)</f>
        <v>767485082.82086885</v>
      </c>
    </row>
    <row r="527" spans="1:22" x14ac:dyDescent="0.25">
      <c r="A527" s="7">
        <v>67</v>
      </c>
      <c r="B527" s="50">
        <v>47000</v>
      </c>
      <c r="C527" s="50">
        <f t="shared" si="30"/>
        <v>13185.256410256414</v>
      </c>
      <c r="D527" s="58">
        <f t="shared" si="31"/>
        <v>173850986.60420784</v>
      </c>
      <c r="K527" s="7">
        <v>67</v>
      </c>
      <c r="L527" s="47">
        <v>44250</v>
      </c>
      <c r="M527" s="58">
        <f t="shared" si="32"/>
        <v>11464.375</v>
      </c>
      <c r="N527" s="10">
        <f t="shared" si="33"/>
        <v>131431894.140625</v>
      </c>
      <c r="S527" s="7">
        <v>67</v>
      </c>
      <c r="T527" s="47">
        <v>63000</v>
      </c>
      <c r="U527" s="45">
        <f t="shared" si="34"/>
        <v>28553.521126760563</v>
      </c>
      <c r="V527">
        <f t="shared" si="35"/>
        <v>815303568.73636174</v>
      </c>
    </row>
    <row r="528" spans="1:22" x14ac:dyDescent="0.25">
      <c r="A528" s="7">
        <v>68</v>
      </c>
      <c r="B528" s="50">
        <v>48700</v>
      </c>
      <c r="C528" s="50">
        <f t="shared" si="30"/>
        <v>14885.256410256414</v>
      </c>
      <c r="D528" s="58">
        <f t="shared" si="31"/>
        <v>221570858.39907965</v>
      </c>
      <c r="K528" s="7">
        <v>68</v>
      </c>
      <c r="L528" s="47">
        <v>44650</v>
      </c>
      <c r="M528" s="58">
        <f t="shared" si="32"/>
        <v>11864.375</v>
      </c>
      <c r="N528" s="10">
        <f t="shared" si="33"/>
        <v>140763394.140625</v>
      </c>
      <c r="S528" s="7">
        <v>68</v>
      </c>
      <c r="T528" s="47">
        <v>65250</v>
      </c>
      <c r="U528" s="45">
        <f t="shared" si="34"/>
        <v>30803.521126760563</v>
      </c>
      <c r="V528">
        <f t="shared" si="35"/>
        <v>948856913.80678427</v>
      </c>
    </row>
    <row r="529" spans="1:22" x14ac:dyDescent="0.25">
      <c r="A529" s="7">
        <v>69</v>
      </c>
      <c r="B529" s="47">
        <v>49900</v>
      </c>
      <c r="C529" s="50">
        <f t="shared" si="30"/>
        <v>16085.256410256414</v>
      </c>
      <c r="D529" s="58">
        <f t="shared" si="31"/>
        <v>258735473.78369504</v>
      </c>
      <c r="K529" s="7">
        <v>69</v>
      </c>
      <c r="L529" s="47">
        <v>44900</v>
      </c>
      <c r="M529" s="58">
        <f t="shared" si="32"/>
        <v>12114.375</v>
      </c>
      <c r="N529" s="10">
        <f t="shared" si="33"/>
        <v>146758081.640625</v>
      </c>
      <c r="S529" s="7">
        <v>69</v>
      </c>
      <c r="T529" s="47">
        <v>65400</v>
      </c>
      <c r="U529" s="45">
        <f t="shared" si="34"/>
        <v>30953.521126760563</v>
      </c>
      <c r="V529">
        <f t="shared" si="35"/>
        <v>958120470.14481246</v>
      </c>
    </row>
    <row r="530" spans="1:22" x14ac:dyDescent="0.25">
      <c r="A530" s="7">
        <v>70</v>
      </c>
      <c r="B530" s="47">
        <v>52650</v>
      </c>
      <c r="C530" s="50">
        <f t="shared" si="30"/>
        <v>18835.256410256414</v>
      </c>
      <c r="D530" s="58">
        <f t="shared" si="31"/>
        <v>354766884.04010534</v>
      </c>
      <c r="K530" s="7">
        <v>70</v>
      </c>
      <c r="L530" s="47">
        <v>47650</v>
      </c>
      <c r="M530" s="58">
        <f t="shared" si="32"/>
        <v>14864.375</v>
      </c>
      <c r="N530" s="10">
        <f t="shared" si="33"/>
        <v>220949644.140625</v>
      </c>
      <c r="S530" s="7">
        <v>70</v>
      </c>
      <c r="T530" s="50">
        <v>68900</v>
      </c>
      <c r="U530" s="45">
        <f t="shared" si="34"/>
        <v>34453.521126760563</v>
      </c>
      <c r="V530">
        <f t="shared" si="35"/>
        <v>1187045118.0321364</v>
      </c>
    </row>
    <row r="531" spans="1:22" x14ac:dyDescent="0.25">
      <c r="A531" s="7">
        <v>71</v>
      </c>
      <c r="B531" s="50">
        <v>55200</v>
      </c>
      <c r="C531" s="50">
        <f t="shared" si="30"/>
        <v>21385.256410256414</v>
      </c>
      <c r="D531" s="58">
        <f t="shared" si="31"/>
        <v>457329191.73241305</v>
      </c>
      <c r="K531" s="7">
        <v>71</v>
      </c>
      <c r="L531" s="47">
        <v>52650</v>
      </c>
      <c r="M531" s="58">
        <f t="shared" si="32"/>
        <v>19864.375</v>
      </c>
      <c r="N531" s="10">
        <f t="shared" si="33"/>
        <v>394593394.140625</v>
      </c>
      <c r="S531" s="7">
        <v>71</v>
      </c>
      <c r="T531" s="47">
        <v>70900</v>
      </c>
      <c r="U531" s="45">
        <f t="shared" si="34"/>
        <v>36453.521126760563</v>
      </c>
      <c r="V531">
        <f t="shared" si="35"/>
        <v>1328859202.5391786</v>
      </c>
    </row>
    <row r="532" spans="1:22" x14ac:dyDescent="0.25">
      <c r="A532" s="7">
        <v>72</v>
      </c>
      <c r="B532" s="47">
        <v>59650</v>
      </c>
      <c r="C532" s="50">
        <f t="shared" si="30"/>
        <v>25835.256410256414</v>
      </c>
      <c r="D532" s="58">
        <f t="shared" si="31"/>
        <v>667460473.7836951</v>
      </c>
      <c r="K532" s="7">
        <v>72</v>
      </c>
      <c r="L532" s="47">
        <v>52850</v>
      </c>
      <c r="M532" s="58">
        <f t="shared" si="32"/>
        <v>20064.375</v>
      </c>
      <c r="N532" s="10">
        <f t="shared" si="33"/>
        <v>402579144.140625</v>
      </c>
      <c r="S532" s="19" t="s">
        <v>19</v>
      </c>
      <c r="T532" s="56">
        <f>SUM(T461:T531)</f>
        <v>2445700</v>
      </c>
      <c r="U532" s="4"/>
      <c r="V532" s="56">
        <f>SUM(V461:V531)</f>
        <v>13764446619.718309</v>
      </c>
    </row>
    <row r="533" spans="1:22" x14ac:dyDescent="0.25">
      <c r="A533" s="7">
        <v>73</v>
      </c>
      <c r="B533" s="50">
        <v>61200</v>
      </c>
      <c r="C533" s="50">
        <f t="shared" si="30"/>
        <v>27385.256410256414</v>
      </c>
      <c r="D533" s="58">
        <f t="shared" si="31"/>
        <v>749952268.65549004</v>
      </c>
      <c r="K533" s="7">
        <v>73</v>
      </c>
      <c r="L533" s="47">
        <v>56650</v>
      </c>
      <c r="M533" s="58">
        <f t="shared" si="32"/>
        <v>23864.375</v>
      </c>
      <c r="N533" s="10">
        <f t="shared" si="33"/>
        <v>569508394.140625</v>
      </c>
    </row>
    <row r="534" spans="1:22" x14ac:dyDescent="0.25">
      <c r="A534" s="7">
        <v>74</v>
      </c>
      <c r="B534" s="50">
        <v>63700</v>
      </c>
      <c r="C534" s="50">
        <f t="shared" si="30"/>
        <v>29885.256410256414</v>
      </c>
      <c r="D534" s="58">
        <f t="shared" si="31"/>
        <v>893128550.70677209</v>
      </c>
      <c r="K534" s="7">
        <v>74</v>
      </c>
      <c r="L534" s="50">
        <v>58600</v>
      </c>
      <c r="M534" s="58">
        <f t="shared" si="32"/>
        <v>25814.375</v>
      </c>
      <c r="N534" s="10">
        <f t="shared" si="33"/>
        <v>666381956.640625</v>
      </c>
    </row>
    <row r="535" spans="1:22" x14ac:dyDescent="0.25">
      <c r="A535" s="7">
        <v>75</v>
      </c>
      <c r="B535" s="47">
        <v>64750</v>
      </c>
      <c r="C535" s="50">
        <f t="shared" si="30"/>
        <v>30935.256410256414</v>
      </c>
      <c r="D535" s="58">
        <f t="shared" si="31"/>
        <v>956990089.16831052</v>
      </c>
      <c r="K535" s="7">
        <v>75</v>
      </c>
      <c r="L535" s="47">
        <v>60300</v>
      </c>
      <c r="M535" s="58">
        <f t="shared" si="32"/>
        <v>27514.375</v>
      </c>
      <c r="N535" s="10">
        <f t="shared" si="33"/>
        <v>757040831.640625</v>
      </c>
    </row>
    <row r="536" spans="1:22" x14ac:dyDescent="0.25">
      <c r="A536" s="7">
        <v>76</v>
      </c>
      <c r="B536" s="47">
        <v>65250</v>
      </c>
      <c r="C536" s="50">
        <f t="shared" si="30"/>
        <v>31435.256410256414</v>
      </c>
      <c r="D536" s="58">
        <f t="shared" si="31"/>
        <v>988175345.57856691</v>
      </c>
      <c r="K536" s="7">
        <v>76</v>
      </c>
      <c r="L536" s="47">
        <v>61750</v>
      </c>
      <c r="M536" s="58">
        <f t="shared" si="32"/>
        <v>28964.375</v>
      </c>
      <c r="N536" s="10">
        <f t="shared" si="33"/>
        <v>838935019.140625</v>
      </c>
    </row>
    <row r="537" spans="1:22" x14ac:dyDescent="0.25">
      <c r="A537" s="7">
        <v>77</v>
      </c>
      <c r="B537" s="47">
        <v>65750</v>
      </c>
      <c r="C537" s="50">
        <f t="shared" si="30"/>
        <v>31935.256410256414</v>
      </c>
      <c r="D537" s="58">
        <f t="shared" si="31"/>
        <v>1019860601.9888234</v>
      </c>
      <c r="K537" s="7">
        <v>77</v>
      </c>
      <c r="L537" s="47">
        <v>62400</v>
      </c>
      <c r="M537" s="58">
        <f t="shared" si="32"/>
        <v>29614.375</v>
      </c>
      <c r="N537" s="10">
        <f t="shared" si="33"/>
        <v>877011206.640625</v>
      </c>
    </row>
    <row r="538" spans="1:22" x14ac:dyDescent="0.25">
      <c r="A538" s="7">
        <v>78</v>
      </c>
      <c r="B538" s="47">
        <v>65900</v>
      </c>
      <c r="C538" s="50">
        <f t="shared" si="30"/>
        <v>32085.256410256414</v>
      </c>
      <c r="D538" s="58">
        <f t="shared" si="31"/>
        <v>1029463678.9119003</v>
      </c>
      <c r="K538" s="7">
        <v>78</v>
      </c>
      <c r="L538" s="50">
        <v>64200</v>
      </c>
      <c r="M538" s="58">
        <f t="shared" si="32"/>
        <v>31414.375</v>
      </c>
      <c r="N538" s="10">
        <f t="shared" si="33"/>
        <v>986862956.640625</v>
      </c>
    </row>
    <row r="539" spans="1:22" x14ac:dyDescent="0.25">
      <c r="A539" s="19" t="s">
        <v>19</v>
      </c>
      <c r="B539" s="56">
        <f>SUM(B461:B538)</f>
        <v>2637550</v>
      </c>
      <c r="C539" s="4"/>
      <c r="D539" s="56">
        <f>SUM(D461:D538)</f>
        <v>13911520544.871794</v>
      </c>
      <c r="K539" s="7">
        <v>79</v>
      </c>
      <c r="L539" s="47">
        <v>65250</v>
      </c>
      <c r="M539" s="58">
        <f t="shared" si="32"/>
        <v>32464.375</v>
      </c>
      <c r="N539" s="10">
        <f t="shared" si="33"/>
        <v>1053935644.140625</v>
      </c>
    </row>
    <row r="540" spans="1:22" x14ac:dyDescent="0.25">
      <c r="K540" s="7">
        <v>80</v>
      </c>
      <c r="L540" s="50">
        <v>65500</v>
      </c>
      <c r="M540" s="58">
        <f t="shared" si="32"/>
        <v>32714.375</v>
      </c>
      <c r="N540" s="10">
        <f t="shared" si="33"/>
        <v>1070230331.640625</v>
      </c>
    </row>
    <row r="541" spans="1:22" x14ac:dyDescent="0.25">
      <c r="K541" s="19" t="s">
        <v>19</v>
      </c>
      <c r="L541" s="56">
        <f>SUM(L461:L540)</f>
        <v>2622850</v>
      </c>
      <c r="M541" s="4"/>
      <c r="N541" s="56">
        <f>SUM(N461:N540)</f>
        <v>13922010968.75</v>
      </c>
    </row>
  </sheetData>
  <autoFilter ref="A1:E274" xr:uid="{0A1358DB-1A75-4D8A-A411-DED5CA61D630}"/>
  <sortState xmlns:xlrd2="http://schemas.microsoft.com/office/spreadsheetml/2017/richdata2" ref="A278:A368">
    <sortCondition ref="A278:A368"/>
  </sortState>
  <mergeCells count="16">
    <mergeCell ref="A459:D459"/>
    <mergeCell ref="H29:I29"/>
    <mergeCell ref="K459:N459"/>
    <mergeCell ref="S459:V459"/>
    <mergeCell ref="H4:M4"/>
    <mergeCell ref="H8:I8"/>
    <mergeCell ref="H16:H17"/>
    <mergeCell ref="H24:I24"/>
    <mergeCell ref="H19:I19"/>
    <mergeCell ref="H5:I5"/>
    <mergeCell ref="A276:D276"/>
    <mergeCell ref="K276:N276"/>
    <mergeCell ref="S276:V276"/>
    <mergeCell ref="A362:D362"/>
    <mergeCell ref="K362:N362"/>
    <mergeCell ref="S362:V36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57A7-4D10-4A7C-B536-5A9F4F3B3F54}">
  <dimension ref="A1:K274"/>
  <sheetViews>
    <sheetView workbookViewId="0">
      <selection activeCell="O7" sqref="O7"/>
    </sheetView>
  </sheetViews>
  <sheetFormatPr defaultRowHeight="15" x14ac:dyDescent="0.25"/>
  <cols>
    <col min="1" max="1" width="9" style="41"/>
    <col min="2" max="2" width="12" customWidth="1"/>
    <col min="4" max="5" width="9" style="46"/>
    <col min="10" max="10" width="10.42578125" bestFit="1" customWidth="1"/>
  </cols>
  <sheetData>
    <row r="1" spans="1:11" x14ac:dyDescent="0.25">
      <c r="A1" s="7" t="s">
        <v>44</v>
      </c>
      <c r="B1" s="10" t="s">
        <v>233</v>
      </c>
      <c r="D1" s="77" t="s">
        <v>234</v>
      </c>
      <c r="E1" s="77"/>
      <c r="G1" s="77" t="s">
        <v>242</v>
      </c>
      <c r="H1" s="77"/>
      <c r="J1" s="77" t="s">
        <v>243</v>
      </c>
      <c r="K1" s="77"/>
    </row>
    <row r="2" spans="1:11" x14ac:dyDescent="0.25">
      <c r="A2" s="47">
        <v>26500</v>
      </c>
      <c r="B2" s="48">
        <v>44409</v>
      </c>
      <c r="D2" s="55">
        <v>1</v>
      </c>
      <c r="E2" s="47">
        <v>17000</v>
      </c>
      <c r="G2" s="7">
        <v>1</v>
      </c>
      <c r="H2" s="47">
        <v>17000</v>
      </c>
      <c r="J2" s="7">
        <v>1</v>
      </c>
      <c r="K2" s="47">
        <v>17500</v>
      </c>
    </row>
    <row r="3" spans="1:11" x14ac:dyDescent="0.25">
      <c r="A3" s="47">
        <v>27150</v>
      </c>
      <c r="B3" s="49" t="s">
        <v>45</v>
      </c>
      <c r="D3" s="55">
        <v>2</v>
      </c>
      <c r="E3" s="47">
        <v>17250</v>
      </c>
      <c r="G3" s="7">
        <v>2</v>
      </c>
      <c r="H3" s="50">
        <v>17500</v>
      </c>
      <c r="J3" s="7">
        <v>2</v>
      </c>
      <c r="K3" s="50">
        <v>18000</v>
      </c>
    </row>
    <row r="4" spans="1:11" x14ac:dyDescent="0.25">
      <c r="A4" s="47">
        <v>27150</v>
      </c>
      <c r="B4" s="49" t="s">
        <v>46</v>
      </c>
      <c r="D4" s="55">
        <v>3</v>
      </c>
      <c r="E4" s="47">
        <v>17500</v>
      </c>
      <c r="G4" s="7">
        <v>3</v>
      </c>
      <c r="H4" s="50">
        <v>17600</v>
      </c>
      <c r="J4" s="7">
        <v>3</v>
      </c>
      <c r="K4" s="47">
        <v>18250</v>
      </c>
    </row>
    <row r="5" spans="1:11" x14ac:dyDescent="0.25">
      <c r="A5" s="47">
        <v>27650</v>
      </c>
      <c r="B5" s="49" t="s">
        <v>47</v>
      </c>
      <c r="D5" s="55">
        <v>4</v>
      </c>
      <c r="E5" s="47">
        <v>17650</v>
      </c>
      <c r="G5" s="7">
        <v>4</v>
      </c>
      <c r="H5" s="47">
        <v>17750</v>
      </c>
      <c r="J5" s="7">
        <v>4</v>
      </c>
      <c r="K5" s="47">
        <v>18650</v>
      </c>
    </row>
    <row r="6" spans="1:11" x14ac:dyDescent="0.25">
      <c r="A6" s="47">
        <v>26400</v>
      </c>
      <c r="B6" s="48" t="s">
        <v>48</v>
      </c>
      <c r="D6" s="55">
        <v>5</v>
      </c>
      <c r="E6" s="50">
        <v>17800</v>
      </c>
      <c r="G6" s="7">
        <v>5</v>
      </c>
      <c r="H6" s="47">
        <v>18000</v>
      </c>
      <c r="J6" s="7">
        <v>5</v>
      </c>
      <c r="K6" s="50">
        <v>19000</v>
      </c>
    </row>
    <row r="7" spans="1:11" x14ac:dyDescent="0.25">
      <c r="A7" s="47">
        <v>25650</v>
      </c>
      <c r="B7" s="48" t="s">
        <v>49</v>
      </c>
      <c r="D7" s="55">
        <v>6</v>
      </c>
      <c r="E7" s="50">
        <v>18500</v>
      </c>
      <c r="G7" s="7">
        <v>6</v>
      </c>
      <c r="H7" s="47">
        <v>18250</v>
      </c>
      <c r="J7" s="7">
        <v>6</v>
      </c>
      <c r="K7" s="47">
        <v>19150</v>
      </c>
    </row>
    <row r="8" spans="1:11" x14ac:dyDescent="0.25">
      <c r="A8" s="50">
        <v>26000</v>
      </c>
      <c r="B8" s="48">
        <v>44415</v>
      </c>
      <c r="D8" s="55">
        <v>7</v>
      </c>
      <c r="E8" s="47">
        <v>18650</v>
      </c>
      <c r="G8" s="7">
        <v>7</v>
      </c>
      <c r="H8" s="47">
        <v>18650</v>
      </c>
      <c r="J8" s="7">
        <v>7</v>
      </c>
      <c r="K8" s="47">
        <v>19400</v>
      </c>
    </row>
    <row r="9" spans="1:11" x14ac:dyDescent="0.25">
      <c r="A9" s="50">
        <v>24000</v>
      </c>
      <c r="B9" s="48">
        <v>44416</v>
      </c>
      <c r="D9" s="55">
        <v>8</v>
      </c>
      <c r="E9" s="47">
        <v>18700</v>
      </c>
      <c r="G9" s="7">
        <v>8</v>
      </c>
      <c r="H9" s="47">
        <v>18900</v>
      </c>
      <c r="J9" s="7">
        <v>8</v>
      </c>
      <c r="K9" s="47">
        <v>19650</v>
      </c>
    </row>
    <row r="10" spans="1:11" x14ac:dyDescent="0.25">
      <c r="A10" s="47">
        <v>22500</v>
      </c>
      <c r="B10" s="49" t="s">
        <v>50</v>
      </c>
      <c r="D10" s="55">
        <v>9</v>
      </c>
      <c r="E10" s="47">
        <v>19400</v>
      </c>
      <c r="G10" s="7">
        <v>9</v>
      </c>
      <c r="H10" s="47">
        <v>19000</v>
      </c>
      <c r="J10" s="7">
        <v>9</v>
      </c>
      <c r="K10" s="47">
        <v>19900</v>
      </c>
    </row>
    <row r="11" spans="1:11" x14ac:dyDescent="0.25">
      <c r="A11" s="47">
        <v>22650</v>
      </c>
      <c r="B11" s="49" t="s">
        <v>51</v>
      </c>
      <c r="D11" s="55">
        <v>10</v>
      </c>
      <c r="E11" s="50">
        <v>19500</v>
      </c>
      <c r="G11" s="7">
        <v>10</v>
      </c>
      <c r="H11" s="47">
        <v>19150</v>
      </c>
      <c r="J11" s="7">
        <v>10</v>
      </c>
      <c r="K11" s="50">
        <v>20000</v>
      </c>
    </row>
    <row r="12" spans="1:11" x14ac:dyDescent="0.25">
      <c r="A12" s="50">
        <v>22400</v>
      </c>
      <c r="B12" s="48">
        <v>44419</v>
      </c>
      <c r="D12" s="55">
        <v>11</v>
      </c>
      <c r="E12" s="47">
        <v>19600</v>
      </c>
      <c r="G12" s="7">
        <v>11</v>
      </c>
      <c r="H12" s="50">
        <v>19300</v>
      </c>
      <c r="J12" s="7">
        <v>11</v>
      </c>
      <c r="K12" s="47">
        <v>20150</v>
      </c>
    </row>
    <row r="13" spans="1:11" x14ac:dyDescent="0.25">
      <c r="A13" s="47">
        <v>22150</v>
      </c>
      <c r="B13" s="49" t="s">
        <v>52</v>
      </c>
      <c r="D13" s="55">
        <v>12</v>
      </c>
      <c r="E13" s="47">
        <v>19650</v>
      </c>
      <c r="G13" s="7">
        <v>12</v>
      </c>
      <c r="H13" s="50">
        <v>20000</v>
      </c>
      <c r="J13" s="7">
        <v>12</v>
      </c>
      <c r="K13" s="47">
        <v>20400</v>
      </c>
    </row>
    <row r="14" spans="1:11" x14ac:dyDescent="0.25">
      <c r="A14" s="47">
        <v>19150</v>
      </c>
      <c r="B14" s="49" t="s">
        <v>53</v>
      </c>
      <c r="D14" s="55">
        <v>13</v>
      </c>
      <c r="E14" s="50">
        <v>19800</v>
      </c>
      <c r="G14" s="7">
        <v>13</v>
      </c>
      <c r="H14" s="50">
        <v>20100</v>
      </c>
      <c r="J14" s="7">
        <v>13</v>
      </c>
      <c r="K14" s="47">
        <v>20500</v>
      </c>
    </row>
    <row r="15" spans="1:11" x14ac:dyDescent="0.25">
      <c r="A15" s="50">
        <v>19500</v>
      </c>
      <c r="B15" s="48">
        <v>44422</v>
      </c>
      <c r="D15" s="55">
        <v>14</v>
      </c>
      <c r="E15" s="47">
        <v>19900</v>
      </c>
      <c r="G15" s="7">
        <v>14</v>
      </c>
      <c r="H15" s="47">
        <v>20150</v>
      </c>
      <c r="J15" s="7">
        <v>14</v>
      </c>
      <c r="K15" s="47">
        <v>21500</v>
      </c>
    </row>
    <row r="16" spans="1:11" x14ac:dyDescent="0.25">
      <c r="A16" s="50">
        <v>19300</v>
      </c>
      <c r="B16" s="48">
        <v>44423</v>
      </c>
      <c r="D16" s="55">
        <v>15</v>
      </c>
      <c r="E16" s="50">
        <v>21000</v>
      </c>
      <c r="G16" s="7">
        <v>15</v>
      </c>
      <c r="H16" s="50">
        <v>20300</v>
      </c>
      <c r="J16" s="7">
        <v>15</v>
      </c>
      <c r="K16" s="50">
        <v>22000</v>
      </c>
    </row>
    <row r="17" spans="1:11" x14ac:dyDescent="0.25">
      <c r="A17" s="47">
        <v>19000</v>
      </c>
      <c r="B17" s="49" t="s">
        <v>54</v>
      </c>
      <c r="D17" s="55">
        <v>16</v>
      </c>
      <c r="E17" s="47">
        <v>21400</v>
      </c>
      <c r="G17" s="7">
        <v>16</v>
      </c>
      <c r="H17" s="47">
        <v>20650</v>
      </c>
      <c r="J17" s="7">
        <v>16</v>
      </c>
      <c r="K17" s="47">
        <v>22150</v>
      </c>
    </row>
    <row r="18" spans="1:11" x14ac:dyDescent="0.25">
      <c r="A18" s="50">
        <v>18500</v>
      </c>
      <c r="B18" s="48">
        <v>44425</v>
      </c>
      <c r="D18" s="55">
        <v>17</v>
      </c>
      <c r="E18" s="47">
        <v>21500</v>
      </c>
      <c r="G18" s="7">
        <v>17</v>
      </c>
      <c r="H18" s="50">
        <v>20700</v>
      </c>
      <c r="J18" s="7">
        <v>17</v>
      </c>
      <c r="K18" s="50">
        <v>22400</v>
      </c>
    </row>
    <row r="19" spans="1:11" x14ac:dyDescent="0.25">
      <c r="A19" s="47">
        <v>18250</v>
      </c>
      <c r="B19" s="49" t="s">
        <v>55</v>
      </c>
      <c r="D19" s="55">
        <v>18</v>
      </c>
      <c r="E19" s="47">
        <v>21650</v>
      </c>
      <c r="G19" s="7">
        <v>18</v>
      </c>
      <c r="H19" s="47">
        <v>20750</v>
      </c>
      <c r="J19" s="7">
        <v>18</v>
      </c>
      <c r="K19" s="47">
        <v>22500</v>
      </c>
    </row>
    <row r="20" spans="1:11" x14ac:dyDescent="0.25">
      <c r="A20" s="47">
        <v>17250</v>
      </c>
      <c r="B20" s="49" t="s">
        <v>56</v>
      </c>
      <c r="D20" s="55">
        <v>19</v>
      </c>
      <c r="E20" s="50">
        <v>22500</v>
      </c>
      <c r="G20" s="7">
        <v>19</v>
      </c>
      <c r="H20" s="47">
        <v>21000</v>
      </c>
      <c r="J20" s="7">
        <v>19</v>
      </c>
      <c r="K20" s="50">
        <v>24000</v>
      </c>
    </row>
    <row r="21" spans="1:11" x14ac:dyDescent="0.25">
      <c r="A21" s="47">
        <v>17500</v>
      </c>
      <c r="B21" s="49" t="s">
        <v>57</v>
      </c>
      <c r="D21" s="55">
        <v>20</v>
      </c>
      <c r="E21" s="47">
        <v>22650</v>
      </c>
      <c r="G21" s="7">
        <v>20</v>
      </c>
      <c r="H21" s="47">
        <v>21100</v>
      </c>
      <c r="J21" s="7">
        <v>20</v>
      </c>
      <c r="K21" s="47">
        <v>24250</v>
      </c>
    </row>
    <row r="22" spans="1:11" x14ac:dyDescent="0.25">
      <c r="A22" s="50">
        <v>18000</v>
      </c>
      <c r="B22" s="48">
        <v>44429</v>
      </c>
      <c r="D22" s="55">
        <v>21</v>
      </c>
      <c r="E22" s="47">
        <v>23600</v>
      </c>
      <c r="G22" s="7">
        <v>21</v>
      </c>
      <c r="H22" s="47">
        <v>21150</v>
      </c>
      <c r="J22" s="7">
        <v>21</v>
      </c>
      <c r="K22" s="47">
        <v>24400</v>
      </c>
    </row>
    <row r="23" spans="1:11" x14ac:dyDescent="0.25">
      <c r="A23" s="50">
        <v>17500</v>
      </c>
      <c r="B23" s="48">
        <v>44430</v>
      </c>
      <c r="D23" s="55">
        <v>22</v>
      </c>
      <c r="E23" s="50">
        <v>24000</v>
      </c>
      <c r="G23" s="7">
        <v>22</v>
      </c>
      <c r="H23" s="47">
        <v>21400</v>
      </c>
      <c r="J23" s="7">
        <v>22</v>
      </c>
      <c r="K23" s="50">
        <v>24500</v>
      </c>
    </row>
    <row r="24" spans="1:11" x14ac:dyDescent="0.25">
      <c r="A24" s="47">
        <v>17000</v>
      </c>
      <c r="B24" s="49" t="s">
        <v>58</v>
      </c>
      <c r="D24" s="55">
        <v>23</v>
      </c>
      <c r="E24" s="47">
        <v>24250</v>
      </c>
      <c r="G24" s="7">
        <v>23</v>
      </c>
      <c r="H24" s="47">
        <v>21500</v>
      </c>
      <c r="J24" s="7">
        <v>23</v>
      </c>
      <c r="K24" s="47">
        <v>24650</v>
      </c>
    </row>
    <row r="25" spans="1:11" x14ac:dyDescent="0.25">
      <c r="A25" s="47">
        <v>17500</v>
      </c>
      <c r="B25" s="49" t="s">
        <v>59</v>
      </c>
      <c r="D25" s="55">
        <v>24</v>
      </c>
      <c r="E25" s="47">
        <v>24750</v>
      </c>
      <c r="G25" s="7">
        <v>24</v>
      </c>
      <c r="H25" s="47">
        <v>22750</v>
      </c>
      <c r="J25" s="7">
        <v>24</v>
      </c>
      <c r="K25" s="47">
        <v>25200</v>
      </c>
    </row>
    <row r="26" spans="1:11" x14ac:dyDescent="0.25">
      <c r="A26" s="47">
        <v>17000</v>
      </c>
      <c r="B26" s="49" t="s">
        <v>60</v>
      </c>
      <c r="D26" s="55">
        <v>25</v>
      </c>
      <c r="E26" s="47">
        <v>25150</v>
      </c>
      <c r="G26" s="7">
        <v>25</v>
      </c>
      <c r="H26" s="47">
        <v>23000</v>
      </c>
      <c r="J26" s="7">
        <v>25</v>
      </c>
      <c r="K26" s="47">
        <v>25500</v>
      </c>
    </row>
    <row r="27" spans="1:11" x14ac:dyDescent="0.25">
      <c r="A27" s="47">
        <v>17500</v>
      </c>
      <c r="B27" s="49" t="s">
        <v>61</v>
      </c>
      <c r="D27" s="55">
        <v>26</v>
      </c>
      <c r="E27" s="47">
        <v>25500</v>
      </c>
      <c r="G27" s="7">
        <v>26</v>
      </c>
      <c r="H27" s="50">
        <v>23600</v>
      </c>
      <c r="J27" s="7">
        <v>26</v>
      </c>
      <c r="K27" s="47">
        <v>26750</v>
      </c>
    </row>
    <row r="28" spans="1:11" x14ac:dyDescent="0.25">
      <c r="A28" s="47">
        <v>17500</v>
      </c>
      <c r="B28" s="49" t="s">
        <v>62</v>
      </c>
      <c r="D28" s="55">
        <v>27</v>
      </c>
      <c r="E28" s="50">
        <v>25700</v>
      </c>
      <c r="G28" s="7">
        <v>27</v>
      </c>
      <c r="H28" s="47">
        <v>24800</v>
      </c>
      <c r="J28" s="7">
        <v>27</v>
      </c>
      <c r="K28" s="47">
        <v>27150</v>
      </c>
    </row>
    <row r="29" spans="1:11" x14ac:dyDescent="0.25">
      <c r="A29" s="50">
        <v>17800</v>
      </c>
      <c r="B29" s="48">
        <v>44436</v>
      </c>
      <c r="D29" s="55">
        <v>28</v>
      </c>
      <c r="E29" s="50">
        <v>25800</v>
      </c>
      <c r="G29" s="7">
        <v>28</v>
      </c>
      <c r="H29" s="47">
        <v>25000</v>
      </c>
      <c r="J29" s="7">
        <v>28</v>
      </c>
      <c r="K29" s="50">
        <v>27600</v>
      </c>
    </row>
    <row r="30" spans="1:11" x14ac:dyDescent="0.25">
      <c r="A30" s="50">
        <v>18000</v>
      </c>
      <c r="B30" s="48">
        <v>44437</v>
      </c>
      <c r="D30" s="55">
        <v>29</v>
      </c>
      <c r="E30" s="47">
        <v>26400</v>
      </c>
      <c r="G30" s="7">
        <v>29</v>
      </c>
      <c r="H30" s="50">
        <v>25200</v>
      </c>
      <c r="J30" s="7">
        <v>29</v>
      </c>
      <c r="K30" s="50">
        <v>27900</v>
      </c>
    </row>
    <row r="31" spans="1:11" x14ac:dyDescent="0.25">
      <c r="A31" s="47">
        <v>18000</v>
      </c>
      <c r="B31" s="49" t="s">
        <v>63</v>
      </c>
      <c r="D31" s="55">
        <v>30</v>
      </c>
      <c r="E31" s="47">
        <v>26500</v>
      </c>
      <c r="G31" s="7">
        <v>30</v>
      </c>
      <c r="H31" s="50">
        <v>25300</v>
      </c>
      <c r="J31" s="7">
        <v>30</v>
      </c>
      <c r="K31" s="50">
        <v>28700</v>
      </c>
    </row>
    <row r="32" spans="1:11" x14ac:dyDescent="0.25">
      <c r="A32" s="47">
        <v>18000</v>
      </c>
      <c r="B32" s="49" t="s">
        <v>64</v>
      </c>
      <c r="D32" s="55">
        <v>31</v>
      </c>
      <c r="E32" s="47">
        <v>27000</v>
      </c>
      <c r="G32" s="7">
        <v>31</v>
      </c>
      <c r="H32" s="47">
        <v>25400</v>
      </c>
      <c r="J32" s="7">
        <v>31</v>
      </c>
      <c r="K32" s="50">
        <v>28900</v>
      </c>
    </row>
    <row r="33" spans="1:11" x14ac:dyDescent="0.25">
      <c r="A33" s="47">
        <v>17500</v>
      </c>
      <c r="B33" s="49" t="s">
        <v>65</v>
      </c>
      <c r="D33" s="55">
        <v>32</v>
      </c>
      <c r="E33" s="50">
        <v>27900</v>
      </c>
      <c r="G33" s="7">
        <v>32</v>
      </c>
      <c r="H33" s="47">
        <v>25650</v>
      </c>
      <c r="J33" s="7">
        <v>32</v>
      </c>
      <c r="K33" s="47">
        <v>29000</v>
      </c>
    </row>
    <row r="34" spans="1:11" x14ac:dyDescent="0.25">
      <c r="A34" s="47">
        <v>17750</v>
      </c>
      <c r="B34" s="49" t="s">
        <v>66</v>
      </c>
      <c r="D34" s="55">
        <v>33</v>
      </c>
      <c r="E34" s="47">
        <v>28250</v>
      </c>
      <c r="G34" s="7">
        <v>33</v>
      </c>
      <c r="H34" s="50">
        <v>26000</v>
      </c>
      <c r="J34" s="7">
        <v>33</v>
      </c>
      <c r="K34" s="47">
        <v>29200</v>
      </c>
    </row>
    <row r="35" spans="1:11" x14ac:dyDescent="0.25">
      <c r="A35" s="47">
        <v>18250</v>
      </c>
      <c r="B35" s="49" t="s">
        <v>67</v>
      </c>
      <c r="D35" s="55">
        <v>34</v>
      </c>
      <c r="E35" s="47">
        <v>29000</v>
      </c>
      <c r="G35" s="7">
        <v>34</v>
      </c>
      <c r="H35" s="47">
        <v>27650</v>
      </c>
      <c r="J35" s="7">
        <v>34</v>
      </c>
      <c r="K35" s="47">
        <v>29750</v>
      </c>
    </row>
    <row r="36" spans="1:11" x14ac:dyDescent="0.25">
      <c r="A36" s="50">
        <v>18500</v>
      </c>
      <c r="B36" s="48">
        <v>44443</v>
      </c>
      <c r="D36" s="55">
        <v>35</v>
      </c>
      <c r="E36" s="50">
        <v>29300</v>
      </c>
      <c r="G36" s="7">
        <v>35</v>
      </c>
      <c r="H36" s="47">
        <v>27750</v>
      </c>
      <c r="J36" s="7">
        <v>35</v>
      </c>
      <c r="K36" s="47">
        <v>31000</v>
      </c>
    </row>
    <row r="37" spans="1:11" x14ac:dyDescent="0.25">
      <c r="A37" s="50">
        <v>19000</v>
      </c>
      <c r="B37" s="48">
        <v>44444</v>
      </c>
      <c r="D37" s="55">
        <v>36</v>
      </c>
      <c r="E37" s="47">
        <v>29750</v>
      </c>
      <c r="G37" s="7">
        <v>36</v>
      </c>
      <c r="H37" s="47">
        <v>28250</v>
      </c>
      <c r="J37" s="7">
        <v>36</v>
      </c>
      <c r="K37" s="47">
        <v>31500</v>
      </c>
    </row>
    <row r="38" spans="1:11" x14ac:dyDescent="0.25">
      <c r="A38" s="47">
        <v>19900</v>
      </c>
      <c r="B38" s="49" t="s">
        <v>68</v>
      </c>
      <c r="D38" s="55">
        <v>37</v>
      </c>
      <c r="E38" s="50">
        <v>30200</v>
      </c>
      <c r="G38" s="7">
        <v>37</v>
      </c>
      <c r="H38" s="50">
        <v>28900</v>
      </c>
      <c r="J38" s="7">
        <v>37</v>
      </c>
      <c r="K38" s="47">
        <v>31750</v>
      </c>
    </row>
    <row r="39" spans="1:11" x14ac:dyDescent="0.25">
      <c r="A39" s="47">
        <v>20150</v>
      </c>
      <c r="B39" s="49" t="s">
        <v>69</v>
      </c>
      <c r="D39" s="55">
        <v>38</v>
      </c>
      <c r="E39" s="47">
        <v>30250</v>
      </c>
      <c r="G39" s="7">
        <v>38</v>
      </c>
      <c r="H39" s="47">
        <v>29000</v>
      </c>
      <c r="J39" s="7">
        <v>38</v>
      </c>
      <c r="K39" s="50">
        <v>32000</v>
      </c>
    </row>
    <row r="40" spans="1:11" x14ac:dyDescent="0.25">
      <c r="A40" s="47">
        <v>20500</v>
      </c>
      <c r="B40" s="49" t="s">
        <v>70</v>
      </c>
      <c r="D40" s="55">
        <v>39</v>
      </c>
      <c r="E40" s="47">
        <v>30750</v>
      </c>
      <c r="G40" s="7">
        <v>39</v>
      </c>
      <c r="H40" s="47">
        <v>29250</v>
      </c>
      <c r="J40" s="7">
        <v>39</v>
      </c>
      <c r="K40" s="47">
        <v>33000</v>
      </c>
    </row>
    <row r="41" spans="1:11" x14ac:dyDescent="0.25">
      <c r="A41" s="47">
        <v>20150</v>
      </c>
      <c r="B41" s="49" t="s">
        <v>71</v>
      </c>
      <c r="D41" s="55">
        <v>40</v>
      </c>
      <c r="E41" s="50">
        <v>31600</v>
      </c>
      <c r="G41" s="7">
        <v>40</v>
      </c>
      <c r="H41" s="47">
        <v>29400</v>
      </c>
      <c r="J41" s="7">
        <v>40</v>
      </c>
      <c r="K41" s="47">
        <v>33750</v>
      </c>
    </row>
    <row r="42" spans="1:11" x14ac:dyDescent="0.25">
      <c r="A42" s="47">
        <v>19900</v>
      </c>
      <c r="B42" s="49" t="s">
        <v>72</v>
      </c>
      <c r="D42" s="55">
        <v>41</v>
      </c>
      <c r="E42" s="47">
        <v>32400</v>
      </c>
      <c r="G42" s="7">
        <v>41</v>
      </c>
      <c r="H42" s="50">
        <v>29500</v>
      </c>
      <c r="J42" s="7">
        <v>41</v>
      </c>
      <c r="K42" s="47">
        <v>34750</v>
      </c>
    </row>
    <row r="43" spans="1:11" x14ac:dyDescent="0.25">
      <c r="A43" s="50">
        <v>20300</v>
      </c>
      <c r="B43" s="48">
        <v>44450</v>
      </c>
      <c r="D43" s="55">
        <v>42</v>
      </c>
      <c r="E43" s="47">
        <v>32650</v>
      </c>
      <c r="G43" s="7">
        <v>42</v>
      </c>
      <c r="H43" s="50">
        <v>30000</v>
      </c>
      <c r="J43" s="7">
        <v>42</v>
      </c>
      <c r="K43" s="50">
        <v>35000</v>
      </c>
    </row>
    <row r="44" spans="1:11" x14ac:dyDescent="0.25">
      <c r="A44" s="50">
        <v>20100</v>
      </c>
      <c r="B44" s="48">
        <v>44451</v>
      </c>
      <c r="D44" s="55">
        <v>43</v>
      </c>
      <c r="E44" s="50">
        <v>32750</v>
      </c>
      <c r="G44" s="7">
        <v>43</v>
      </c>
      <c r="H44" s="47">
        <v>30650</v>
      </c>
      <c r="J44" s="7">
        <v>43</v>
      </c>
      <c r="K44" s="47">
        <v>35250</v>
      </c>
    </row>
    <row r="45" spans="1:11" x14ac:dyDescent="0.25">
      <c r="A45" s="47">
        <v>19900</v>
      </c>
      <c r="B45" s="49" t="s">
        <v>73</v>
      </c>
      <c r="D45" s="55">
        <v>44</v>
      </c>
      <c r="E45" s="47">
        <v>33000</v>
      </c>
      <c r="G45" s="7">
        <v>44</v>
      </c>
      <c r="H45" s="47">
        <v>31150</v>
      </c>
      <c r="J45" s="7">
        <v>44</v>
      </c>
      <c r="K45" s="47">
        <v>36250</v>
      </c>
    </row>
    <row r="46" spans="1:11" x14ac:dyDescent="0.25">
      <c r="A46" s="47">
        <v>19900</v>
      </c>
      <c r="B46" s="49" t="s">
        <v>74</v>
      </c>
      <c r="D46" s="55">
        <v>45</v>
      </c>
      <c r="E46" s="50">
        <v>33600</v>
      </c>
      <c r="G46" s="7">
        <v>45</v>
      </c>
      <c r="H46" s="47">
        <v>31400</v>
      </c>
      <c r="J46" s="7">
        <v>45</v>
      </c>
      <c r="K46" s="47">
        <v>36400</v>
      </c>
    </row>
    <row r="47" spans="1:11" x14ac:dyDescent="0.25">
      <c r="A47" s="47">
        <v>19400</v>
      </c>
      <c r="B47" s="49" t="s">
        <v>75</v>
      </c>
      <c r="D47" s="55">
        <v>46</v>
      </c>
      <c r="E47" s="50">
        <v>33750</v>
      </c>
      <c r="G47" s="7">
        <v>46</v>
      </c>
      <c r="H47" s="50">
        <v>31500</v>
      </c>
      <c r="J47" s="7">
        <v>46</v>
      </c>
      <c r="K47" s="47">
        <v>36750</v>
      </c>
    </row>
    <row r="48" spans="1:11" x14ac:dyDescent="0.25">
      <c r="A48" s="47">
        <v>19900</v>
      </c>
      <c r="B48" s="49" t="s">
        <v>76</v>
      </c>
      <c r="D48" s="55">
        <v>47</v>
      </c>
      <c r="E48" s="47">
        <v>34500</v>
      </c>
      <c r="G48" s="7">
        <v>47</v>
      </c>
      <c r="H48" s="47">
        <v>33000</v>
      </c>
      <c r="J48" s="7">
        <v>47</v>
      </c>
      <c r="K48" s="47">
        <v>37000</v>
      </c>
    </row>
    <row r="49" spans="1:11" x14ac:dyDescent="0.25">
      <c r="A49" s="47">
        <v>20400</v>
      </c>
      <c r="B49" s="49" t="s">
        <v>77</v>
      </c>
      <c r="D49" s="55">
        <v>48</v>
      </c>
      <c r="E49" s="50">
        <v>34900</v>
      </c>
      <c r="G49" s="7">
        <v>48</v>
      </c>
      <c r="H49" s="47">
        <v>33150</v>
      </c>
      <c r="J49" s="7">
        <v>48</v>
      </c>
      <c r="K49" s="50">
        <v>37250</v>
      </c>
    </row>
    <row r="50" spans="1:11" x14ac:dyDescent="0.25">
      <c r="A50" s="50">
        <v>20000</v>
      </c>
      <c r="B50" s="48">
        <v>44457</v>
      </c>
      <c r="D50" s="55">
        <v>49</v>
      </c>
      <c r="E50" s="47">
        <v>35650</v>
      </c>
      <c r="G50" s="7">
        <v>49</v>
      </c>
      <c r="H50" s="47">
        <v>33250</v>
      </c>
      <c r="J50" s="7">
        <v>49</v>
      </c>
      <c r="K50" s="50">
        <v>37900</v>
      </c>
    </row>
    <row r="51" spans="1:11" x14ac:dyDescent="0.25">
      <c r="A51" s="50">
        <v>19800</v>
      </c>
      <c r="B51" s="48">
        <v>44458</v>
      </c>
      <c r="D51" s="55">
        <v>50</v>
      </c>
      <c r="E51" s="47">
        <v>35750</v>
      </c>
      <c r="G51" s="7">
        <v>50</v>
      </c>
      <c r="H51" s="47">
        <v>34400</v>
      </c>
      <c r="J51" s="7">
        <v>50</v>
      </c>
      <c r="K51" s="47">
        <v>38400</v>
      </c>
    </row>
    <row r="52" spans="1:11" x14ac:dyDescent="0.25">
      <c r="A52" s="47">
        <v>20750</v>
      </c>
      <c r="B52" s="49" t="s">
        <v>78</v>
      </c>
      <c r="D52" s="55">
        <v>51</v>
      </c>
      <c r="E52" s="47">
        <v>36750</v>
      </c>
      <c r="G52" s="7">
        <v>51</v>
      </c>
      <c r="H52" s="50">
        <v>34600</v>
      </c>
      <c r="J52" s="7">
        <v>51</v>
      </c>
      <c r="K52" s="47">
        <v>38900</v>
      </c>
    </row>
    <row r="53" spans="1:11" x14ac:dyDescent="0.25">
      <c r="A53" s="47">
        <v>20650</v>
      </c>
      <c r="B53" s="49" t="s">
        <v>79</v>
      </c>
      <c r="D53" s="55">
        <v>52</v>
      </c>
      <c r="E53" s="47">
        <v>37000</v>
      </c>
      <c r="G53" s="7">
        <v>52</v>
      </c>
      <c r="H53" s="47">
        <v>34650</v>
      </c>
      <c r="J53" s="7">
        <v>52</v>
      </c>
      <c r="K53" s="47">
        <v>39000</v>
      </c>
    </row>
    <row r="54" spans="1:11" x14ac:dyDescent="0.25">
      <c r="A54" s="47">
        <v>19800</v>
      </c>
      <c r="B54" s="49" t="s">
        <v>80</v>
      </c>
      <c r="D54" s="55">
        <v>53</v>
      </c>
      <c r="E54" s="47">
        <v>37150</v>
      </c>
      <c r="G54" s="7">
        <v>53</v>
      </c>
      <c r="H54" s="47">
        <v>35000</v>
      </c>
      <c r="J54" s="7">
        <v>53</v>
      </c>
      <c r="K54" s="47">
        <v>40250</v>
      </c>
    </row>
    <row r="55" spans="1:11" x14ac:dyDescent="0.25">
      <c r="A55" s="47">
        <v>19650</v>
      </c>
      <c r="B55" s="49" t="s">
        <v>81</v>
      </c>
      <c r="D55" s="55">
        <v>54</v>
      </c>
      <c r="E55" s="47">
        <v>38250</v>
      </c>
      <c r="G55" s="7">
        <v>54</v>
      </c>
      <c r="H55" s="50">
        <v>35900</v>
      </c>
      <c r="J55" s="7">
        <v>54</v>
      </c>
      <c r="K55" s="50">
        <v>42100</v>
      </c>
    </row>
    <row r="56" spans="1:11" x14ac:dyDescent="0.25">
      <c r="A56" s="47">
        <v>19650</v>
      </c>
      <c r="B56" s="49" t="s">
        <v>82</v>
      </c>
      <c r="D56" s="55">
        <v>55</v>
      </c>
      <c r="E56" s="47">
        <v>40150</v>
      </c>
      <c r="G56" s="7">
        <v>55</v>
      </c>
      <c r="H56" s="47">
        <v>38400</v>
      </c>
      <c r="J56" s="7">
        <v>55</v>
      </c>
      <c r="K56" s="47">
        <v>43650</v>
      </c>
    </row>
    <row r="57" spans="1:11" x14ac:dyDescent="0.25">
      <c r="A57" s="50">
        <v>20000</v>
      </c>
      <c r="B57" s="48">
        <v>44464</v>
      </c>
      <c r="D57" s="55">
        <v>56</v>
      </c>
      <c r="E57" s="47">
        <v>40250</v>
      </c>
      <c r="G57" s="7">
        <v>56</v>
      </c>
      <c r="H57" s="47">
        <v>38500</v>
      </c>
      <c r="J57" s="7">
        <v>56</v>
      </c>
      <c r="K57" s="47">
        <v>44150</v>
      </c>
    </row>
    <row r="58" spans="1:11" x14ac:dyDescent="0.25">
      <c r="A58" s="50">
        <v>20500</v>
      </c>
      <c r="B58" s="48">
        <v>44465</v>
      </c>
      <c r="D58" s="55">
        <v>57</v>
      </c>
      <c r="E58" s="47">
        <v>40400</v>
      </c>
      <c r="G58" s="7">
        <v>57</v>
      </c>
      <c r="H58" s="47">
        <v>39000</v>
      </c>
      <c r="J58" s="7">
        <v>57</v>
      </c>
      <c r="K58" s="50">
        <v>44500</v>
      </c>
    </row>
    <row r="59" spans="1:11" x14ac:dyDescent="0.25">
      <c r="A59" s="47">
        <v>21400</v>
      </c>
      <c r="B59" s="49" t="s">
        <v>83</v>
      </c>
      <c r="D59" s="55">
        <v>58</v>
      </c>
      <c r="E59" s="50">
        <v>41400</v>
      </c>
      <c r="G59" s="7">
        <v>58</v>
      </c>
      <c r="H59" s="50">
        <v>39200</v>
      </c>
      <c r="J59" s="7">
        <v>58</v>
      </c>
      <c r="K59" s="50">
        <v>45900</v>
      </c>
    </row>
    <row r="60" spans="1:11" x14ac:dyDescent="0.25">
      <c r="A60" s="47">
        <v>21400</v>
      </c>
      <c r="B60" s="49" t="s">
        <v>84</v>
      </c>
      <c r="D60" s="55">
        <v>59</v>
      </c>
      <c r="E60" s="47">
        <v>41500</v>
      </c>
      <c r="G60" s="7">
        <v>59</v>
      </c>
      <c r="H60" s="47">
        <v>40150</v>
      </c>
      <c r="J60" s="7">
        <v>59</v>
      </c>
      <c r="K60" s="47">
        <v>46400</v>
      </c>
    </row>
    <row r="61" spans="1:11" x14ac:dyDescent="0.25">
      <c r="A61" s="47">
        <v>21000</v>
      </c>
      <c r="B61" s="49" t="s">
        <v>85</v>
      </c>
      <c r="D61" s="55">
        <v>60</v>
      </c>
      <c r="E61" s="47">
        <v>41750</v>
      </c>
      <c r="G61" s="7">
        <v>60</v>
      </c>
      <c r="H61" s="50">
        <v>40250</v>
      </c>
      <c r="J61" s="7">
        <v>60</v>
      </c>
      <c r="K61" s="50">
        <v>47500</v>
      </c>
    </row>
    <row r="62" spans="1:11" x14ac:dyDescent="0.25">
      <c r="A62" s="47">
        <v>21150</v>
      </c>
      <c r="B62" s="49" t="s">
        <v>86</v>
      </c>
      <c r="D62" s="55">
        <v>61</v>
      </c>
      <c r="E62" s="50">
        <v>43200</v>
      </c>
      <c r="G62" s="7">
        <v>61</v>
      </c>
      <c r="H62" s="50">
        <v>40800</v>
      </c>
      <c r="J62" s="7">
        <v>61</v>
      </c>
      <c r="K62" s="47">
        <v>48150</v>
      </c>
    </row>
    <row r="63" spans="1:11" x14ac:dyDescent="0.25">
      <c r="A63" s="47">
        <v>21650</v>
      </c>
      <c r="B63" s="49" t="s">
        <v>87</v>
      </c>
      <c r="D63" s="55">
        <v>62</v>
      </c>
      <c r="E63" s="47">
        <v>43500</v>
      </c>
      <c r="G63" s="7">
        <v>62</v>
      </c>
      <c r="H63" s="47">
        <v>41000</v>
      </c>
      <c r="J63" s="7">
        <v>62</v>
      </c>
      <c r="K63" s="47">
        <v>52900</v>
      </c>
    </row>
    <row r="64" spans="1:11" x14ac:dyDescent="0.25">
      <c r="A64" s="50">
        <v>22000</v>
      </c>
      <c r="B64" s="48">
        <v>44471</v>
      </c>
      <c r="D64" s="55">
        <v>63</v>
      </c>
      <c r="E64" s="47">
        <v>44650</v>
      </c>
      <c r="G64" s="7">
        <v>63</v>
      </c>
      <c r="H64" s="47">
        <v>41150</v>
      </c>
      <c r="J64" s="7">
        <v>63</v>
      </c>
      <c r="K64" s="47">
        <v>54900</v>
      </c>
    </row>
    <row r="65" spans="1:11" x14ac:dyDescent="0.25">
      <c r="A65" s="50">
        <v>22500</v>
      </c>
      <c r="B65" s="48">
        <v>44472</v>
      </c>
      <c r="D65" s="55">
        <v>64</v>
      </c>
      <c r="E65" s="50">
        <v>44750</v>
      </c>
      <c r="G65" s="7">
        <v>64</v>
      </c>
      <c r="H65" s="50">
        <v>41200</v>
      </c>
      <c r="J65" s="7">
        <v>64</v>
      </c>
      <c r="K65" s="50">
        <v>56900</v>
      </c>
    </row>
    <row r="66" spans="1:11" x14ac:dyDescent="0.25">
      <c r="A66" s="47">
        <v>24650</v>
      </c>
      <c r="B66" s="49" t="s">
        <v>88</v>
      </c>
      <c r="D66" s="55">
        <v>65</v>
      </c>
      <c r="E66" s="50">
        <v>45000</v>
      </c>
      <c r="G66" s="7">
        <v>65</v>
      </c>
      <c r="H66" s="47">
        <v>42650</v>
      </c>
      <c r="J66" s="7">
        <v>65</v>
      </c>
      <c r="K66" s="47">
        <v>58400</v>
      </c>
    </row>
    <row r="67" spans="1:11" x14ac:dyDescent="0.25">
      <c r="A67" s="47">
        <v>24400</v>
      </c>
      <c r="B67" s="49" t="s">
        <v>89</v>
      </c>
      <c r="D67" s="55">
        <v>66</v>
      </c>
      <c r="E67" s="47">
        <v>46000</v>
      </c>
      <c r="G67" s="7">
        <v>66</v>
      </c>
      <c r="H67" s="47">
        <v>44000</v>
      </c>
      <c r="J67" s="7">
        <v>66</v>
      </c>
      <c r="K67" s="47">
        <v>62150</v>
      </c>
    </row>
    <row r="68" spans="1:11" x14ac:dyDescent="0.25">
      <c r="A68" s="47">
        <v>24800</v>
      </c>
      <c r="B68" s="49" t="s">
        <v>90</v>
      </c>
      <c r="D68" s="55">
        <v>67</v>
      </c>
      <c r="E68" s="50">
        <v>47000</v>
      </c>
      <c r="G68" s="7">
        <v>67</v>
      </c>
      <c r="H68" s="47">
        <v>44250</v>
      </c>
      <c r="J68" s="7">
        <v>67</v>
      </c>
      <c r="K68" s="47">
        <v>63000</v>
      </c>
    </row>
    <row r="69" spans="1:11" x14ac:dyDescent="0.25">
      <c r="A69" s="47">
        <v>25150</v>
      </c>
      <c r="B69" s="49" t="s">
        <v>91</v>
      </c>
      <c r="D69" s="55">
        <v>68</v>
      </c>
      <c r="E69" s="50">
        <v>48700</v>
      </c>
      <c r="G69" s="7">
        <v>68</v>
      </c>
      <c r="H69" s="47">
        <v>44650</v>
      </c>
      <c r="J69" s="7">
        <v>68</v>
      </c>
      <c r="K69" s="47">
        <v>65250</v>
      </c>
    </row>
    <row r="70" spans="1:11" x14ac:dyDescent="0.25">
      <c r="A70" s="47">
        <v>25400</v>
      </c>
      <c r="B70" s="49" t="s">
        <v>92</v>
      </c>
      <c r="D70" s="55">
        <v>69</v>
      </c>
      <c r="E70" s="47">
        <v>49900</v>
      </c>
      <c r="G70" s="7">
        <v>69</v>
      </c>
      <c r="H70" s="47">
        <v>44900</v>
      </c>
      <c r="J70" s="7">
        <v>69</v>
      </c>
      <c r="K70" s="47">
        <v>65400</v>
      </c>
    </row>
    <row r="71" spans="1:11" x14ac:dyDescent="0.25">
      <c r="A71" s="50">
        <v>25200</v>
      </c>
      <c r="B71" s="48">
        <v>44478</v>
      </c>
      <c r="D71" s="55">
        <v>70</v>
      </c>
      <c r="E71" s="47">
        <v>52650</v>
      </c>
      <c r="G71" s="7">
        <v>70</v>
      </c>
      <c r="H71" s="47">
        <v>47650</v>
      </c>
      <c r="J71" s="7">
        <v>70</v>
      </c>
      <c r="K71" s="50">
        <v>68900</v>
      </c>
    </row>
    <row r="72" spans="1:11" x14ac:dyDescent="0.25">
      <c r="A72" s="50">
        <v>25700</v>
      </c>
      <c r="B72" s="48">
        <v>44479</v>
      </c>
      <c r="D72" s="55">
        <v>71</v>
      </c>
      <c r="E72" s="50">
        <v>55200</v>
      </c>
      <c r="G72" s="7">
        <v>71</v>
      </c>
      <c r="H72" s="47">
        <v>52650</v>
      </c>
      <c r="J72" s="7">
        <v>71</v>
      </c>
      <c r="K72" s="47">
        <v>70900</v>
      </c>
    </row>
    <row r="73" spans="1:11" x14ac:dyDescent="0.25">
      <c r="A73" s="47">
        <v>25500</v>
      </c>
      <c r="B73" s="49" t="s">
        <v>93</v>
      </c>
      <c r="D73" s="55">
        <v>72</v>
      </c>
      <c r="E73" s="47">
        <v>59650</v>
      </c>
      <c r="G73" s="7">
        <v>72</v>
      </c>
      <c r="H73" s="47">
        <v>52850</v>
      </c>
    </row>
    <row r="74" spans="1:11" x14ac:dyDescent="0.25">
      <c r="A74" s="47">
        <v>25500</v>
      </c>
      <c r="B74" s="49" t="s">
        <v>94</v>
      </c>
      <c r="D74" s="55">
        <v>73</v>
      </c>
      <c r="E74" s="50">
        <v>61200</v>
      </c>
      <c r="G74" s="7">
        <v>73</v>
      </c>
      <c r="H74" s="47">
        <v>56650</v>
      </c>
    </row>
    <row r="75" spans="1:11" x14ac:dyDescent="0.25">
      <c r="A75" s="47">
        <v>25200</v>
      </c>
      <c r="B75" s="49" t="s">
        <v>95</v>
      </c>
      <c r="D75" s="55">
        <v>74</v>
      </c>
      <c r="E75" s="50">
        <v>63700</v>
      </c>
      <c r="G75" s="7">
        <v>74</v>
      </c>
      <c r="H75" s="50">
        <v>58600</v>
      </c>
    </row>
    <row r="76" spans="1:11" x14ac:dyDescent="0.25">
      <c r="A76" s="47">
        <v>25500</v>
      </c>
      <c r="B76" s="49" t="s">
        <v>96</v>
      </c>
      <c r="D76" s="55">
        <v>75</v>
      </c>
      <c r="E76" s="47">
        <v>64750</v>
      </c>
      <c r="G76" s="7">
        <v>75</v>
      </c>
      <c r="H76" s="47">
        <v>60300</v>
      </c>
    </row>
    <row r="77" spans="1:11" x14ac:dyDescent="0.25">
      <c r="A77" s="47">
        <v>25400</v>
      </c>
      <c r="B77" s="49" t="s">
        <v>97</v>
      </c>
      <c r="D77" s="55">
        <v>76</v>
      </c>
      <c r="E77" s="47">
        <v>65250</v>
      </c>
      <c r="G77" s="7">
        <v>76</v>
      </c>
      <c r="H77" s="47">
        <v>61750</v>
      </c>
    </row>
    <row r="78" spans="1:11" x14ac:dyDescent="0.25">
      <c r="A78" s="50">
        <v>25800</v>
      </c>
      <c r="B78" s="48">
        <v>44485</v>
      </c>
      <c r="D78" s="55">
        <v>77</v>
      </c>
      <c r="E78" s="47">
        <v>65750</v>
      </c>
      <c r="G78" s="7">
        <v>77</v>
      </c>
      <c r="H78" s="47">
        <v>62400</v>
      </c>
    </row>
    <row r="79" spans="1:11" x14ac:dyDescent="0.25">
      <c r="A79" s="50">
        <v>25300</v>
      </c>
      <c r="B79" s="48">
        <v>44486</v>
      </c>
      <c r="D79" s="55">
        <v>78</v>
      </c>
      <c r="E79" s="47">
        <v>65900</v>
      </c>
      <c r="G79" s="7">
        <v>78</v>
      </c>
      <c r="H79" s="50">
        <v>64200</v>
      </c>
    </row>
    <row r="80" spans="1:11" x14ac:dyDescent="0.25">
      <c r="A80" s="47">
        <v>25000</v>
      </c>
      <c r="B80" s="49" t="s">
        <v>98</v>
      </c>
      <c r="G80" s="7">
        <v>79</v>
      </c>
      <c r="H80" s="47">
        <v>65250</v>
      </c>
      <c r="J80" s="44"/>
    </row>
    <row r="81" spans="1:10" x14ac:dyDescent="0.25">
      <c r="A81" s="47">
        <v>24750</v>
      </c>
      <c r="B81" s="49" t="s">
        <v>99</v>
      </c>
      <c r="G81" s="7">
        <v>80</v>
      </c>
      <c r="H81" s="50">
        <v>65500</v>
      </c>
      <c r="J81" s="44"/>
    </row>
    <row r="82" spans="1:10" x14ac:dyDescent="0.25">
      <c r="A82" s="50">
        <v>24500</v>
      </c>
      <c r="B82" s="48">
        <v>44489</v>
      </c>
      <c r="J82" s="44"/>
    </row>
    <row r="83" spans="1:10" x14ac:dyDescent="0.25">
      <c r="A83" s="47">
        <v>24250</v>
      </c>
      <c r="B83" s="49" t="s">
        <v>100</v>
      </c>
      <c r="J83" s="44"/>
    </row>
    <row r="84" spans="1:10" x14ac:dyDescent="0.25">
      <c r="A84" s="47">
        <v>24250</v>
      </c>
      <c r="B84" s="49" t="s">
        <v>101</v>
      </c>
      <c r="J84" s="44"/>
    </row>
    <row r="85" spans="1:10" x14ac:dyDescent="0.25">
      <c r="A85" s="50">
        <v>24000</v>
      </c>
      <c r="B85" s="48">
        <v>44492</v>
      </c>
      <c r="J85" s="44"/>
    </row>
    <row r="86" spans="1:10" x14ac:dyDescent="0.25">
      <c r="A86" s="50">
        <v>23600</v>
      </c>
      <c r="B86" s="48">
        <v>44493</v>
      </c>
      <c r="J86" s="44"/>
    </row>
    <row r="87" spans="1:10" x14ac:dyDescent="0.25">
      <c r="A87" s="47">
        <v>21500</v>
      </c>
      <c r="B87" s="49" t="s">
        <v>102</v>
      </c>
    </row>
    <row r="88" spans="1:10" x14ac:dyDescent="0.25">
      <c r="A88" s="47">
        <v>21500</v>
      </c>
      <c r="B88" s="49" t="s">
        <v>103</v>
      </c>
    </row>
    <row r="89" spans="1:10" x14ac:dyDescent="0.25">
      <c r="A89" s="47">
        <v>21100</v>
      </c>
      <c r="B89" s="49" t="s">
        <v>104</v>
      </c>
    </row>
    <row r="90" spans="1:10" x14ac:dyDescent="0.25">
      <c r="A90" s="47">
        <v>21500</v>
      </c>
      <c r="B90" s="49" t="s">
        <v>105</v>
      </c>
    </row>
    <row r="91" spans="1:10" x14ac:dyDescent="0.25">
      <c r="A91" s="47">
        <v>21500</v>
      </c>
      <c r="B91" s="49" t="s">
        <v>106</v>
      </c>
      <c r="J91" s="44"/>
    </row>
    <row r="92" spans="1:10" x14ac:dyDescent="0.25">
      <c r="A92" s="50">
        <v>21000</v>
      </c>
      <c r="B92" s="48">
        <v>44499</v>
      </c>
      <c r="J92" s="44"/>
    </row>
    <row r="93" spans="1:10" x14ac:dyDescent="0.25">
      <c r="A93" s="50">
        <v>20500</v>
      </c>
      <c r="B93" s="48">
        <v>44500</v>
      </c>
      <c r="J93" s="44"/>
    </row>
    <row r="94" spans="1:10" x14ac:dyDescent="0.25">
      <c r="A94" s="47">
        <v>19150</v>
      </c>
      <c r="B94" s="49" t="s">
        <v>107</v>
      </c>
      <c r="J94" s="44"/>
    </row>
    <row r="95" spans="1:10" x14ac:dyDescent="0.25">
      <c r="A95" s="47">
        <v>18650</v>
      </c>
      <c r="B95" s="49" t="s">
        <v>108</v>
      </c>
      <c r="J95" s="44"/>
    </row>
    <row r="96" spans="1:10" x14ac:dyDescent="0.25">
      <c r="A96" s="47">
        <v>18700</v>
      </c>
      <c r="B96" s="49" t="s">
        <v>109</v>
      </c>
    </row>
    <row r="97" spans="1:2" x14ac:dyDescent="0.25">
      <c r="A97" s="47">
        <v>18900</v>
      </c>
      <c r="B97" s="49" t="s">
        <v>110</v>
      </c>
    </row>
    <row r="98" spans="1:2" x14ac:dyDescent="0.25">
      <c r="A98" s="47">
        <v>18900</v>
      </c>
      <c r="B98" s="49" t="s">
        <v>111</v>
      </c>
    </row>
    <row r="99" spans="1:2" x14ac:dyDescent="0.25">
      <c r="A99" s="50">
        <v>18500</v>
      </c>
      <c r="B99" s="48">
        <v>44506</v>
      </c>
    </row>
    <row r="100" spans="1:2" x14ac:dyDescent="0.25">
      <c r="A100" s="50">
        <v>19000</v>
      </c>
      <c r="B100" s="48">
        <v>44507</v>
      </c>
    </row>
    <row r="101" spans="1:2" x14ac:dyDescent="0.25">
      <c r="A101" s="47">
        <v>18650</v>
      </c>
      <c r="B101" s="49" t="s">
        <v>112</v>
      </c>
    </row>
    <row r="102" spans="1:2" x14ac:dyDescent="0.25">
      <c r="A102" s="47">
        <v>18650</v>
      </c>
      <c r="B102" s="49" t="s">
        <v>113</v>
      </c>
    </row>
    <row r="103" spans="1:2" x14ac:dyDescent="0.25">
      <c r="A103" s="47">
        <v>18000</v>
      </c>
      <c r="B103" s="49" t="s">
        <v>114</v>
      </c>
    </row>
    <row r="104" spans="1:2" x14ac:dyDescent="0.25">
      <c r="A104" s="47">
        <v>17000</v>
      </c>
      <c r="B104" s="49" t="s">
        <v>115</v>
      </c>
    </row>
    <row r="105" spans="1:2" x14ac:dyDescent="0.25">
      <c r="A105" s="47">
        <v>17650</v>
      </c>
      <c r="B105" s="49" t="s">
        <v>116</v>
      </c>
    </row>
    <row r="106" spans="1:2" x14ac:dyDescent="0.25">
      <c r="A106" s="50">
        <v>17000</v>
      </c>
      <c r="B106" s="48">
        <v>44513</v>
      </c>
    </row>
    <row r="107" spans="1:2" x14ac:dyDescent="0.25">
      <c r="A107" s="50">
        <v>17600</v>
      </c>
      <c r="B107" s="48">
        <v>44514</v>
      </c>
    </row>
    <row r="108" spans="1:2" x14ac:dyDescent="0.25">
      <c r="A108" s="47">
        <v>18650</v>
      </c>
      <c r="B108" s="49" t="s">
        <v>117</v>
      </c>
    </row>
    <row r="109" spans="1:2" x14ac:dyDescent="0.25">
      <c r="A109" s="47">
        <v>19400</v>
      </c>
      <c r="B109" s="49" t="s">
        <v>118</v>
      </c>
    </row>
    <row r="110" spans="1:2" x14ac:dyDescent="0.25">
      <c r="A110" s="47">
        <v>19600</v>
      </c>
      <c r="B110" s="49" t="s">
        <v>119</v>
      </c>
    </row>
    <row r="111" spans="1:2" x14ac:dyDescent="0.25">
      <c r="A111" s="47">
        <v>19900</v>
      </c>
      <c r="B111" s="49" t="s">
        <v>120</v>
      </c>
    </row>
    <row r="112" spans="1:2" x14ac:dyDescent="0.25">
      <c r="A112" s="47">
        <v>20400</v>
      </c>
      <c r="B112" s="49" t="s">
        <v>121</v>
      </c>
    </row>
    <row r="113" spans="1:2" x14ac:dyDescent="0.25">
      <c r="A113" s="50">
        <v>20700</v>
      </c>
      <c r="B113" s="48">
        <v>44520</v>
      </c>
    </row>
    <row r="114" spans="1:2" x14ac:dyDescent="0.25">
      <c r="A114" s="50">
        <v>21400</v>
      </c>
      <c r="B114" s="48">
        <v>44521</v>
      </c>
    </row>
    <row r="115" spans="1:2" x14ac:dyDescent="0.25">
      <c r="A115" s="47">
        <v>22750</v>
      </c>
      <c r="B115" s="49" t="s">
        <v>122</v>
      </c>
    </row>
    <row r="116" spans="1:2" x14ac:dyDescent="0.25">
      <c r="A116" s="47">
        <v>23000</v>
      </c>
      <c r="B116" s="49" t="s">
        <v>123</v>
      </c>
    </row>
    <row r="117" spans="1:2" x14ac:dyDescent="0.25">
      <c r="A117" s="47">
        <v>23600</v>
      </c>
      <c r="B117" s="49" t="s">
        <v>124</v>
      </c>
    </row>
    <row r="118" spans="1:2" x14ac:dyDescent="0.25">
      <c r="A118" s="47">
        <v>24250</v>
      </c>
      <c r="B118" s="49" t="s">
        <v>125</v>
      </c>
    </row>
    <row r="119" spans="1:2" x14ac:dyDescent="0.25">
      <c r="A119" s="47">
        <v>27000</v>
      </c>
      <c r="B119" s="49" t="s">
        <v>126</v>
      </c>
    </row>
    <row r="120" spans="1:2" x14ac:dyDescent="0.25">
      <c r="A120" s="50">
        <v>27900</v>
      </c>
      <c r="B120" s="48">
        <v>44527</v>
      </c>
    </row>
    <row r="121" spans="1:2" x14ac:dyDescent="0.25">
      <c r="A121" s="50">
        <v>28700</v>
      </c>
      <c r="B121" s="48">
        <v>44528</v>
      </c>
    </row>
    <row r="122" spans="1:2" x14ac:dyDescent="0.25">
      <c r="A122" s="47">
        <v>34650</v>
      </c>
      <c r="B122" s="49" t="s">
        <v>127</v>
      </c>
    </row>
    <row r="123" spans="1:2" x14ac:dyDescent="0.25">
      <c r="A123" s="47">
        <v>36750</v>
      </c>
      <c r="B123" s="49" t="s">
        <v>128</v>
      </c>
    </row>
    <row r="124" spans="1:2" x14ac:dyDescent="0.25">
      <c r="A124" s="47">
        <v>38500</v>
      </c>
      <c r="B124" s="49" t="s">
        <v>129</v>
      </c>
    </row>
    <row r="125" spans="1:2" x14ac:dyDescent="0.25">
      <c r="A125" s="47">
        <v>41000</v>
      </c>
      <c r="B125" s="49" t="s">
        <v>130</v>
      </c>
    </row>
    <row r="126" spans="1:2" x14ac:dyDescent="0.25">
      <c r="A126" s="47">
        <v>43500</v>
      </c>
      <c r="B126" s="49" t="s">
        <v>131</v>
      </c>
    </row>
    <row r="127" spans="1:2" x14ac:dyDescent="0.25">
      <c r="A127" s="50">
        <v>45900</v>
      </c>
      <c r="B127" s="48">
        <v>44534</v>
      </c>
    </row>
    <row r="128" spans="1:2" x14ac:dyDescent="0.25">
      <c r="A128" s="50">
        <v>48700</v>
      </c>
      <c r="B128" s="48">
        <v>44535</v>
      </c>
    </row>
    <row r="129" spans="1:2" x14ac:dyDescent="0.25">
      <c r="A129" s="47">
        <v>52900</v>
      </c>
      <c r="B129" s="49" t="s">
        <v>132</v>
      </c>
    </row>
    <row r="130" spans="1:2" x14ac:dyDescent="0.25">
      <c r="A130" s="47">
        <v>52900</v>
      </c>
      <c r="B130" s="49" t="s">
        <v>133</v>
      </c>
    </row>
    <row r="131" spans="1:2" x14ac:dyDescent="0.25">
      <c r="A131" s="47">
        <v>52850</v>
      </c>
      <c r="B131" s="49" t="s">
        <v>134</v>
      </c>
    </row>
    <row r="132" spans="1:2" x14ac:dyDescent="0.25">
      <c r="A132" s="47">
        <v>52650</v>
      </c>
      <c r="B132" s="49" t="s">
        <v>135</v>
      </c>
    </row>
    <row r="133" spans="1:2" x14ac:dyDescent="0.25">
      <c r="A133" s="47">
        <v>52650</v>
      </c>
      <c r="B133" s="49" t="s">
        <v>136</v>
      </c>
    </row>
    <row r="134" spans="1:2" x14ac:dyDescent="0.25">
      <c r="A134" s="50">
        <v>58600</v>
      </c>
      <c r="B134" s="48">
        <v>44541</v>
      </c>
    </row>
    <row r="135" spans="1:2" x14ac:dyDescent="0.25">
      <c r="A135" s="50">
        <v>61200</v>
      </c>
      <c r="B135" s="48">
        <v>44542</v>
      </c>
    </row>
    <row r="136" spans="1:2" x14ac:dyDescent="0.25">
      <c r="A136" s="47">
        <v>65250</v>
      </c>
      <c r="B136" s="49" t="s">
        <v>137</v>
      </c>
    </row>
    <row r="137" spans="1:2" x14ac:dyDescent="0.25">
      <c r="A137" s="47">
        <v>65900</v>
      </c>
      <c r="B137" s="49" t="s">
        <v>138</v>
      </c>
    </row>
    <row r="138" spans="1:2" x14ac:dyDescent="0.25">
      <c r="A138" s="47">
        <v>63000</v>
      </c>
      <c r="B138" s="49" t="s">
        <v>139</v>
      </c>
    </row>
    <row r="139" spans="1:2" x14ac:dyDescent="0.25">
      <c r="A139" s="47">
        <v>62150</v>
      </c>
      <c r="B139" s="49" t="s">
        <v>140</v>
      </c>
    </row>
    <row r="140" spans="1:2" x14ac:dyDescent="0.25">
      <c r="A140" s="47">
        <v>62400</v>
      </c>
      <c r="B140" s="49" t="s">
        <v>141</v>
      </c>
    </row>
    <row r="141" spans="1:2" x14ac:dyDescent="0.25">
      <c r="A141" s="50">
        <v>63700</v>
      </c>
      <c r="B141" s="48">
        <v>44548</v>
      </c>
    </row>
    <row r="142" spans="1:2" x14ac:dyDescent="0.25">
      <c r="A142" s="50">
        <v>64200</v>
      </c>
      <c r="B142" s="48">
        <v>44549</v>
      </c>
    </row>
    <row r="143" spans="1:2" x14ac:dyDescent="0.25">
      <c r="A143" s="47">
        <v>65250</v>
      </c>
      <c r="B143" s="49" t="s">
        <v>142</v>
      </c>
    </row>
    <row r="144" spans="1:2" x14ac:dyDescent="0.25">
      <c r="A144" s="47">
        <v>65250</v>
      </c>
      <c r="B144" s="49" t="s">
        <v>143</v>
      </c>
    </row>
    <row r="145" spans="1:10" x14ac:dyDescent="0.25">
      <c r="A145" s="47">
        <v>65400</v>
      </c>
      <c r="B145" s="49" t="s">
        <v>144</v>
      </c>
    </row>
    <row r="146" spans="1:10" x14ac:dyDescent="0.25">
      <c r="A146" s="47">
        <v>65750</v>
      </c>
      <c r="B146" s="49" t="s">
        <v>145</v>
      </c>
    </row>
    <row r="147" spans="1:10" x14ac:dyDescent="0.25">
      <c r="A147" s="47">
        <v>70900</v>
      </c>
      <c r="B147" s="49" t="s">
        <v>146</v>
      </c>
    </row>
    <row r="148" spans="1:10" x14ac:dyDescent="0.25">
      <c r="A148" s="50">
        <v>68900</v>
      </c>
      <c r="B148" s="48">
        <v>44555</v>
      </c>
    </row>
    <row r="149" spans="1:10" x14ac:dyDescent="0.25">
      <c r="A149" s="50">
        <v>65500</v>
      </c>
      <c r="B149" s="48">
        <v>44556</v>
      </c>
    </row>
    <row r="150" spans="1:10" x14ac:dyDescent="0.25">
      <c r="A150" s="47">
        <v>64750</v>
      </c>
      <c r="B150" s="49" t="s">
        <v>147</v>
      </c>
    </row>
    <row r="151" spans="1:10" x14ac:dyDescent="0.25">
      <c r="A151" s="47">
        <v>61750</v>
      </c>
      <c r="B151" s="49" t="s">
        <v>148</v>
      </c>
    </row>
    <row r="152" spans="1:10" x14ac:dyDescent="0.25">
      <c r="A152" s="47">
        <v>60300</v>
      </c>
      <c r="B152" s="49" t="s">
        <v>149</v>
      </c>
    </row>
    <row r="153" spans="1:10" x14ac:dyDescent="0.25">
      <c r="A153" s="47">
        <v>59650</v>
      </c>
      <c r="B153" s="49" t="s">
        <v>150</v>
      </c>
    </row>
    <row r="154" spans="1:10" x14ac:dyDescent="0.25">
      <c r="A154" s="47">
        <v>54900</v>
      </c>
      <c r="B154" s="49" t="s">
        <v>151</v>
      </c>
      <c r="J154" s="44"/>
    </row>
    <row r="155" spans="1:10" x14ac:dyDescent="0.25">
      <c r="A155" s="50">
        <v>55200</v>
      </c>
      <c r="B155" s="48">
        <v>44562</v>
      </c>
      <c r="J155" s="44"/>
    </row>
    <row r="156" spans="1:10" x14ac:dyDescent="0.25">
      <c r="A156" s="50">
        <v>56900</v>
      </c>
      <c r="B156" s="48">
        <v>44563</v>
      </c>
    </row>
    <row r="157" spans="1:10" x14ac:dyDescent="0.25">
      <c r="A157" s="47">
        <v>58400</v>
      </c>
      <c r="B157" s="49" t="s">
        <v>152</v>
      </c>
    </row>
    <row r="158" spans="1:10" x14ac:dyDescent="0.25">
      <c r="A158" s="47">
        <v>56650</v>
      </c>
      <c r="B158" s="49" t="s">
        <v>153</v>
      </c>
    </row>
    <row r="159" spans="1:10" x14ac:dyDescent="0.25">
      <c r="A159" s="47">
        <v>49900</v>
      </c>
      <c r="B159" s="49" t="s">
        <v>154</v>
      </c>
    </row>
    <row r="160" spans="1:10" x14ac:dyDescent="0.25">
      <c r="A160" s="47">
        <v>44900</v>
      </c>
      <c r="B160" s="49" t="s">
        <v>155</v>
      </c>
    </row>
    <row r="161" spans="1:2" x14ac:dyDescent="0.25">
      <c r="A161" s="47">
        <v>44250</v>
      </c>
      <c r="B161" s="49" t="s">
        <v>156</v>
      </c>
    </row>
    <row r="162" spans="1:2" x14ac:dyDescent="0.25">
      <c r="A162" s="50">
        <v>44750</v>
      </c>
      <c r="B162" s="48">
        <v>44569</v>
      </c>
    </row>
    <row r="163" spans="1:2" x14ac:dyDescent="0.25">
      <c r="A163" s="50">
        <v>44500</v>
      </c>
      <c r="B163" s="48">
        <v>44570</v>
      </c>
    </row>
    <row r="164" spans="1:2" x14ac:dyDescent="0.25">
      <c r="A164" s="47">
        <v>44650</v>
      </c>
      <c r="B164" s="49" t="s">
        <v>157</v>
      </c>
    </row>
    <row r="165" spans="1:2" x14ac:dyDescent="0.25">
      <c r="A165" s="47">
        <v>43650</v>
      </c>
      <c r="B165" s="49" t="s">
        <v>158</v>
      </c>
    </row>
    <row r="166" spans="1:2" x14ac:dyDescent="0.25">
      <c r="A166" s="47">
        <v>44150</v>
      </c>
      <c r="B166" s="49" t="s">
        <v>159</v>
      </c>
    </row>
    <row r="167" spans="1:2" x14ac:dyDescent="0.25">
      <c r="A167" s="47">
        <v>44000</v>
      </c>
      <c r="B167" s="49" t="s">
        <v>160</v>
      </c>
    </row>
    <row r="168" spans="1:2" x14ac:dyDescent="0.25">
      <c r="A168" s="47">
        <v>41750</v>
      </c>
      <c r="B168" s="49" t="s">
        <v>161</v>
      </c>
    </row>
    <row r="169" spans="1:2" x14ac:dyDescent="0.25">
      <c r="A169" s="50">
        <v>41200</v>
      </c>
      <c r="B169" s="48">
        <v>44576</v>
      </c>
    </row>
    <row r="170" spans="1:2" x14ac:dyDescent="0.25">
      <c r="A170" s="50">
        <v>40800</v>
      </c>
      <c r="B170" s="48">
        <v>44577</v>
      </c>
    </row>
    <row r="171" spans="1:2" x14ac:dyDescent="0.25">
      <c r="A171" s="47">
        <v>40250</v>
      </c>
      <c r="B171" s="49" t="s">
        <v>162</v>
      </c>
    </row>
    <row r="172" spans="1:2" x14ac:dyDescent="0.25">
      <c r="A172" s="47">
        <v>40250</v>
      </c>
      <c r="B172" s="49" t="s">
        <v>163</v>
      </c>
    </row>
    <row r="173" spans="1:2" x14ac:dyDescent="0.25">
      <c r="A173" s="47">
        <v>40250</v>
      </c>
      <c r="B173" s="49" t="s">
        <v>164</v>
      </c>
    </row>
    <row r="174" spans="1:2" x14ac:dyDescent="0.25">
      <c r="A174" s="47">
        <v>37000</v>
      </c>
      <c r="B174" s="49" t="s">
        <v>165</v>
      </c>
    </row>
    <row r="175" spans="1:2" x14ac:dyDescent="0.25">
      <c r="A175" s="47">
        <v>36250</v>
      </c>
      <c r="B175" s="49" t="s">
        <v>166</v>
      </c>
    </row>
    <row r="176" spans="1:2" x14ac:dyDescent="0.25">
      <c r="A176" s="50">
        <v>35900</v>
      </c>
      <c r="B176" s="48">
        <v>44583</v>
      </c>
    </row>
    <row r="177" spans="1:10" x14ac:dyDescent="0.25">
      <c r="A177" s="50">
        <v>33750</v>
      </c>
      <c r="B177" s="48">
        <v>44584</v>
      </c>
    </row>
    <row r="178" spans="1:10" x14ac:dyDescent="0.25">
      <c r="A178" s="47">
        <v>31150</v>
      </c>
      <c r="B178" s="49" t="s">
        <v>167</v>
      </c>
    </row>
    <row r="179" spans="1:10" x14ac:dyDescent="0.25">
      <c r="A179" s="47">
        <v>30650</v>
      </c>
      <c r="B179" s="49" t="s">
        <v>168</v>
      </c>
    </row>
    <row r="180" spans="1:10" x14ac:dyDescent="0.25">
      <c r="A180" s="47">
        <v>29000</v>
      </c>
      <c r="B180" s="49" t="s">
        <v>169</v>
      </c>
    </row>
    <row r="181" spans="1:10" x14ac:dyDescent="0.25">
      <c r="A181" s="47">
        <v>26750</v>
      </c>
      <c r="B181" s="49" t="s">
        <v>170</v>
      </c>
    </row>
    <row r="182" spans="1:10" x14ac:dyDescent="0.25">
      <c r="A182" s="47">
        <v>27000</v>
      </c>
      <c r="B182" s="49" t="s">
        <v>171</v>
      </c>
    </row>
    <row r="183" spans="1:10" x14ac:dyDescent="0.25">
      <c r="A183" s="50">
        <v>27600</v>
      </c>
      <c r="B183" s="48">
        <v>44590</v>
      </c>
    </row>
    <row r="184" spans="1:10" x14ac:dyDescent="0.25">
      <c r="A184" s="50">
        <v>27900</v>
      </c>
      <c r="B184" s="48">
        <v>44591</v>
      </c>
      <c r="J184" s="44"/>
    </row>
    <row r="185" spans="1:10" x14ac:dyDescent="0.25">
      <c r="A185" s="47">
        <v>28250</v>
      </c>
      <c r="B185" s="49" t="s">
        <v>172</v>
      </c>
      <c r="J185" s="44"/>
    </row>
    <row r="186" spans="1:10" x14ac:dyDescent="0.25">
      <c r="A186" s="50">
        <v>27900</v>
      </c>
      <c r="B186" s="48">
        <v>44593</v>
      </c>
    </row>
    <row r="187" spans="1:10" x14ac:dyDescent="0.25">
      <c r="A187" s="47">
        <v>27750</v>
      </c>
      <c r="B187" s="49" t="s">
        <v>173</v>
      </c>
    </row>
    <row r="188" spans="1:10" x14ac:dyDescent="0.25">
      <c r="A188" s="47">
        <v>29400</v>
      </c>
      <c r="B188" s="49" t="s">
        <v>174</v>
      </c>
    </row>
    <row r="189" spans="1:10" x14ac:dyDescent="0.25">
      <c r="A189" s="47">
        <v>32650</v>
      </c>
      <c r="B189" s="49" t="s">
        <v>175</v>
      </c>
    </row>
    <row r="190" spans="1:10" x14ac:dyDescent="0.25">
      <c r="A190" s="50">
        <v>32000</v>
      </c>
      <c r="B190" s="48">
        <v>44597</v>
      </c>
    </row>
    <row r="191" spans="1:10" x14ac:dyDescent="0.25">
      <c r="A191" s="50">
        <v>32750</v>
      </c>
      <c r="B191" s="48">
        <v>44598</v>
      </c>
    </row>
    <row r="192" spans="1:10" x14ac:dyDescent="0.25">
      <c r="A192" s="47">
        <v>33750</v>
      </c>
      <c r="B192" s="49" t="s">
        <v>176</v>
      </c>
    </row>
    <row r="193" spans="1:2" x14ac:dyDescent="0.25">
      <c r="A193" s="47">
        <v>33000</v>
      </c>
      <c r="B193" s="49" t="s">
        <v>177</v>
      </c>
    </row>
    <row r="194" spans="1:2" x14ac:dyDescent="0.25">
      <c r="A194" s="47">
        <v>33250</v>
      </c>
      <c r="B194" s="49" t="s">
        <v>178</v>
      </c>
    </row>
    <row r="195" spans="1:2" x14ac:dyDescent="0.25">
      <c r="A195" s="47">
        <v>32400</v>
      </c>
      <c r="B195" s="49" t="s">
        <v>179</v>
      </c>
    </row>
    <row r="196" spans="1:2" x14ac:dyDescent="0.25">
      <c r="A196" s="47">
        <v>31400</v>
      </c>
      <c r="B196" s="49" t="s">
        <v>180</v>
      </c>
    </row>
    <row r="197" spans="1:2" x14ac:dyDescent="0.25">
      <c r="A197" s="50">
        <v>31500</v>
      </c>
      <c r="B197" s="48">
        <v>44604</v>
      </c>
    </row>
    <row r="198" spans="1:2" x14ac:dyDescent="0.25">
      <c r="A198" s="50">
        <v>31600</v>
      </c>
      <c r="B198" s="48">
        <v>44605</v>
      </c>
    </row>
    <row r="199" spans="1:2" x14ac:dyDescent="0.25">
      <c r="A199" s="47">
        <v>31750</v>
      </c>
      <c r="B199" s="49" t="s">
        <v>181</v>
      </c>
    </row>
    <row r="200" spans="1:2" x14ac:dyDescent="0.25">
      <c r="A200" s="47">
        <v>33000</v>
      </c>
      <c r="B200" s="49" t="s">
        <v>182</v>
      </c>
    </row>
    <row r="201" spans="1:2" x14ac:dyDescent="0.25">
      <c r="A201" s="47">
        <v>35250</v>
      </c>
      <c r="B201" s="49" t="s">
        <v>183</v>
      </c>
    </row>
    <row r="202" spans="1:2" x14ac:dyDescent="0.25">
      <c r="A202" s="47">
        <v>34750</v>
      </c>
      <c r="B202" s="49" t="s">
        <v>184</v>
      </c>
    </row>
    <row r="203" spans="1:2" x14ac:dyDescent="0.25">
      <c r="A203" s="47">
        <v>34400</v>
      </c>
      <c r="B203" s="49" t="s">
        <v>185</v>
      </c>
    </row>
    <row r="204" spans="1:2" x14ac:dyDescent="0.25">
      <c r="A204" s="50">
        <v>34900</v>
      </c>
      <c r="B204" s="48">
        <v>44611</v>
      </c>
    </row>
    <row r="205" spans="1:2" x14ac:dyDescent="0.25">
      <c r="A205" s="50">
        <v>34600</v>
      </c>
      <c r="B205" s="48">
        <v>44612</v>
      </c>
    </row>
    <row r="206" spans="1:2" x14ac:dyDescent="0.25">
      <c r="A206" s="47">
        <v>35000</v>
      </c>
      <c r="B206" s="49" t="s">
        <v>186</v>
      </c>
    </row>
    <row r="207" spans="1:2" x14ac:dyDescent="0.25">
      <c r="A207" s="47">
        <v>37150</v>
      </c>
      <c r="B207" s="49" t="s">
        <v>187</v>
      </c>
    </row>
    <row r="208" spans="1:2" x14ac:dyDescent="0.25">
      <c r="A208" s="47">
        <v>38900</v>
      </c>
      <c r="B208" s="49" t="s">
        <v>188</v>
      </c>
    </row>
    <row r="209" spans="1:10" x14ac:dyDescent="0.25">
      <c r="A209" s="47">
        <v>38250</v>
      </c>
      <c r="B209" s="49" t="s">
        <v>189</v>
      </c>
    </row>
    <row r="210" spans="1:10" x14ac:dyDescent="0.25">
      <c r="A210" s="47">
        <v>38400</v>
      </c>
      <c r="B210" s="49" t="s">
        <v>190</v>
      </c>
      <c r="J210" s="44"/>
    </row>
    <row r="211" spans="1:10" x14ac:dyDescent="0.25">
      <c r="A211" s="50">
        <v>38900</v>
      </c>
      <c r="B211" s="48">
        <v>44618</v>
      </c>
      <c r="J211" s="44"/>
    </row>
    <row r="212" spans="1:10" x14ac:dyDescent="0.25">
      <c r="A212" s="50">
        <v>39200</v>
      </c>
      <c r="B212" s="48">
        <v>44619</v>
      </c>
      <c r="J212" s="44"/>
    </row>
    <row r="213" spans="1:10" x14ac:dyDescent="0.25">
      <c r="A213" s="50">
        <v>41400</v>
      </c>
      <c r="B213" s="48">
        <v>45716</v>
      </c>
      <c r="J213" s="44"/>
    </row>
    <row r="214" spans="1:10" x14ac:dyDescent="0.25">
      <c r="A214" s="47">
        <v>44000</v>
      </c>
      <c r="B214" s="49" t="s">
        <v>191</v>
      </c>
      <c r="J214" s="44"/>
    </row>
    <row r="215" spans="1:10" x14ac:dyDescent="0.25">
      <c r="A215" s="47">
        <v>44650</v>
      </c>
      <c r="B215" s="49" t="s">
        <v>192</v>
      </c>
      <c r="J215" s="44"/>
    </row>
    <row r="216" spans="1:10" x14ac:dyDescent="0.25">
      <c r="A216" s="50">
        <v>45000</v>
      </c>
      <c r="B216" s="48">
        <v>44623</v>
      </c>
      <c r="J216" s="44"/>
    </row>
    <row r="217" spans="1:10" x14ac:dyDescent="0.25">
      <c r="A217" s="47">
        <v>46400</v>
      </c>
      <c r="B217" s="49" t="s">
        <v>193</v>
      </c>
      <c r="J217" s="44"/>
    </row>
    <row r="218" spans="1:10" x14ac:dyDescent="0.25">
      <c r="A218" s="50">
        <v>47000</v>
      </c>
      <c r="B218" s="48">
        <v>44625</v>
      </c>
    </row>
    <row r="219" spans="1:10" x14ac:dyDescent="0.25">
      <c r="A219" s="50">
        <v>47500</v>
      </c>
      <c r="B219" s="48">
        <v>44626</v>
      </c>
    </row>
    <row r="220" spans="1:10" x14ac:dyDescent="0.25">
      <c r="A220" s="47">
        <v>48150</v>
      </c>
      <c r="B220" s="49" t="s">
        <v>194</v>
      </c>
    </row>
    <row r="221" spans="1:10" x14ac:dyDescent="0.25">
      <c r="A221" s="47">
        <v>47650</v>
      </c>
      <c r="B221" s="49" t="s">
        <v>195</v>
      </c>
    </row>
    <row r="222" spans="1:10" x14ac:dyDescent="0.25">
      <c r="A222" s="47">
        <v>46000</v>
      </c>
      <c r="B222" s="49" t="s">
        <v>196</v>
      </c>
    </row>
    <row r="223" spans="1:10" x14ac:dyDescent="0.25">
      <c r="A223" s="47">
        <v>41150</v>
      </c>
      <c r="B223" s="49" t="s">
        <v>197</v>
      </c>
    </row>
    <row r="224" spans="1:10" x14ac:dyDescent="0.25">
      <c r="A224" s="47">
        <v>42650</v>
      </c>
      <c r="B224" s="49" t="s">
        <v>198</v>
      </c>
    </row>
    <row r="225" spans="1:2" x14ac:dyDescent="0.25">
      <c r="A225" s="50">
        <v>43200</v>
      </c>
      <c r="B225" s="48">
        <v>44632</v>
      </c>
    </row>
    <row r="226" spans="1:2" x14ac:dyDescent="0.25">
      <c r="A226" s="50">
        <v>42100</v>
      </c>
      <c r="B226" s="48">
        <v>44633</v>
      </c>
    </row>
    <row r="227" spans="1:2" x14ac:dyDescent="0.25">
      <c r="A227" s="47">
        <v>40150</v>
      </c>
      <c r="B227" s="49" t="s">
        <v>199</v>
      </c>
    </row>
    <row r="228" spans="1:2" x14ac:dyDescent="0.25">
      <c r="A228" s="47">
        <v>39000</v>
      </c>
      <c r="B228" s="49" t="s">
        <v>200</v>
      </c>
    </row>
    <row r="229" spans="1:2" x14ac:dyDescent="0.25">
      <c r="A229" s="47">
        <v>39000</v>
      </c>
      <c r="B229" s="49" t="s">
        <v>201</v>
      </c>
    </row>
    <row r="230" spans="1:2" x14ac:dyDescent="0.25">
      <c r="A230" s="47">
        <v>40150</v>
      </c>
      <c r="B230" s="49" t="s">
        <v>202</v>
      </c>
    </row>
    <row r="231" spans="1:2" x14ac:dyDescent="0.25">
      <c r="A231" s="47">
        <v>41500</v>
      </c>
      <c r="B231" s="49" t="s">
        <v>203</v>
      </c>
    </row>
    <row r="232" spans="1:2" x14ac:dyDescent="0.25">
      <c r="A232" s="50">
        <v>41000</v>
      </c>
      <c r="B232" s="48">
        <v>44639</v>
      </c>
    </row>
    <row r="233" spans="1:2" x14ac:dyDescent="0.25">
      <c r="A233" s="50">
        <v>40250</v>
      </c>
      <c r="B233" s="48">
        <v>44640</v>
      </c>
    </row>
    <row r="234" spans="1:2" x14ac:dyDescent="0.25">
      <c r="A234" s="47">
        <v>37000</v>
      </c>
      <c r="B234" s="49" t="s">
        <v>204</v>
      </c>
    </row>
    <row r="235" spans="1:2" x14ac:dyDescent="0.25">
      <c r="A235" s="47">
        <v>36750</v>
      </c>
      <c r="B235" s="49" t="s">
        <v>205</v>
      </c>
    </row>
    <row r="236" spans="1:2" x14ac:dyDescent="0.25">
      <c r="A236" s="47">
        <v>36750</v>
      </c>
      <c r="B236" s="49" t="s">
        <v>206</v>
      </c>
    </row>
    <row r="237" spans="1:2" x14ac:dyDescent="0.25">
      <c r="A237" s="47">
        <v>36400</v>
      </c>
      <c r="B237" s="49" t="s">
        <v>207</v>
      </c>
    </row>
    <row r="238" spans="1:2" x14ac:dyDescent="0.25">
      <c r="A238" s="47">
        <v>36400</v>
      </c>
      <c r="B238" s="49" t="s">
        <v>208</v>
      </c>
    </row>
    <row r="239" spans="1:2" x14ac:dyDescent="0.25">
      <c r="A239" s="47">
        <v>35900</v>
      </c>
      <c r="B239" s="48">
        <v>44646</v>
      </c>
    </row>
    <row r="240" spans="1:2" x14ac:dyDescent="0.25">
      <c r="A240" s="47">
        <v>34500</v>
      </c>
      <c r="B240" s="48">
        <v>44647</v>
      </c>
    </row>
    <row r="241" spans="1:10" x14ac:dyDescent="0.25">
      <c r="A241" s="47">
        <v>33150</v>
      </c>
      <c r="B241" s="49" t="s">
        <v>209</v>
      </c>
    </row>
    <row r="242" spans="1:10" x14ac:dyDescent="0.25">
      <c r="A242" s="47">
        <v>33000</v>
      </c>
      <c r="B242" s="49" t="s">
        <v>210</v>
      </c>
      <c r="J242" s="44"/>
    </row>
    <row r="243" spans="1:10" x14ac:dyDescent="0.25">
      <c r="A243" s="47">
        <v>35750</v>
      </c>
      <c r="B243" s="49" t="s">
        <v>211</v>
      </c>
      <c r="J243" s="44"/>
    </row>
    <row r="244" spans="1:10" x14ac:dyDescent="0.25">
      <c r="A244" s="47">
        <v>36750</v>
      </c>
      <c r="B244" s="49" t="s">
        <v>212</v>
      </c>
    </row>
    <row r="245" spans="1:10" x14ac:dyDescent="0.25">
      <c r="A245" s="47">
        <v>36750</v>
      </c>
      <c r="B245" s="49" t="s">
        <v>213</v>
      </c>
    </row>
    <row r="246" spans="1:10" x14ac:dyDescent="0.25">
      <c r="A246" s="50">
        <v>37250</v>
      </c>
      <c r="B246" s="48">
        <v>44653</v>
      </c>
    </row>
    <row r="247" spans="1:10" x14ac:dyDescent="0.25">
      <c r="A247" s="50">
        <v>37900</v>
      </c>
      <c r="B247" s="48">
        <v>44654</v>
      </c>
    </row>
    <row r="248" spans="1:10" x14ac:dyDescent="0.25">
      <c r="A248" s="47">
        <v>38500</v>
      </c>
      <c r="B248" s="49" t="s">
        <v>214</v>
      </c>
    </row>
    <row r="249" spans="1:10" x14ac:dyDescent="0.25">
      <c r="A249" s="47">
        <v>40400</v>
      </c>
      <c r="B249" s="49" t="s">
        <v>215</v>
      </c>
    </row>
    <row r="250" spans="1:10" x14ac:dyDescent="0.25">
      <c r="A250" s="47">
        <v>39000</v>
      </c>
      <c r="B250" s="49" t="s">
        <v>216</v>
      </c>
    </row>
    <row r="251" spans="1:10" x14ac:dyDescent="0.25">
      <c r="A251" s="47">
        <v>38400</v>
      </c>
      <c r="B251" s="49" t="s">
        <v>217</v>
      </c>
    </row>
    <row r="252" spans="1:10" x14ac:dyDescent="0.25">
      <c r="A252" s="47">
        <v>35650</v>
      </c>
      <c r="B252" s="49" t="s">
        <v>218</v>
      </c>
    </row>
    <row r="253" spans="1:10" x14ac:dyDescent="0.25">
      <c r="A253" s="50">
        <v>35000</v>
      </c>
      <c r="B253" s="48">
        <v>44660</v>
      </c>
    </row>
    <row r="254" spans="1:10" x14ac:dyDescent="0.25">
      <c r="A254" s="50">
        <v>33600</v>
      </c>
      <c r="B254" s="48">
        <v>44661</v>
      </c>
    </row>
    <row r="255" spans="1:10" x14ac:dyDescent="0.25">
      <c r="A255" s="47">
        <v>29000</v>
      </c>
      <c r="B255" s="49" t="s">
        <v>219</v>
      </c>
    </row>
    <row r="256" spans="1:10" x14ac:dyDescent="0.25">
      <c r="A256" s="47">
        <v>29000</v>
      </c>
      <c r="B256" s="49" t="s">
        <v>220</v>
      </c>
    </row>
    <row r="257" spans="1:10" x14ac:dyDescent="0.25">
      <c r="A257" s="47">
        <v>29250</v>
      </c>
      <c r="B257" s="49" t="s">
        <v>221</v>
      </c>
    </row>
    <row r="258" spans="1:10" x14ac:dyDescent="0.25">
      <c r="A258" s="47">
        <v>28250</v>
      </c>
      <c r="B258" s="49" t="s">
        <v>222</v>
      </c>
    </row>
    <row r="259" spans="1:10" x14ac:dyDescent="0.25">
      <c r="A259" s="50">
        <v>28900</v>
      </c>
      <c r="B259" s="48">
        <v>44666</v>
      </c>
    </row>
    <row r="260" spans="1:10" x14ac:dyDescent="0.25">
      <c r="A260" s="50">
        <v>29500</v>
      </c>
      <c r="B260" s="48">
        <v>44667</v>
      </c>
    </row>
    <row r="261" spans="1:10" x14ac:dyDescent="0.25">
      <c r="A261" s="50">
        <v>30200</v>
      </c>
      <c r="B261" s="48">
        <v>44668</v>
      </c>
    </row>
    <row r="262" spans="1:10" x14ac:dyDescent="0.25">
      <c r="A262" s="47">
        <v>31000</v>
      </c>
      <c r="B262" s="49" t="s">
        <v>223</v>
      </c>
    </row>
    <row r="263" spans="1:10" x14ac:dyDescent="0.25">
      <c r="A263" s="47">
        <v>30750</v>
      </c>
      <c r="B263" s="49" t="s">
        <v>224</v>
      </c>
    </row>
    <row r="264" spans="1:10" x14ac:dyDescent="0.25">
      <c r="A264" s="47">
        <v>29750</v>
      </c>
      <c r="B264" s="49" t="s">
        <v>225</v>
      </c>
    </row>
    <row r="265" spans="1:10" x14ac:dyDescent="0.25">
      <c r="A265" s="47">
        <v>29750</v>
      </c>
      <c r="B265" s="49" t="s">
        <v>226</v>
      </c>
    </row>
    <row r="266" spans="1:10" x14ac:dyDescent="0.25">
      <c r="A266" s="47">
        <v>29000</v>
      </c>
      <c r="B266" s="49" t="s">
        <v>227</v>
      </c>
    </row>
    <row r="267" spans="1:10" x14ac:dyDescent="0.25">
      <c r="A267" s="50">
        <v>29300</v>
      </c>
      <c r="B267" s="48">
        <v>44674</v>
      </c>
    </row>
    <row r="268" spans="1:10" x14ac:dyDescent="0.25">
      <c r="A268" s="50">
        <v>30000</v>
      </c>
      <c r="B268" s="48">
        <v>44675</v>
      </c>
    </row>
    <row r="269" spans="1:10" x14ac:dyDescent="0.25">
      <c r="A269" s="47">
        <v>29500</v>
      </c>
      <c r="B269" s="49" t="s">
        <v>228</v>
      </c>
      <c r="J269" s="44"/>
    </row>
    <row r="270" spans="1:10" x14ac:dyDescent="0.25">
      <c r="A270" s="47">
        <v>30250</v>
      </c>
      <c r="B270" s="49" t="s">
        <v>229</v>
      </c>
      <c r="J270" s="44"/>
    </row>
    <row r="271" spans="1:10" x14ac:dyDescent="0.25">
      <c r="A271" s="47">
        <v>31500</v>
      </c>
      <c r="B271" s="49" t="s">
        <v>230</v>
      </c>
      <c r="J271" s="44"/>
    </row>
    <row r="272" spans="1:10" x14ac:dyDescent="0.25">
      <c r="A272" s="47">
        <v>29750</v>
      </c>
      <c r="B272" s="49" t="s">
        <v>231</v>
      </c>
    </row>
    <row r="273" spans="1:2" x14ac:dyDescent="0.25">
      <c r="A273" s="47">
        <v>29200</v>
      </c>
      <c r="B273" s="49" t="s">
        <v>232</v>
      </c>
    </row>
    <row r="274" spans="1:2" x14ac:dyDescent="0.25">
      <c r="A274" s="50">
        <v>28900</v>
      </c>
      <c r="B274" s="48">
        <v>44681</v>
      </c>
    </row>
  </sheetData>
  <sortState xmlns:xlrd2="http://schemas.microsoft.com/office/spreadsheetml/2017/richdata2" ref="K2:K72">
    <sortCondition ref="K2:K72"/>
  </sortState>
  <mergeCells count="3">
    <mergeCell ref="D1:E1"/>
    <mergeCell ref="G1:H1"/>
    <mergeCell ref="J1:K1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4F31-1240-442B-A6B9-1700252A438E}">
  <dimension ref="A1:J83"/>
  <sheetViews>
    <sheetView workbookViewId="0">
      <selection sqref="A1:B1"/>
    </sheetView>
  </sheetViews>
  <sheetFormatPr defaultRowHeight="15" x14ac:dyDescent="0.25"/>
  <sheetData>
    <row r="1" spans="1:10" x14ac:dyDescent="0.25">
      <c r="A1" s="78" t="s">
        <v>12</v>
      </c>
      <c r="B1" s="79"/>
      <c r="E1" s="80" t="s">
        <v>24</v>
      </c>
      <c r="F1" s="81"/>
      <c r="I1" s="80" t="s">
        <v>32</v>
      </c>
      <c r="J1" s="81"/>
    </row>
    <row r="2" spans="1:10" x14ac:dyDescent="0.25">
      <c r="A2" s="23">
        <v>1</v>
      </c>
      <c r="B2" s="6">
        <v>5082</v>
      </c>
      <c r="E2" s="10">
        <v>1</v>
      </c>
      <c r="F2" s="6">
        <v>1122</v>
      </c>
      <c r="I2" s="10">
        <v>1</v>
      </c>
      <c r="J2" s="6">
        <v>1043</v>
      </c>
    </row>
    <row r="3" spans="1:10" x14ac:dyDescent="0.25">
      <c r="A3" s="23">
        <v>2</v>
      </c>
      <c r="B3" s="6">
        <v>5870</v>
      </c>
      <c r="E3" s="10">
        <v>2</v>
      </c>
      <c r="F3" s="6">
        <v>1142</v>
      </c>
      <c r="I3" s="10">
        <v>2</v>
      </c>
      <c r="J3" s="6">
        <v>1067</v>
      </c>
    </row>
    <row r="4" spans="1:10" x14ac:dyDescent="0.25">
      <c r="A4" s="23">
        <v>3</v>
      </c>
      <c r="B4" s="6">
        <v>6127</v>
      </c>
      <c r="E4" s="10">
        <v>3</v>
      </c>
      <c r="F4" s="7">
        <v>1427</v>
      </c>
      <c r="I4" s="10">
        <v>3</v>
      </c>
      <c r="J4" s="6">
        <v>1264</v>
      </c>
    </row>
    <row r="5" spans="1:10" x14ac:dyDescent="0.25">
      <c r="A5" s="23">
        <v>4</v>
      </c>
      <c r="B5" s="6">
        <v>4125</v>
      </c>
      <c r="E5" s="10">
        <v>4</v>
      </c>
      <c r="F5" s="6">
        <v>1743</v>
      </c>
      <c r="I5" s="10">
        <v>4</v>
      </c>
      <c r="J5" s="6">
        <v>1427</v>
      </c>
    </row>
    <row r="6" spans="1:10" x14ac:dyDescent="0.25">
      <c r="A6" s="23">
        <v>5</v>
      </c>
      <c r="B6" s="6">
        <v>4736</v>
      </c>
      <c r="E6" s="10">
        <v>5</v>
      </c>
      <c r="F6" s="6">
        <v>1745</v>
      </c>
      <c r="I6" s="10">
        <v>5</v>
      </c>
      <c r="J6" s="6">
        <v>1777</v>
      </c>
    </row>
    <row r="7" spans="1:10" x14ac:dyDescent="0.25">
      <c r="A7" s="23">
        <v>6</v>
      </c>
      <c r="B7" s="6">
        <v>2553</v>
      </c>
      <c r="E7" s="10">
        <v>6</v>
      </c>
      <c r="F7" s="7">
        <v>2113</v>
      </c>
      <c r="I7" s="10">
        <v>6</v>
      </c>
      <c r="J7" s="6">
        <v>1804</v>
      </c>
    </row>
    <row r="8" spans="1:10" x14ac:dyDescent="0.25">
      <c r="A8" s="23">
        <v>7</v>
      </c>
      <c r="B8" s="6">
        <v>8769</v>
      </c>
      <c r="E8" s="10">
        <v>7</v>
      </c>
      <c r="F8" s="6">
        <v>2172</v>
      </c>
      <c r="I8" s="10">
        <v>7</v>
      </c>
      <c r="J8" s="6">
        <v>1821</v>
      </c>
    </row>
    <row r="9" spans="1:10" x14ac:dyDescent="0.25">
      <c r="A9" s="23">
        <v>8</v>
      </c>
      <c r="B9" s="6">
        <v>7545</v>
      </c>
      <c r="E9" s="10">
        <v>8</v>
      </c>
      <c r="F9" s="7">
        <v>2537</v>
      </c>
      <c r="I9" s="10">
        <v>8</v>
      </c>
      <c r="J9" s="6">
        <v>2113</v>
      </c>
    </row>
    <row r="10" spans="1:10" x14ac:dyDescent="0.25">
      <c r="A10" s="23">
        <v>9</v>
      </c>
      <c r="B10" s="6">
        <v>2562</v>
      </c>
      <c r="E10" s="10">
        <v>9</v>
      </c>
      <c r="F10" s="7">
        <v>2553</v>
      </c>
      <c r="I10" s="10">
        <v>9</v>
      </c>
      <c r="J10" s="6">
        <v>2295</v>
      </c>
    </row>
    <row r="11" spans="1:10" x14ac:dyDescent="0.25">
      <c r="A11" s="23">
        <v>10</v>
      </c>
      <c r="B11" s="6">
        <v>7760</v>
      </c>
      <c r="E11" s="10">
        <v>10</v>
      </c>
      <c r="F11" s="6">
        <v>2561</v>
      </c>
      <c r="I11" s="10">
        <v>10</v>
      </c>
      <c r="J11" s="6">
        <v>2308</v>
      </c>
    </row>
    <row r="12" spans="1:10" x14ac:dyDescent="0.25">
      <c r="A12" s="23">
        <v>11</v>
      </c>
      <c r="B12" s="6">
        <v>4781</v>
      </c>
      <c r="E12" s="10">
        <v>11</v>
      </c>
      <c r="F12" s="7">
        <v>2562</v>
      </c>
      <c r="I12" s="10">
        <v>11</v>
      </c>
      <c r="J12" s="6">
        <v>2485</v>
      </c>
    </row>
    <row r="13" spans="1:10" x14ac:dyDescent="0.25">
      <c r="A13" s="23">
        <v>12</v>
      </c>
      <c r="B13" s="6">
        <v>7824</v>
      </c>
      <c r="E13" s="10">
        <v>12</v>
      </c>
      <c r="F13" s="7">
        <v>2679</v>
      </c>
      <c r="I13" s="10">
        <v>12</v>
      </c>
      <c r="J13" s="6">
        <v>2528</v>
      </c>
    </row>
    <row r="14" spans="1:10" x14ac:dyDescent="0.25">
      <c r="A14" s="23">
        <v>13</v>
      </c>
      <c r="B14" s="6">
        <v>2296</v>
      </c>
      <c r="E14" s="10">
        <v>13</v>
      </c>
      <c r="F14" s="6">
        <v>2700</v>
      </c>
      <c r="I14" s="10">
        <v>13</v>
      </c>
      <c r="J14" s="6">
        <v>2533</v>
      </c>
    </row>
    <row r="15" spans="1:10" x14ac:dyDescent="0.25">
      <c r="A15" s="23">
        <v>14</v>
      </c>
      <c r="B15" s="6">
        <v>9027</v>
      </c>
      <c r="E15" s="10">
        <v>14</v>
      </c>
      <c r="F15" s="6">
        <v>2747</v>
      </c>
      <c r="I15" s="10">
        <v>14</v>
      </c>
      <c r="J15" s="6">
        <v>2733</v>
      </c>
    </row>
    <row r="16" spans="1:10" x14ac:dyDescent="0.25">
      <c r="A16" s="23">
        <v>15</v>
      </c>
      <c r="B16" s="6">
        <v>3479</v>
      </c>
      <c r="E16" s="10">
        <v>15</v>
      </c>
      <c r="F16" s="6">
        <v>2827</v>
      </c>
      <c r="I16" s="10">
        <v>15</v>
      </c>
      <c r="J16" s="6">
        <v>2865</v>
      </c>
    </row>
    <row r="17" spans="1:10" x14ac:dyDescent="0.25">
      <c r="A17" s="23">
        <v>16</v>
      </c>
      <c r="B17" s="6">
        <v>2824</v>
      </c>
      <c r="E17" s="10">
        <v>16</v>
      </c>
      <c r="F17" s="7">
        <v>3013</v>
      </c>
      <c r="I17" s="10">
        <v>16</v>
      </c>
      <c r="J17" s="7">
        <v>3084</v>
      </c>
    </row>
    <row r="18" spans="1:10" x14ac:dyDescent="0.25">
      <c r="A18" s="23">
        <v>17</v>
      </c>
      <c r="B18" s="6">
        <v>4032</v>
      </c>
      <c r="E18" s="10">
        <v>17</v>
      </c>
      <c r="F18" s="6">
        <v>3082</v>
      </c>
      <c r="I18" s="10">
        <v>17</v>
      </c>
      <c r="J18" s="7">
        <v>3201</v>
      </c>
    </row>
    <row r="19" spans="1:10" x14ac:dyDescent="0.25">
      <c r="A19" s="23">
        <v>18</v>
      </c>
      <c r="B19" s="6">
        <v>6731</v>
      </c>
      <c r="E19" s="10">
        <v>18</v>
      </c>
      <c r="F19" s="6">
        <v>3084</v>
      </c>
      <c r="I19" s="10">
        <v>18</v>
      </c>
      <c r="J19" s="6">
        <v>3259</v>
      </c>
    </row>
    <row r="20" spans="1:10" x14ac:dyDescent="0.25">
      <c r="A20" s="23">
        <v>19</v>
      </c>
      <c r="B20" s="6">
        <v>2385</v>
      </c>
      <c r="E20" s="10">
        <v>19</v>
      </c>
      <c r="F20" s="6">
        <v>3197</v>
      </c>
      <c r="I20" s="10">
        <v>19</v>
      </c>
      <c r="J20" s="6">
        <v>3300</v>
      </c>
    </row>
    <row r="21" spans="1:10" x14ac:dyDescent="0.25">
      <c r="A21" s="23">
        <v>20</v>
      </c>
      <c r="B21" s="6">
        <v>4863</v>
      </c>
      <c r="E21" s="10">
        <v>20</v>
      </c>
      <c r="F21" s="6">
        <v>3305</v>
      </c>
      <c r="I21" s="10">
        <v>20</v>
      </c>
      <c r="J21" s="6">
        <v>3396</v>
      </c>
    </row>
    <row r="22" spans="1:10" x14ac:dyDescent="0.25">
      <c r="A22" s="23">
        <v>21</v>
      </c>
      <c r="B22" s="6">
        <v>2537</v>
      </c>
      <c r="E22" s="10">
        <v>21</v>
      </c>
      <c r="F22" s="7">
        <v>3479</v>
      </c>
      <c r="I22" s="10">
        <v>21</v>
      </c>
      <c r="J22" s="6">
        <v>3925</v>
      </c>
    </row>
    <row r="23" spans="1:10" x14ac:dyDescent="0.25">
      <c r="A23" s="23">
        <v>22</v>
      </c>
      <c r="B23" s="6">
        <v>1748</v>
      </c>
      <c r="E23" s="10">
        <v>22</v>
      </c>
      <c r="F23" s="6">
        <v>3619</v>
      </c>
      <c r="I23" s="10">
        <v>22</v>
      </c>
      <c r="J23" s="6">
        <v>3959</v>
      </c>
    </row>
    <row r="24" spans="1:10" x14ac:dyDescent="0.25">
      <c r="A24" s="23">
        <v>23</v>
      </c>
      <c r="B24" s="6">
        <v>5854</v>
      </c>
      <c r="E24" s="10">
        <v>23</v>
      </c>
      <c r="F24" s="6">
        <v>3676</v>
      </c>
      <c r="I24" s="10">
        <v>23</v>
      </c>
      <c r="J24" s="8">
        <v>4007</v>
      </c>
    </row>
    <row r="25" spans="1:10" x14ac:dyDescent="0.25">
      <c r="A25" s="23">
        <v>24</v>
      </c>
      <c r="B25" s="6">
        <v>9491</v>
      </c>
      <c r="E25" s="10">
        <v>24</v>
      </c>
      <c r="F25" s="6">
        <v>3680</v>
      </c>
      <c r="I25" s="10">
        <v>24</v>
      </c>
      <c r="J25" s="7">
        <v>4032</v>
      </c>
    </row>
    <row r="26" spans="1:10" x14ac:dyDescent="0.25">
      <c r="A26" s="23">
        <v>25</v>
      </c>
      <c r="B26" s="6">
        <v>1919</v>
      </c>
      <c r="E26" s="10">
        <v>25</v>
      </c>
      <c r="F26" s="6">
        <v>3685</v>
      </c>
      <c r="I26" s="10">
        <v>25</v>
      </c>
      <c r="J26" s="6">
        <v>4122</v>
      </c>
    </row>
    <row r="27" spans="1:10" x14ac:dyDescent="0.25">
      <c r="A27" s="23">
        <v>26</v>
      </c>
      <c r="B27" s="6">
        <v>7258</v>
      </c>
      <c r="E27" s="10">
        <v>26</v>
      </c>
      <c r="F27" s="6">
        <v>4174</v>
      </c>
      <c r="I27" s="10">
        <v>26</v>
      </c>
      <c r="J27" s="7">
        <v>4174</v>
      </c>
    </row>
    <row r="28" spans="1:10" x14ac:dyDescent="0.25">
      <c r="A28" s="23">
        <v>27</v>
      </c>
      <c r="B28" s="6">
        <v>2679</v>
      </c>
      <c r="E28" s="10">
        <v>27</v>
      </c>
      <c r="F28" s="6">
        <v>4373</v>
      </c>
      <c r="I28" s="10">
        <v>27</v>
      </c>
      <c r="J28" s="6">
        <v>4267</v>
      </c>
    </row>
    <row r="29" spans="1:10" x14ac:dyDescent="0.25">
      <c r="A29" s="23">
        <v>28</v>
      </c>
      <c r="B29" s="6">
        <v>2535</v>
      </c>
      <c r="E29" s="10">
        <v>28</v>
      </c>
      <c r="F29" s="6">
        <v>4453</v>
      </c>
      <c r="I29" s="10">
        <v>28</v>
      </c>
      <c r="J29" s="6">
        <v>4545</v>
      </c>
    </row>
    <row r="30" spans="1:10" x14ac:dyDescent="0.25">
      <c r="A30" s="23">
        <v>29</v>
      </c>
      <c r="B30" s="6">
        <v>9388</v>
      </c>
      <c r="E30" s="10">
        <v>29</v>
      </c>
      <c r="F30" s="6">
        <v>4555</v>
      </c>
      <c r="I30" s="10">
        <v>29</v>
      </c>
      <c r="J30" s="6">
        <v>4614</v>
      </c>
    </row>
    <row r="31" spans="1:10" x14ac:dyDescent="0.25">
      <c r="A31" s="23">
        <v>30</v>
      </c>
      <c r="B31" s="6">
        <v>3013</v>
      </c>
      <c r="E31" s="10">
        <v>30</v>
      </c>
      <c r="F31" s="6">
        <v>4914</v>
      </c>
      <c r="I31" s="10">
        <v>30</v>
      </c>
      <c r="J31" s="7">
        <v>4736</v>
      </c>
    </row>
    <row r="32" spans="1:10" x14ac:dyDescent="0.25">
      <c r="A32" s="23">
        <v>31</v>
      </c>
      <c r="B32" s="6">
        <v>7485</v>
      </c>
      <c r="E32" s="10">
        <v>31</v>
      </c>
      <c r="F32" s="6">
        <v>5008</v>
      </c>
      <c r="I32" s="10">
        <v>31</v>
      </c>
      <c r="J32" s="7">
        <v>4781</v>
      </c>
    </row>
    <row r="33" spans="1:10" x14ac:dyDescent="0.25">
      <c r="A33" s="23">
        <v>32</v>
      </c>
      <c r="B33" s="6">
        <v>8243</v>
      </c>
      <c r="E33" s="10">
        <v>32</v>
      </c>
      <c r="F33" s="6">
        <v>5015</v>
      </c>
      <c r="I33" s="10">
        <v>32</v>
      </c>
      <c r="J33" s="6">
        <v>4825</v>
      </c>
    </row>
    <row r="34" spans="1:10" x14ac:dyDescent="0.25">
      <c r="A34" s="23">
        <v>33</v>
      </c>
      <c r="B34" s="6">
        <v>3493</v>
      </c>
      <c r="E34" s="10">
        <v>33</v>
      </c>
      <c r="F34" s="6">
        <v>5026</v>
      </c>
      <c r="I34" s="10">
        <v>33</v>
      </c>
      <c r="J34" s="7">
        <v>4863</v>
      </c>
    </row>
    <row r="35" spans="1:10" x14ac:dyDescent="0.25">
      <c r="A35" s="23">
        <v>34</v>
      </c>
      <c r="B35" s="6">
        <v>4429</v>
      </c>
      <c r="E35" s="10">
        <v>34</v>
      </c>
      <c r="F35" s="6">
        <v>5039</v>
      </c>
      <c r="I35" s="10">
        <v>34</v>
      </c>
      <c r="J35" s="7">
        <v>4914</v>
      </c>
    </row>
    <row r="36" spans="1:10" x14ac:dyDescent="0.25">
      <c r="A36" s="23">
        <v>35</v>
      </c>
      <c r="B36" s="6">
        <v>5774</v>
      </c>
      <c r="E36" s="10">
        <v>35</v>
      </c>
      <c r="F36" s="6">
        <v>5078</v>
      </c>
      <c r="I36" s="10">
        <v>35</v>
      </c>
      <c r="J36" s="7">
        <v>5078</v>
      </c>
    </row>
    <row r="37" spans="1:10" x14ac:dyDescent="0.25">
      <c r="A37" s="23">
        <v>36</v>
      </c>
      <c r="B37" s="6">
        <v>5649</v>
      </c>
      <c r="E37" s="10">
        <v>36</v>
      </c>
      <c r="F37" s="7">
        <v>5220</v>
      </c>
      <c r="I37" s="10">
        <v>36</v>
      </c>
      <c r="J37" s="6">
        <v>5220</v>
      </c>
    </row>
    <row r="38" spans="1:10" x14ac:dyDescent="0.25">
      <c r="A38" s="23">
        <v>37</v>
      </c>
      <c r="B38" s="6">
        <v>6694</v>
      </c>
      <c r="E38" s="10">
        <v>37</v>
      </c>
      <c r="F38" s="6">
        <v>5247</v>
      </c>
      <c r="I38" s="10">
        <v>37</v>
      </c>
      <c r="J38" s="6">
        <v>5307</v>
      </c>
    </row>
    <row r="39" spans="1:10" x14ac:dyDescent="0.25">
      <c r="A39" s="23">
        <v>38</v>
      </c>
      <c r="B39" s="6">
        <v>1152</v>
      </c>
      <c r="E39" s="10">
        <v>38</v>
      </c>
      <c r="F39" s="7">
        <v>5458</v>
      </c>
      <c r="I39" s="10">
        <v>38</v>
      </c>
      <c r="J39" s="6">
        <v>5429</v>
      </c>
    </row>
    <row r="40" spans="1:10" x14ac:dyDescent="0.25">
      <c r="A40" s="23">
        <v>39</v>
      </c>
      <c r="B40" s="6">
        <v>6436</v>
      </c>
      <c r="E40" s="10">
        <v>39</v>
      </c>
      <c r="F40" s="6">
        <v>5553</v>
      </c>
      <c r="I40" s="10">
        <v>39</v>
      </c>
      <c r="J40" s="6">
        <v>5458</v>
      </c>
    </row>
    <row r="41" spans="1:10" x14ac:dyDescent="0.25">
      <c r="A41" s="23">
        <v>40</v>
      </c>
      <c r="B41" s="6">
        <v>7430</v>
      </c>
      <c r="E41" s="10">
        <v>40</v>
      </c>
      <c r="F41" s="6">
        <v>5663</v>
      </c>
      <c r="I41" s="10">
        <v>40</v>
      </c>
      <c r="J41" s="6">
        <v>5683</v>
      </c>
    </row>
    <row r="42" spans="1:10" x14ac:dyDescent="0.25">
      <c r="A42" s="23">
        <v>41</v>
      </c>
      <c r="B42" s="6">
        <v>3003</v>
      </c>
      <c r="E42" s="10">
        <v>41</v>
      </c>
      <c r="F42" s="7">
        <v>5683</v>
      </c>
      <c r="I42" s="10">
        <v>41</v>
      </c>
      <c r="J42" s="7">
        <v>5827</v>
      </c>
    </row>
    <row r="43" spans="1:10" x14ac:dyDescent="0.25">
      <c r="A43" s="23">
        <v>42</v>
      </c>
      <c r="B43" s="6">
        <v>8741</v>
      </c>
      <c r="E43" s="10">
        <v>42</v>
      </c>
      <c r="F43" s="6">
        <v>5725</v>
      </c>
      <c r="I43" s="10">
        <v>42</v>
      </c>
      <c r="J43" s="7">
        <v>5854</v>
      </c>
    </row>
    <row r="44" spans="1:10" x14ac:dyDescent="0.25">
      <c r="A44" s="23">
        <v>43</v>
      </c>
      <c r="B44" s="6">
        <v>3374</v>
      </c>
      <c r="E44" s="10">
        <v>43</v>
      </c>
      <c r="F44" s="6">
        <v>5827</v>
      </c>
      <c r="I44" s="10">
        <v>43</v>
      </c>
      <c r="J44" s="7">
        <v>5870</v>
      </c>
    </row>
    <row r="45" spans="1:10" x14ac:dyDescent="0.25">
      <c r="A45" s="23">
        <v>44</v>
      </c>
      <c r="B45" s="6">
        <v>1354</v>
      </c>
      <c r="E45" s="10">
        <v>44</v>
      </c>
      <c r="F45" s="6">
        <v>5920</v>
      </c>
      <c r="I45" s="10">
        <v>44</v>
      </c>
      <c r="J45" s="6">
        <v>5974</v>
      </c>
    </row>
    <row r="46" spans="1:10" x14ac:dyDescent="0.25">
      <c r="A46" s="23">
        <v>45</v>
      </c>
      <c r="B46" s="6">
        <v>3064</v>
      </c>
      <c r="E46" s="10">
        <v>45</v>
      </c>
      <c r="F46" s="6">
        <v>6007</v>
      </c>
      <c r="I46" s="10">
        <v>45</v>
      </c>
      <c r="J46" s="7">
        <v>6248</v>
      </c>
    </row>
    <row r="47" spans="1:10" x14ac:dyDescent="0.25">
      <c r="A47" s="23">
        <v>46</v>
      </c>
      <c r="B47" s="6">
        <v>3136</v>
      </c>
      <c r="E47" s="10">
        <v>46</v>
      </c>
      <c r="F47" s="7">
        <v>6127</v>
      </c>
      <c r="I47" s="10">
        <v>46</v>
      </c>
      <c r="J47" s="6">
        <v>6251</v>
      </c>
    </row>
    <row r="48" spans="1:10" x14ac:dyDescent="0.25">
      <c r="A48" s="23">
        <v>47</v>
      </c>
      <c r="B48" s="6">
        <v>6428</v>
      </c>
      <c r="E48" s="10">
        <v>47</v>
      </c>
      <c r="F48" s="6">
        <v>6248</v>
      </c>
      <c r="I48" s="10">
        <v>47</v>
      </c>
      <c r="J48" s="6">
        <v>6430</v>
      </c>
    </row>
    <row r="49" spans="1:10" x14ac:dyDescent="0.25">
      <c r="A49" s="23">
        <v>48</v>
      </c>
      <c r="B49" s="6">
        <v>8734</v>
      </c>
      <c r="E49" s="10">
        <v>48</v>
      </c>
      <c r="F49" s="6">
        <v>6578</v>
      </c>
      <c r="I49" s="10">
        <v>48</v>
      </c>
      <c r="J49" s="6">
        <v>6671</v>
      </c>
    </row>
    <row r="50" spans="1:10" x14ac:dyDescent="0.25">
      <c r="A50" s="23">
        <v>49</v>
      </c>
      <c r="B50" s="6">
        <v>7151</v>
      </c>
      <c r="E50" s="10">
        <v>49</v>
      </c>
      <c r="F50" s="6">
        <v>6581</v>
      </c>
      <c r="I50" s="10">
        <v>49</v>
      </c>
      <c r="J50" s="6">
        <v>6694</v>
      </c>
    </row>
    <row r="51" spans="1:10" x14ac:dyDescent="0.25">
      <c r="A51" s="23">
        <v>50</v>
      </c>
      <c r="B51" s="6">
        <v>1266</v>
      </c>
      <c r="E51" s="10">
        <v>50</v>
      </c>
      <c r="F51" s="6">
        <v>6600</v>
      </c>
      <c r="I51" s="10">
        <v>50</v>
      </c>
      <c r="J51" s="6">
        <v>6886</v>
      </c>
    </row>
    <row r="52" spans="1:10" x14ac:dyDescent="0.25">
      <c r="A52" s="23">
        <v>51</v>
      </c>
      <c r="B52" s="6">
        <v>4132</v>
      </c>
      <c r="E52" s="10">
        <v>51</v>
      </c>
      <c r="F52" s="7">
        <v>6731</v>
      </c>
      <c r="I52" s="10">
        <v>51</v>
      </c>
      <c r="J52" s="7">
        <v>7206</v>
      </c>
    </row>
    <row r="53" spans="1:10" x14ac:dyDescent="0.25">
      <c r="A53" s="23">
        <v>52</v>
      </c>
      <c r="B53" s="6">
        <v>7279</v>
      </c>
      <c r="E53" s="10">
        <v>52</v>
      </c>
      <c r="F53" s="6">
        <v>7206</v>
      </c>
      <c r="I53" s="10">
        <v>52</v>
      </c>
      <c r="J53" s="7">
        <v>7258</v>
      </c>
    </row>
    <row r="54" spans="1:10" x14ac:dyDescent="0.25">
      <c r="A54" s="23">
        <v>53</v>
      </c>
      <c r="B54" s="6">
        <v>3728</v>
      </c>
      <c r="E54" s="10">
        <v>53</v>
      </c>
      <c r="F54" s="6">
        <v>7238</v>
      </c>
      <c r="I54" s="10">
        <v>53</v>
      </c>
      <c r="J54" s="7">
        <v>7280</v>
      </c>
    </row>
    <row r="55" spans="1:10" x14ac:dyDescent="0.25">
      <c r="A55" s="23">
        <v>54</v>
      </c>
      <c r="B55" s="6">
        <v>5657</v>
      </c>
      <c r="E55" s="10">
        <v>54</v>
      </c>
      <c r="F55" s="7">
        <v>7461</v>
      </c>
      <c r="I55" s="10">
        <v>54</v>
      </c>
      <c r="J55" s="6">
        <v>7295</v>
      </c>
    </row>
    <row r="56" spans="1:10" x14ac:dyDescent="0.25">
      <c r="A56" s="23">
        <v>55</v>
      </c>
      <c r="B56" s="6">
        <v>8842</v>
      </c>
      <c r="E56" s="10">
        <v>55</v>
      </c>
      <c r="F56" s="6">
        <v>7586</v>
      </c>
      <c r="I56" s="10">
        <v>55</v>
      </c>
      <c r="J56" s="6">
        <v>7375</v>
      </c>
    </row>
    <row r="57" spans="1:10" x14ac:dyDescent="0.25">
      <c r="A57" s="23">
        <v>56</v>
      </c>
      <c r="B57" s="6">
        <v>5152</v>
      </c>
      <c r="E57" s="10">
        <v>56</v>
      </c>
      <c r="F57" s="7">
        <v>7621</v>
      </c>
      <c r="I57" s="10">
        <v>56</v>
      </c>
      <c r="J57" s="6">
        <v>7427</v>
      </c>
    </row>
    <row r="58" spans="1:10" x14ac:dyDescent="0.25">
      <c r="A58" s="23">
        <v>57</v>
      </c>
      <c r="B58" s="6">
        <v>5206</v>
      </c>
      <c r="E58" s="10">
        <v>57</v>
      </c>
      <c r="F58" s="6">
        <v>7759</v>
      </c>
      <c r="I58" s="10">
        <v>57</v>
      </c>
      <c r="J58" s="6">
        <v>7461</v>
      </c>
    </row>
    <row r="59" spans="1:10" x14ac:dyDescent="0.25">
      <c r="A59" s="23">
        <v>58</v>
      </c>
      <c r="B59" s="6">
        <v>4143</v>
      </c>
      <c r="E59" s="10">
        <v>58</v>
      </c>
      <c r="F59" s="7">
        <v>7824</v>
      </c>
      <c r="I59" s="10">
        <v>58</v>
      </c>
      <c r="J59" s="7">
        <v>7545</v>
      </c>
    </row>
    <row r="60" spans="1:10" x14ac:dyDescent="0.25">
      <c r="A60" s="23">
        <v>59</v>
      </c>
      <c r="B60" s="6">
        <v>5005</v>
      </c>
      <c r="E60" s="10">
        <v>59</v>
      </c>
      <c r="F60" s="6">
        <v>7881</v>
      </c>
      <c r="I60" s="10">
        <v>59</v>
      </c>
      <c r="J60" s="6">
        <v>7549</v>
      </c>
    </row>
    <row r="61" spans="1:10" x14ac:dyDescent="0.25">
      <c r="A61" s="23">
        <v>60</v>
      </c>
      <c r="B61" s="7">
        <v>8464</v>
      </c>
      <c r="E61" s="10">
        <v>60</v>
      </c>
      <c r="F61" s="6">
        <v>7897</v>
      </c>
      <c r="I61" s="10">
        <v>60</v>
      </c>
      <c r="J61" s="6">
        <v>7595</v>
      </c>
    </row>
    <row r="62" spans="1:10" x14ac:dyDescent="0.25">
      <c r="A62" s="23">
        <v>61</v>
      </c>
      <c r="B62" s="7">
        <v>1745</v>
      </c>
      <c r="E62" s="10">
        <v>61</v>
      </c>
      <c r="F62" s="6">
        <v>7995</v>
      </c>
      <c r="I62" s="10">
        <v>61</v>
      </c>
      <c r="J62" s="7">
        <v>7629</v>
      </c>
    </row>
    <row r="63" spans="1:10" x14ac:dyDescent="0.25">
      <c r="A63" s="23">
        <v>62</v>
      </c>
      <c r="B63" s="7">
        <v>1043</v>
      </c>
      <c r="E63" s="10">
        <v>62</v>
      </c>
      <c r="F63" s="6">
        <v>8183</v>
      </c>
      <c r="I63" s="10">
        <v>62</v>
      </c>
      <c r="J63" s="6">
        <v>7681</v>
      </c>
    </row>
    <row r="64" spans="1:10" x14ac:dyDescent="0.25">
      <c r="A64" s="23">
        <v>63</v>
      </c>
      <c r="B64" s="7">
        <v>9147</v>
      </c>
      <c r="E64" s="10">
        <v>63</v>
      </c>
      <c r="F64" s="6">
        <v>8331</v>
      </c>
      <c r="I64" s="10">
        <v>63</v>
      </c>
      <c r="J64" s="6">
        <v>7723</v>
      </c>
    </row>
    <row r="65" spans="1:10" x14ac:dyDescent="0.25">
      <c r="A65" s="23">
        <v>64</v>
      </c>
      <c r="B65" s="7">
        <v>4614</v>
      </c>
      <c r="E65" s="10">
        <v>64</v>
      </c>
      <c r="F65" s="6">
        <v>8402</v>
      </c>
      <c r="I65" s="10">
        <v>64</v>
      </c>
      <c r="J65" s="6">
        <v>7747</v>
      </c>
    </row>
    <row r="66" spans="1:10" x14ac:dyDescent="0.25">
      <c r="A66" s="23">
        <v>65</v>
      </c>
      <c r="B66" s="7">
        <v>9215</v>
      </c>
      <c r="E66" s="10">
        <v>65</v>
      </c>
      <c r="F66" s="6">
        <v>8463</v>
      </c>
      <c r="I66" s="10">
        <v>65</v>
      </c>
      <c r="J66" s="7">
        <v>7759</v>
      </c>
    </row>
    <row r="67" spans="1:10" x14ac:dyDescent="0.25">
      <c r="A67" s="23">
        <v>66</v>
      </c>
      <c r="B67" s="7">
        <v>7681</v>
      </c>
      <c r="E67" s="10">
        <v>66</v>
      </c>
      <c r="F67" s="6">
        <v>8464</v>
      </c>
      <c r="I67" s="10">
        <v>66</v>
      </c>
      <c r="J67" s="7">
        <v>7881</v>
      </c>
    </row>
    <row r="68" spans="1:10" x14ac:dyDescent="0.25">
      <c r="A68" s="23">
        <v>67</v>
      </c>
      <c r="B68" s="7">
        <v>1122</v>
      </c>
      <c r="E68" s="10">
        <v>67</v>
      </c>
      <c r="F68" s="6">
        <v>8667</v>
      </c>
      <c r="I68" s="10">
        <v>67</v>
      </c>
      <c r="J68" s="6">
        <v>7889</v>
      </c>
    </row>
    <row r="69" spans="1:10" x14ac:dyDescent="0.25">
      <c r="A69" s="23">
        <v>68</v>
      </c>
      <c r="B69" s="7">
        <v>7747</v>
      </c>
      <c r="E69" s="10">
        <v>68</v>
      </c>
      <c r="F69" s="6">
        <v>8718</v>
      </c>
      <c r="I69" s="10">
        <v>68</v>
      </c>
      <c r="J69" s="6">
        <v>8022</v>
      </c>
    </row>
    <row r="70" spans="1:10" x14ac:dyDescent="0.25">
      <c r="A70" s="23">
        <v>69</v>
      </c>
      <c r="B70" s="7">
        <v>2700</v>
      </c>
      <c r="E70" s="10">
        <v>69</v>
      </c>
      <c r="F70" s="6">
        <v>8803</v>
      </c>
      <c r="I70" s="10">
        <v>69</v>
      </c>
      <c r="J70" s="6">
        <v>8220</v>
      </c>
    </row>
    <row r="71" spans="1:10" x14ac:dyDescent="0.25">
      <c r="A71" s="23">
        <v>70</v>
      </c>
      <c r="B71" s="7">
        <v>2733</v>
      </c>
      <c r="E71" s="10">
        <v>70</v>
      </c>
      <c r="F71" s="6">
        <v>8826</v>
      </c>
      <c r="I71" s="10">
        <v>70</v>
      </c>
      <c r="J71" s="6">
        <v>8464</v>
      </c>
    </row>
    <row r="72" spans="1:10" x14ac:dyDescent="0.25">
      <c r="A72" s="23">
        <v>71</v>
      </c>
      <c r="B72" s="7">
        <v>3619</v>
      </c>
      <c r="E72" s="10">
        <v>71</v>
      </c>
      <c r="F72" s="7">
        <v>8878</v>
      </c>
      <c r="I72" s="10">
        <v>71</v>
      </c>
      <c r="J72" s="6">
        <v>8628</v>
      </c>
    </row>
    <row r="73" spans="1:10" x14ac:dyDescent="0.25">
      <c r="A73" s="23">
        <v>72</v>
      </c>
      <c r="B73" s="7">
        <v>7549</v>
      </c>
      <c r="E73" s="10">
        <v>72</v>
      </c>
      <c r="F73" s="6">
        <v>9003</v>
      </c>
      <c r="I73" s="10">
        <v>72</v>
      </c>
      <c r="J73" s="6">
        <v>8712</v>
      </c>
    </row>
    <row r="74" spans="1:10" x14ac:dyDescent="0.25">
      <c r="A74" s="23">
        <v>73</v>
      </c>
      <c r="B74" s="7">
        <v>6007</v>
      </c>
      <c r="E74" s="10">
        <v>73</v>
      </c>
      <c r="F74" s="6">
        <v>9115</v>
      </c>
      <c r="I74" s="10">
        <v>73</v>
      </c>
      <c r="J74" s="6">
        <v>8878</v>
      </c>
    </row>
    <row r="75" spans="1:10" x14ac:dyDescent="0.25">
      <c r="A75" s="23">
        <v>74</v>
      </c>
      <c r="B75" s="7">
        <v>3259</v>
      </c>
      <c r="E75" s="10">
        <v>74</v>
      </c>
      <c r="F75" s="6">
        <v>9147</v>
      </c>
      <c r="I75" s="10">
        <v>74</v>
      </c>
      <c r="J75" s="7">
        <v>9027</v>
      </c>
    </row>
    <row r="76" spans="1:10" x14ac:dyDescent="0.25">
      <c r="A76" s="23">
        <v>75</v>
      </c>
      <c r="B76" s="7">
        <v>6581</v>
      </c>
      <c r="E76" s="10">
        <v>75</v>
      </c>
      <c r="F76" s="6">
        <v>9215</v>
      </c>
      <c r="I76" s="10">
        <v>75</v>
      </c>
      <c r="J76" s="6">
        <v>9256</v>
      </c>
    </row>
    <row r="77" spans="1:10" x14ac:dyDescent="0.25">
      <c r="A77" s="23">
        <v>76</v>
      </c>
      <c r="B77" s="7">
        <v>5429</v>
      </c>
      <c r="E77" s="10">
        <v>76</v>
      </c>
      <c r="F77" s="6">
        <v>9441</v>
      </c>
      <c r="I77" s="10">
        <v>76</v>
      </c>
      <c r="J77" s="7">
        <v>9388</v>
      </c>
    </row>
    <row r="78" spans="1:10" x14ac:dyDescent="0.25">
      <c r="A78" s="23">
        <v>77</v>
      </c>
      <c r="B78" s="7">
        <v>8463</v>
      </c>
      <c r="E78" s="10">
        <v>77</v>
      </c>
      <c r="F78" s="7">
        <v>9475</v>
      </c>
      <c r="I78" s="10">
        <v>77</v>
      </c>
      <c r="J78" s="7">
        <v>9441</v>
      </c>
    </row>
    <row r="79" spans="1:10" x14ac:dyDescent="0.25">
      <c r="A79" s="23">
        <v>78</v>
      </c>
      <c r="B79" s="7">
        <v>2528</v>
      </c>
      <c r="E79" s="10">
        <v>78</v>
      </c>
      <c r="F79" s="7">
        <v>9491</v>
      </c>
      <c r="I79" s="10">
        <v>78</v>
      </c>
      <c r="J79" s="6">
        <v>9475</v>
      </c>
    </row>
    <row r="80" spans="1:10" x14ac:dyDescent="0.25">
      <c r="A80" s="23">
        <v>79</v>
      </c>
      <c r="B80" s="7">
        <v>7586</v>
      </c>
      <c r="E80" s="10">
        <v>79</v>
      </c>
      <c r="F80" s="6">
        <v>9562</v>
      </c>
      <c r="I80" s="10">
        <v>79</v>
      </c>
      <c r="J80" s="6">
        <v>9603</v>
      </c>
    </row>
    <row r="81" spans="1:10" x14ac:dyDescent="0.25">
      <c r="A81" s="23">
        <v>80</v>
      </c>
      <c r="B81" s="7">
        <v>6529</v>
      </c>
      <c r="E81" s="10">
        <v>80</v>
      </c>
      <c r="F81" s="7">
        <v>9975</v>
      </c>
      <c r="I81" s="10">
        <v>80</v>
      </c>
      <c r="J81" s="6">
        <v>9686</v>
      </c>
    </row>
    <row r="82" spans="1:10" x14ac:dyDescent="0.25">
      <c r="A82" s="23">
        <v>81</v>
      </c>
      <c r="B82" s="7">
        <v>5730</v>
      </c>
      <c r="I82" s="10">
        <v>81</v>
      </c>
      <c r="J82" s="6">
        <v>9958</v>
      </c>
    </row>
    <row r="83" spans="1:10" x14ac:dyDescent="0.25">
      <c r="I83" s="10">
        <v>82</v>
      </c>
      <c r="J83" s="6">
        <v>9975</v>
      </c>
    </row>
  </sheetData>
  <sortState xmlns:xlrd2="http://schemas.microsoft.com/office/spreadsheetml/2017/richdata2" ref="J2:J83">
    <sortCondition ref="J83"/>
  </sortState>
  <mergeCells count="3">
    <mergeCell ref="A1:B1"/>
    <mergeCell ref="E1:F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CDEA-3D21-4129-AB8A-BBF3ABC85520}">
  <dimension ref="A1:J93"/>
  <sheetViews>
    <sheetView workbookViewId="0">
      <selection activeCell="I1" sqref="I1:J1"/>
    </sheetView>
  </sheetViews>
  <sheetFormatPr defaultRowHeight="15" x14ac:dyDescent="0.25"/>
  <sheetData>
    <row r="1" spans="1:10" x14ac:dyDescent="0.25">
      <c r="A1" s="80" t="s">
        <v>26</v>
      </c>
      <c r="B1" s="81"/>
      <c r="E1" s="80" t="s">
        <v>29</v>
      </c>
      <c r="F1" s="81"/>
      <c r="I1" s="80" t="s">
        <v>33</v>
      </c>
      <c r="J1" s="81"/>
    </row>
    <row r="2" spans="1:10" ht="15.75" x14ac:dyDescent="0.25">
      <c r="A2" s="10">
        <v>1</v>
      </c>
      <c r="B2" s="9">
        <v>1011</v>
      </c>
      <c r="E2" s="10">
        <v>1</v>
      </c>
      <c r="F2" s="7">
        <v>1083</v>
      </c>
      <c r="I2" s="10">
        <v>1</v>
      </c>
      <c r="J2" s="7">
        <v>8280</v>
      </c>
    </row>
    <row r="3" spans="1:10" ht="15.75" x14ac:dyDescent="0.25">
      <c r="A3" s="10">
        <v>2</v>
      </c>
      <c r="B3" s="7">
        <v>1065</v>
      </c>
      <c r="E3" s="10">
        <v>2</v>
      </c>
      <c r="F3" s="9">
        <v>1172</v>
      </c>
      <c r="I3" s="10">
        <v>2</v>
      </c>
      <c r="J3" s="7">
        <v>4266</v>
      </c>
    </row>
    <row r="4" spans="1:10" x14ac:dyDescent="0.25">
      <c r="A4" s="10">
        <v>3</v>
      </c>
      <c r="B4" s="7">
        <v>1098</v>
      </c>
      <c r="E4" s="10">
        <v>3</v>
      </c>
      <c r="F4" s="7">
        <v>1246</v>
      </c>
      <c r="I4" s="10">
        <v>3</v>
      </c>
      <c r="J4" s="7">
        <v>3336</v>
      </c>
    </row>
    <row r="5" spans="1:10" x14ac:dyDescent="0.25">
      <c r="A5" s="10">
        <v>4</v>
      </c>
      <c r="B5" s="7">
        <v>1101</v>
      </c>
      <c r="E5" s="10">
        <v>4</v>
      </c>
      <c r="F5" s="7">
        <v>1281</v>
      </c>
      <c r="I5" s="10">
        <v>4</v>
      </c>
      <c r="J5" s="7">
        <v>2102</v>
      </c>
    </row>
    <row r="6" spans="1:10" ht="15.75" x14ac:dyDescent="0.25">
      <c r="A6" s="10">
        <v>5</v>
      </c>
      <c r="B6" s="7">
        <v>1231</v>
      </c>
      <c r="E6" s="10">
        <v>5</v>
      </c>
      <c r="F6" s="9">
        <v>1354</v>
      </c>
      <c r="I6" s="10">
        <v>5</v>
      </c>
      <c r="J6" s="7">
        <v>3741</v>
      </c>
    </row>
    <row r="7" spans="1:10" ht="15.75" x14ac:dyDescent="0.25">
      <c r="A7" s="10">
        <v>6</v>
      </c>
      <c r="B7" s="9">
        <v>1322</v>
      </c>
      <c r="E7" s="10">
        <v>6</v>
      </c>
      <c r="F7" s="7">
        <v>1450</v>
      </c>
      <c r="I7" s="10">
        <v>6</v>
      </c>
      <c r="J7" s="7">
        <v>3226</v>
      </c>
    </row>
    <row r="8" spans="1:10" x14ac:dyDescent="0.25">
      <c r="A8" s="10">
        <v>7</v>
      </c>
      <c r="B8" s="7">
        <v>1333</v>
      </c>
      <c r="E8" s="10">
        <v>7</v>
      </c>
      <c r="F8" s="7">
        <v>1538</v>
      </c>
      <c r="I8" s="10">
        <v>7</v>
      </c>
      <c r="J8" s="7">
        <v>7744</v>
      </c>
    </row>
    <row r="9" spans="1:10" ht="15.75" x14ac:dyDescent="0.25">
      <c r="A9" s="10">
        <v>8</v>
      </c>
      <c r="B9" s="9">
        <v>1394</v>
      </c>
      <c r="E9" s="10">
        <v>8</v>
      </c>
      <c r="F9" s="7">
        <v>1670</v>
      </c>
      <c r="I9" s="10">
        <v>8</v>
      </c>
      <c r="J9" s="7">
        <v>2337</v>
      </c>
    </row>
    <row r="10" spans="1:10" x14ac:dyDescent="0.25">
      <c r="A10" s="10">
        <v>9</v>
      </c>
      <c r="B10" s="7">
        <v>1479</v>
      </c>
      <c r="E10" s="10">
        <v>9</v>
      </c>
      <c r="F10" s="7">
        <v>1713</v>
      </c>
      <c r="I10" s="10">
        <v>9</v>
      </c>
      <c r="J10" s="7">
        <v>5453</v>
      </c>
    </row>
    <row r="11" spans="1:10" ht="15.75" x14ac:dyDescent="0.25">
      <c r="A11" s="10">
        <v>10</v>
      </c>
      <c r="B11" s="7">
        <v>1493</v>
      </c>
      <c r="E11" s="10">
        <v>10</v>
      </c>
      <c r="F11" s="9">
        <v>2095</v>
      </c>
      <c r="I11" s="10">
        <v>10</v>
      </c>
      <c r="J11" s="7">
        <v>1681</v>
      </c>
    </row>
    <row r="12" spans="1:10" x14ac:dyDescent="0.25">
      <c r="A12" s="10">
        <v>11</v>
      </c>
      <c r="B12" s="7">
        <v>1516</v>
      </c>
      <c r="E12" s="10">
        <v>11</v>
      </c>
      <c r="F12" s="7">
        <v>2130</v>
      </c>
      <c r="I12" s="10">
        <v>11</v>
      </c>
      <c r="J12" s="7">
        <v>9387</v>
      </c>
    </row>
    <row r="13" spans="1:10" ht="15.75" x14ac:dyDescent="0.25">
      <c r="A13" s="10">
        <v>12</v>
      </c>
      <c r="B13" s="9">
        <v>1553</v>
      </c>
      <c r="E13" s="10">
        <v>12</v>
      </c>
      <c r="F13" s="9">
        <v>2214</v>
      </c>
      <c r="I13" s="10">
        <v>12</v>
      </c>
      <c r="J13" s="7">
        <v>9370</v>
      </c>
    </row>
    <row r="14" spans="1:10" x14ac:dyDescent="0.25">
      <c r="A14" s="10">
        <v>13</v>
      </c>
      <c r="B14" s="7">
        <v>1646</v>
      </c>
      <c r="E14" s="10">
        <v>13</v>
      </c>
      <c r="F14" s="7">
        <v>2247</v>
      </c>
      <c r="I14" s="10">
        <v>13</v>
      </c>
      <c r="J14" s="7">
        <v>6178</v>
      </c>
    </row>
    <row r="15" spans="1:10" x14ac:dyDescent="0.25">
      <c r="A15" s="10">
        <v>14</v>
      </c>
      <c r="B15" s="7">
        <v>1662</v>
      </c>
      <c r="E15" s="10">
        <v>14</v>
      </c>
      <c r="F15" s="7">
        <v>2339</v>
      </c>
      <c r="I15" s="10">
        <v>14</v>
      </c>
      <c r="J15" s="7">
        <v>3364</v>
      </c>
    </row>
    <row r="16" spans="1:10" ht="15.75" x14ac:dyDescent="0.25">
      <c r="A16" s="10">
        <v>15</v>
      </c>
      <c r="B16" s="7">
        <v>1684</v>
      </c>
      <c r="E16" s="10">
        <v>15</v>
      </c>
      <c r="F16" s="9">
        <v>2475</v>
      </c>
      <c r="I16" s="10">
        <v>15</v>
      </c>
      <c r="J16" s="7">
        <v>6856</v>
      </c>
    </row>
    <row r="17" spans="1:10" ht="15.75" x14ac:dyDescent="0.25">
      <c r="A17" s="10">
        <v>16</v>
      </c>
      <c r="B17" s="9">
        <v>1724</v>
      </c>
      <c r="E17" s="10">
        <v>16</v>
      </c>
      <c r="F17" s="9">
        <v>2673</v>
      </c>
      <c r="I17" s="10">
        <v>16</v>
      </c>
      <c r="J17" s="7">
        <v>5639</v>
      </c>
    </row>
    <row r="18" spans="1:10" ht="15.75" x14ac:dyDescent="0.25">
      <c r="A18" s="10">
        <v>17</v>
      </c>
      <c r="B18" s="9">
        <v>1740</v>
      </c>
      <c r="E18" s="10">
        <v>17</v>
      </c>
      <c r="F18" s="7">
        <v>2786</v>
      </c>
      <c r="I18" s="10">
        <v>17</v>
      </c>
      <c r="J18" s="7">
        <v>6940</v>
      </c>
    </row>
    <row r="19" spans="1:10" ht="15.75" x14ac:dyDescent="0.25">
      <c r="A19" s="10">
        <v>18</v>
      </c>
      <c r="B19" s="9">
        <v>1805</v>
      </c>
      <c r="E19" s="10">
        <v>18</v>
      </c>
      <c r="F19" s="7">
        <v>2870</v>
      </c>
      <c r="I19" s="10">
        <v>18</v>
      </c>
      <c r="J19" s="7">
        <v>6746</v>
      </c>
    </row>
    <row r="20" spans="1:10" ht="15.75" x14ac:dyDescent="0.25">
      <c r="A20" s="10">
        <v>19</v>
      </c>
      <c r="B20" s="7">
        <v>1834</v>
      </c>
      <c r="E20" s="10">
        <v>19</v>
      </c>
      <c r="F20" s="9">
        <v>2973</v>
      </c>
      <c r="I20" s="10">
        <v>19</v>
      </c>
      <c r="J20" s="7">
        <v>7354</v>
      </c>
    </row>
    <row r="21" spans="1:10" ht="15.75" x14ac:dyDescent="0.25">
      <c r="A21" s="10">
        <v>20</v>
      </c>
      <c r="B21" s="9">
        <v>2086</v>
      </c>
      <c r="E21" s="10">
        <v>20</v>
      </c>
      <c r="F21" s="7">
        <v>2986</v>
      </c>
      <c r="I21" s="10">
        <v>20</v>
      </c>
      <c r="J21" s="7">
        <v>3184</v>
      </c>
    </row>
    <row r="22" spans="1:10" ht="15.75" x14ac:dyDescent="0.25">
      <c r="A22" s="10">
        <v>21</v>
      </c>
      <c r="B22" s="9">
        <v>2208</v>
      </c>
      <c r="E22" s="10">
        <v>21</v>
      </c>
      <c r="F22" s="7">
        <v>3036</v>
      </c>
      <c r="I22" s="10">
        <v>21</v>
      </c>
      <c r="J22" s="7">
        <v>3999</v>
      </c>
    </row>
    <row r="23" spans="1:10" ht="15.75" x14ac:dyDescent="0.25">
      <c r="A23" s="10">
        <v>22</v>
      </c>
      <c r="B23" s="9">
        <v>2251</v>
      </c>
      <c r="E23" s="10">
        <v>22</v>
      </c>
      <c r="F23" s="9">
        <v>3111</v>
      </c>
      <c r="I23" s="10">
        <v>22</v>
      </c>
      <c r="J23" s="7">
        <v>9122</v>
      </c>
    </row>
    <row r="24" spans="1:10" ht="15.75" x14ac:dyDescent="0.25">
      <c r="A24" s="10">
        <v>23</v>
      </c>
      <c r="B24" s="9">
        <v>2297</v>
      </c>
      <c r="E24" s="10">
        <v>23</v>
      </c>
      <c r="F24" s="7">
        <v>3133</v>
      </c>
      <c r="I24" s="10">
        <v>23</v>
      </c>
      <c r="J24" s="7">
        <v>3678</v>
      </c>
    </row>
    <row r="25" spans="1:10" ht="15.75" x14ac:dyDescent="0.25">
      <c r="A25" s="10">
        <v>24</v>
      </c>
      <c r="B25" s="9">
        <v>2319</v>
      </c>
      <c r="E25" s="10">
        <v>24</v>
      </c>
      <c r="F25" s="7">
        <v>3208</v>
      </c>
      <c r="I25" s="10">
        <v>24</v>
      </c>
      <c r="J25" s="7">
        <v>7341</v>
      </c>
    </row>
    <row r="26" spans="1:10" x14ac:dyDescent="0.25">
      <c r="A26" s="10">
        <v>25</v>
      </c>
      <c r="B26" s="7">
        <v>2394</v>
      </c>
      <c r="E26" s="10">
        <v>25</v>
      </c>
      <c r="F26" s="7">
        <v>3251</v>
      </c>
      <c r="I26" s="10">
        <v>25</v>
      </c>
      <c r="J26" s="7">
        <v>1717</v>
      </c>
    </row>
    <row r="27" spans="1:10" ht="15.75" x14ac:dyDescent="0.25">
      <c r="A27" s="10">
        <v>26</v>
      </c>
      <c r="B27" s="9">
        <v>2461</v>
      </c>
      <c r="E27" s="10">
        <v>26</v>
      </c>
      <c r="F27" s="7">
        <v>3279</v>
      </c>
      <c r="I27" s="10">
        <v>26</v>
      </c>
      <c r="J27" s="7">
        <v>6291</v>
      </c>
    </row>
    <row r="28" spans="1:10" ht="15.75" x14ac:dyDescent="0.25">
      <c r="A28" s="10">
        <v>27</v>
      </c>
      <c r="B28" s="9">
        <v>2482</v>
      </c>
      <c r="E28" s="10">
        <v>27</v>
      </c>
      <c r="F28" s="7">
        <v>3300</v>
      </c>
      <c r="I28" s="10">
        <v>27</v>
      </c>
      <c r="J28" s="7">
        <v>8336</v>
      </c>
    </row>
    <row r="29" spans="1:10" ht="15.75" x14ac:dyDescent="0.25">
      <c r="A29" s="10">
        <v>28</v>
      </c>
      <c r="B29" s="9">
        <v>2533</v>
      </c>
      <c r="E29" s="10">
        <v>28</v>
      </c>
      <c r="F29" s="9">
        <v>3334</v>
      </c>
      <c r="I29" s="10">
        <v>28</v>
      </c>
      <c r="J29" s="7">
        <v>5814</v>
      </c>
    </row>
    <row r="30" spans="1:10" ht="15.75" x14ac:dyDescent="0.25">
      <c r="A30" s="10">
        <v>29</v>
      </c>
      <c r="B30" s="7">
        <v>2621</v>
      </c>
      <c r="E30" s="10">
        <v>29</v>
      </c>
      <c r="F30" s="9">
        <v>3457</v>
      </c>
      <c r="I30" s="10">
        <v>29</v>
      </c>
      <c r="J30" s="7">
        <v>7257</v>
      </c>
    </row>
    <row r="31" spans="1:10" ht="15.75" x14ac:dyDescent="0.25">
      <c r="A31" s="10">
        <v>30</v>
      </c>
      <c r="B31" s="9">
        <v>2659</v>
      </c>
      <c r="E31" s="10">
        <v>30</v>
      </c>
      <c r="F31" s="9">
        <v>3724</v>
      </c>
      <c r="I31" s="10">
        <v>30</v>
      </c>
      <c r="J31" s="7">
        <v>8920</v>
      </c>
    </row>
    <row r="32" spans="1:10" x14ac:dyDescent="0.25">
      <c r="A32" s="10">
        <v>31</v>
      </c>
      <c r="B32" s="7">
        <v>2936</v>
      </c>
      <c r="E32" s="10">
        <v>31</v>
      </c>
      <c r="F32" s="7">
        <v>3828</v>
      </c>
      <c r="I32" s="10">
        <v>31</v>
      </c>
      <c r="J32" s="7">
        <v>7160</v>
      </c>
    </row>
    <row r="33" spans="1:10" ht="15.75" x14ac:dyDescent="0.25">
      <c r="A33" s="10">
        <v>32</v>
      </c>
      <c r="B33" s="9">
        <v>2961</v>
      </c>
      <c r="E33" s="10">
        <v>32</v>
      </c>
      <c r="F33" s="9">
        <v>4036</v>
      </c>
      <c r="I33" s="10">
        <v>32</v>
      </c>
      <c r="J33" s="9">
        <v>5189</v>
      </c>
    </row>
    <row r="34" spans="1:10" ht="15.75" x14ac:dyDescent="0.25">
      <c r="A34" s="10">
        <v>33</v>
      </c>
      <c r="B34" s="9">
        <v>2976</v>
      </c>
      <c r="E34" s="10">
        <v>33</v>
      </c>
      <c r="F34" s="9">
        <v>4110</v>
      </c>
      <c r="I34" s="10">
        <v>33</v>
      </c>
      <c r="J34" s="9">
        <v>4066</v>
      </c>
    </row>
    <row r="35" spans="1:10" ht="15.75" x14ac:dyDescent="0.25">
      <c r="A35" s="10">
        <v>34</v>
      </c>
      <c r="B35" s="7">
        <v>3029</v>
      </c>
      <c r="E35" s="10">
        <v>34</v>
      </c>
      <c r="F35" s="9">
        <v>4249</v>
      </c>
      <c r="I35" s="10">
        <v>34</v>
      </c>
      <c r="J35" s="9">
        <v>4585</v>
      </c>
    </row>
    <row r="36" spans="1:10" ht="15.75" x14ac:dyDescent="0.25">
      <c r="A36" s="10">
        <v>35</v>
      </c>
      <c r="B36" s="9">
        <v>3055</v>
      </c>
      <c r="E36" s="10">
        <v>35</v>
      </c>
      <c r="F36" s="7">
        <v>4254</v>
      </c>
      <c r="I36" s="10">
        <v>35</v>
      </c>
      <c r="J36" s="9">
        <v>3279</v>
      </c>
    </row>
    <row r="37" spans="1:10" ht="15.75" x14ac:dyDescent="0.25">
      <c r="A37" s="10">
        <v>36</v>
      </c>
      <c r="B37" s="7">
        <v>3218</v>
      </c>
      <c r="E37" s="10">
        <v>36</v>
      </c>
      <c r="F37" s="7">
        <v>4256</v>
      </c>
      <c r="I37" s="10">
        <v>36</v>
      </c>
      <c r="J37" s="9">
        <v>3461</v>
      </c>
    </row>
    <row r="38" spans="1:10" ht="15.75" x14ac:dyDescent="0.25">
      <c r="A38" s="10">
        <v>37</v>
      </c>
      <c r="B38" s="7">
        <v>3425</v>
      </c>
      <c r="E38" s="10">
        <v>37</v>
      </c>
      <c r="F38" s="7">
        <v>4259</v>
      </c>
      <c r="I38" s="10">
        <v>37</v>
      </c>
      <c r="J38" s="9">
        <v>5838</v>
      </c>
    </row>
    <row r="39" spans="1:10" ht="15.75" x14ac:dyDescent="0.25">
      <c r="A39" s="10">
        <v>38</v>
      </c>
      <c r="B39" s="9">
        <v>3533</v>
      </c>
      <c r="E39" s="10">
        <v>38</v>
      </c>
      <c r="F39" s="9">
        <v>4300</v>
      </c>
      <c r="I39" s="10">
        <v>38</v>
      </c>
      <c r="J39" s="9">
        <v>2977</v>
      </c>
    </row>
    <row r="40" spans="1:10" ht="15.75" x14ac:dyDescent="0.25">
      <c r="A40" s="10">
        <v>39</v>
      </c>
      <c r="B40" s="7">
        <v>3550</v>
      </c>
      <c r="E40" s="10">
        <v>39</v>
      </c>
      <c r="F40" s="7">
        <v>4304</v>
      </c>
      <c r="I40" s="10">
        <v>39</v>
      </c>
      <c r="J40" s="9">
        <v>3019</v>
      </c>
    </row>
    <row r="41" spans="1:10" ht="15.75" x14ac:dyDescent="0.25">
      <c r="A41" s="10">
        <v>40</v>
      </c>
      <c r="B41" s="9">
        <v>3702</v>
      </c>
      <c r="E41" s="10">
        <v>40</v>
      </c>
      <c r="F41" s="7">
        <v>4307</v>
      </c>
      <c r="I41" s="10">
        <v>40</v>
      </c>
      <c r="J41" s="9">
        <v>5799</v>
      </c>
    </row>
    <row r="42" spans="1:10" ht="15.75" x14ac:dyDescent="0.25">
      <c r="A42" s="10">
        <v>41</v>
      </c>
      <c r="B42" s="7">
        <v>3719</v>
      </c>
      <c r="E42" s="10">
        <v>41</v>
      </c>
      <c r="F42" s="7">
        <v>4310</v>
      </c>
      <c r="I42" s="10">
        <v>41</v>
      </c>
      <c r="J42" s="9">
        <v>3215</v>
      </c>
    </row>
    <row r="43" spans="1:10" ht="15.75" x14ac:dyDescent="0.25">
      <c r="A43" s="10">
        <v>42</v>
      </c>
      <c r="B43" s="9">
        <v>3802</v>
      </c>
      <c r="E43" s="10">
        <v>42</v>
      </c>
      <c r="F43" s="7">
        <v>4339</v>
      </c>
      <c r="I43" s="10">
        <v>42</v>
      </c>
      <c r="J43" s="9">
        <v>4202</v>
      </c>
    </row>
    <row r="44" spans="1:10" ht="15.75" x14ac:dyDescent="0.25">
      <c r="A44" s="10">
        <v>43</v>
      </c>
      <c r="B44" s="9">
        <v>3899</v>
      </c>
      <c r="E44" s="10">
        <v>43</v>
      </c>
      <c r="F44" s="7">
        <v>4486</v>
      </c>
      <c r="I44" s="10">
        <v>43</v>
      </c>
      <c r="J44" s="9">
        <v>1266</v>
      </c>
    </row>
    <row r="45" spans="1:10" ht="15.75" x14ac:dyDescent="0.25">
      <c r="A45" s="10">
        <v>44</v>
      </c>
      <c r="B45" s="7">
        <v>3950</v>
      </c>
      <c r="E45" s="10">
        <v>44</v>
      </c>
      <c r="F45" s="9">
        <v>4598</v>
      </c>
      <c r="I45" s="10">
        <v>44</v>
      </c>
      <c r="J45" s="9">
        <v>2350</v>
      </c>
    </row>
    <row r="46" spans="1:10" ht="15.75" x14ac:dyDescent="0.25">
      <c r="A46" s="10">
        <v>45</v>
      </c>
      <c r="B46" s="9">
        <v>4017</v>
      </c>
      <c r="E46" s="10">
        <v>45</v>
      </c>
      <c r="F46" s="9">
        <v>4749</v>
      </c>
      <c r="I46" s="10">
        <v>45</v>
      </c>
      <c r="J46" s="9">
        <v>2157</v>
      </c>
    </row>
    <row r="47" spans="1:10" ht="15.75" x14ac:dyDescent="0.25">
      <c r="A47" s="10">
        <v>46</v>
      </c>
      <c r="B47" s="9">
        <v>4366</v>
      </c>
      <c r="E47" s="10">
        <v>46</v>
      </c>
      <c r="F47" s="9">
        <v>4825</v>
      </c>
      <c r="I47" s="10">
        <v>46</v>
      </c>
      <c r="J47" s="9">
        <v>5441</v>
      </c>
    </row>
    <row r="48" spans="1:10" ht="15.75" x14ac:dyDescent="0.25">
      <c r="A48" s="10">
        <v>47</v>
      </c>
      <c r="B48" s="7">
        <v>4438</v>
      </c>
      <c r="E48" s="10">
        <v>47</v>
      </c>
      <c r="F48" s="9">
        <v>4876</v>
      </c>
      <c r="I48" s="10">
        <v>47</v>
      </c>
      <c r="J48" s="9">
        <v>1877</v>
      </c>
    </row>
    <row r="49" spans="1:10" ht="15.75" x14ac:dyDescent="0.25">
      <c r="A49" s="10">
        <v>48</v>
      </c>
      <c r="B49" s="9">
        <v>4441</v>
      </c>
      <c r="E49" s="10">
        <v>48</v>
      </c>
      <c r="F49" s="7">
        <v>4905</v>
      </c>
      <c r="I49" s="10">
        <v>48</v>
      </c>
      <c r="J49" s="9">
        <v>1204</v>
      </c>
    </row>
    <row r="50" spans="1:10" ht="15.75" x14ac:dyDescent="0.25">
      <c r="A50" s="10">
        <v>49</v>
      </c>
      <c r="B50" s="7">
        <v>4480</v>
      </c>
      <c r="E50" s="10">
        <v>49</v>
      </c>
      <c r="F50" s="7">
        <v>4941</v>
      </c>
      <c r="I50" s="10">
        <v>49</v>
      </c>
      <c r="J50" s="9">
        <v>2702</v>
      </c>
    </row>
    <row r="51" spans="1:10" ht="15.75" x14ac:dyDescent="0.25">
      <c r="A51" s="10">
        <v>50</v>
      </c>
      <c r="B51" s="9">
        <v>4555</v>
      </c>
      <c r="E51" s="10">
        <v>50</v>
      </c>
      <c r="F51" s="9">
        <v>5044</v>
      </c>
      <c r="I51" s="10">
        <v>50</v>
      </c>
      <c r="J51" s="9">
        <v>3624</v>
      </c>
    </row>
    <row r="52" spans="1:10" ht="15.75" x14ac:dyDescent="0.25">
      <c r="A52" s="10">
        <v>51</v>
      </c>
      <c r="B52" s="7">
        <v>4564</v>
      </c>
      <c r="E52" s="10">
        <v>51</v>
      </c>
      <c r="F52" s="9">
        <v>5080</v>
      </c>
      <c r="I52" s="10">
        <v>51</v>
      </c>
      <c r="J52" s="9">
        <v>5675</v>
      </c>
    </row>
    <row r="53" spans="1:10" ht="15.75" x14ac:dyDescent="0.25">
      <c r="A53" s="10">
        <v>52</v>
      </c>
      <c r="B53" s="7">
        <v>4664</v>
      </c>
      <c r="E53" s="10">
        <v>52</v>
      </c>
      <c r="F53" s="7">
        <v>5112</v>
      </c>
      <c r="I53" s="10">
        <v>52</v>
      </c>
      <c r="J53" s="9">
        <v>4892</v>
      </c>
    </row>
    <row r="54" spans="1:10" ht="15.75" x14ac:dyDescent="0.25">
      <c r="A54" s="10">
        <v>53</v>
      </c>
      <c r="B54" s="7">
        <v>4897</v>
      </c>
      <c r="E54" s="10">
        <v>53</v>
      </c>
      <c r="F54" s="9">
        <v>5161</v>
      </c>
      <c r="I54" s="10">
        <v>53</v>
      </c>
      <c r="J54" s="9">
        <v>2919</v>
      </c>
    </row>
    <row r="55" spans="1:10" ht="15.75" x14ac:dyDescent="0.25">
      <c r="A55" s="10">
        <v>54</v>
      </c>
      <c r="B55" s="7">
        <v>4940</v>
      </c>
      <c r="E55" s="10">
        <v>54</v>
      </c>
      <c r="F55" s="9">
        <v>5212</v>
      </c>
      <c r="I55" s="10">
        <v>54</v>
      </c>
      <c r="J55" s="9">
        <v>1043</v>
      </c>
    </row>
    <row r="56" spans="1:10" ht="15.75" x14ac:dyDescent="0.25">
      <c r="A56" s="10">
        <v>55</v>
      </c>
      <c r="B56" s="9">
        <v>5044</v>
      </c>
      <c r="E56" s="10">
        <v>55</v>
      </c>
      <c r="F56" s="9">
        <v>5281</v>
      </c>
      <c r="I56" s="10">
        <v>55</v>
      </c>
      <c r="J56" s="9">
        <v>5627</v>
      </c>
    </row>
    <row r="57" spans="1:10" ht="15.75" x14ac:dyDescent="0.25">
      <c r="A57" s="10">
        <v>56</v>
      </c>
      <c r="B57" s="7">
        <v>5226</v>
      </c>
      <c r="E57" s="10">
        <v>56</v>
      </c>
      <c r="F57" s="9">
        <v>5284</v>
      </c>
      <c r="I57" s="10">
        <v>56</v>
      </c>
      <c r="J57" s="9">
        <v>3359</v>
      </c>
    </row>
    <row r="58" spans="1:10" ht="15.75" x14ac:dyDescent="0.25">
      <c r="A58" s="10">
        <v>57</v>
      </c>
      <c r="B58" s="9">
        <v>5450</v>
      </c>
      <c r="E58" s="10">
        <v>57</v>
      </c>
      <c r="F58" s="7">
        <v>5359</v>
      </c>
      <c r="I58" s="10">
        <v>57</v>
      </c>
      <c r="J58" s="9">
        <v>3029</v>
      </c>
    </row>
    <row r="59" spans="1:10" ht="15.75" x14ac:dyDescent="0.25">
      <c r="A59" s="10">
        <v>58</v>
      </c>
      <c r="B59" s="7">
        <v>5499</v>
      </c>
      <c r="E59" s="10">
        <v>58</v>
      </c>
      <c r="F59" s="7">
        <v>5458</v>
      </c>
      <c r="I59" s="10">
        <v>58</v>
      </c>
      <c r="J59" s="9">
        <v>3919</v>
      </c>
    </row>
    <row r="60" spans="1:10" ht="15.75" x14ac:dyDescent="0.25">
      <c r="A60" s="10">
        <v>59</v>
      </c>
      <c r="B60" s="7">
        <v>5550</v>
      </c>
      <c r="E60" s="10">
        <v>59</v>
      </c>
      <c r="F60" s="9">
        <v>5504</v>
      </c>
      <c r="I60" s="10">
        <v>59</v>
      </c>
      <c r="J60" s="9">
        <v>2323</v>
      </c>
    </row>
    <row r="61" spans="1:10" ht="15.75" x14ac:dyDescent="0.25">
      <c r="A61" s="10">
        <v>60</v>
      </c>
      <c r="B61" s="7">
        <v>5779</v>
      </c>
      <c r="E61" s="10">
        <v>60</v>
      </c>
      <c r="F61" s="9">
        <v>5547</v>
      </c>
      <c r="I61" s="10">
        <v>60</v>
      </c>
      <c r="J61" s="9">
        <v>4419</v>
      </c>
    </row>
    <row r="62" spans="1:10" ht="15.75" x14ac:dyDescent="0.25">
      <c r="A62" s="10">
        <v>61</v>
      </c>
      <c r="B62" s="7">
        <v>5879</v>
      </c>
      <c r="E62" s="10">
        <v>61</v>
      </c>
      <c r="F62" s="9">
        <v>5555</v>
      </c>
      <c r="I62" s="10">
        <v>61</v>
      </c>
      <c r="J62" s="9">
        <v>1150</v>
      </c>
    </row>
    <row r="63" spans="1:10" ht="15.75" x14ac:dyDescent="0.25">
      <c r="A63" s="10">
        <v>62</v>
      </c>
      <c r="B63" s="9">
        <v>5897</v>
      </c>
      <c r="E63" s="10">
        <v>62</v>
      </c>
      <c r="F63" s="7">
        <v>5568</v>
      </c>
      <c r="I63" s="10">
        <v>62</v>
      </c>
      <c r="J63" s="9">
        <v>3969</v>
      </c>
    </row>
    <row r="64" spans="1:10" ht="15.75" x14ac:dyDescent="0.25">
      <c r="A64" s="10">
        <v>63</v>
      </c>
      <c r="B64" s="7">
        <v>5907</v>
      </c>
      <c r="E64" s="10">
        <v>63</v>
      </c>
      <c r="F64" s="9">
        <v>5919</v>
      </c>
      <c r="I64" s="10">
        <v>63</v>
      </c>
      <c r="J64" s="7">
        <v>9263</v>
      </c>
    </row>
    <row r="65" spans="1:10" x14ac:dyDescent="0.25">
      <c r="A65" s="10">
        <v>64</v>
      </c>
      <c r="B65" s="7">
        <v>5918</v>
      </c>
      <c r="E65" s="10">
        <v>64</v>
      </c>
      <c r="F65" s="7">
        <v>5968</v>
      </c>
      <c r="I65" s="10">
        <v>64</v>
      </c>
      <c r="J65" s="7">
        <v>6721</v>
      </c>
    </row>
    <row r="66" spans="1:10" x14ac:dyDescent="0.25">
      <c r="A66" s="10">
        <v>65</v>
      </c>
      <c r="B66" s="7">
        <v>6039</v>
      </c>
      <c r="E66" s="10">
        <v>65</v>
      </c>
      <c r="F66" s="7">
        <v>6142</v>
      </c>
      <c r="I66" s="10">
        <v>65</v>
      </c>
      <c r="J66" s="7">
        <v>2891</v>
      </c>
    </row>
    <row r="67" spans="1:10" x14ac:dyDescent="0.25">
      <c r="A67" s="10">
        <v>66</v>
      </c>
      <c r="B67" s="7">
        <v>6124</v>
      </c>
      <c r="E67" s="10">
        <v>66</v>
      </c>
      <c r="F67" s="7">
        <v>6453</v>
      </c>
      <c r="I67" s="10">
        <v>66</v>
      </c>
      <c r="J67" s="7">
        <v>8524</v>
      </c>
    </row>
    <row r="68" spans="1:10" x14ac:dyDescent="0.25">
      <c r="A68" s="10">
        <v>67</v>
      </c>
      <c r="B68" s="7">
        <v>6237</v>
      </c>
      <c r="E68" s="10">
        <v>67</v>
      </c>
      <c r="F68" s="7">
        <v>6459</v>
      </c>
      <c r="I68" s="10">
        <v>67</v>
      </c>
      <c r="J68" s="7">
        <v>8231</v>
      </c>
    </row>
    <row r="69" spans="1:10" x14ac:dyDescent="0.25">
      <c r="A69" s="10">
        <v>68</v>
      </c>
      <c r="B69" s="7">
        <v>6528</v>
      </c>
      <c r="E69" s="10">
        <v>68</v>
      </c>
      <c r="F69" s="7">
        <v>6542</v>
      </c>
      <c r="I69" s="10">
        <v>68</v>
      </c>
      <c r="J69" s="7">
        <v>4818</v>
      </c>
    </row>
    <row r="70" spans="1:10" x14ac:dyDescent="0.25">
      <c r="A70" s="10">
        <v>69</v>
      </c>
      <c r="B70" s="7">
        <v>6647</v>
      </c>
      <c r="E70" s="10">
        <v>69</v>
      </c>
      <c r="F70" s="7">
        <v>6697</v>
      </c>
      <c r="I70" s="10">
        <v>69</v>
      </c>
      <c r="J70" s="7">
        <v>6874</v>
      </c>
    </row>
    <row r="71" spans="1:10" x14ac:dyDescent="0.25">
      <c r="A71" s="10">
        <v>70</v>
      </c>
      <c r="B71" s="7">
        <v>6648</v>
      </c>
      <c r="E71" s="10">
        <v>70</v>
      </c>
      <c r="F71" s="7">
        <v>6975</v>
      </c>
      <c r="I71" s="10">
        <v>70</v>
      </c>
      <c r="J71" s="7">
        <v>2645</v>
      </c>
    </row>
    <row r="72" spans="1:10" x14ac:dyDescent="0.25">
      <c r="A72" s="10">
        <v>71</v>
      </c>
      <c r="B72" s="7">
        <v>6786</v>
      </c>
      <c r="E72" s="10">
        <v>71</v>
      </c>
      <c r="F72" s="7">
        <v>6980</v>
      </c>
      <c r="I72" s="10">
        <v>71</v>
      </c>
      <c r="J72" s="7">
        <v>2747</v>
      </c>
    </row>
    <row r="73" spans="1:10" x14ac:dyDescent="0.25">
      <c r="A73" s="10">
        <v>72</v>
      </c>
      <c r="B73" s="7">
        <v>6788</v>
      </c>
      <c r="E73" s="10">
        <v>72</v>
      </c>
      <c r="F73" s="7">
        <v>7070</v>
      </c>
      <c r="I73" s="10">
        <v>72</v>
      </c>
      <c r="J73" s="7">
        <v>9269</v>
      </c>
    </row>
    <row r="74" spans="1:10" x14ac:dyDescent="0.25">
      <c r="A74" s="10">
        <v>73</v>
      </c>
      <c r="B74" s="7">
        <v>6818</v>
      </c>
      <c r="E74" s="10">
        <v>73</v>
      </c>
      <c r="F74" s="7">
        <v>7290</v>
      </c>
      <c r="I74" s="10">
        <v>73</v>
      </c>
      <c r="J74" s="7">
        <v>8366</v>
      </c>
    </row>
    <row r="75" spans="1:10" x14ac:dyDescent="0.25">
      <c r="A75" s="10">
        <v>74</v>
      </c>
      <c r="B75" s="7">
        <v>6962</v>
      </c>
      <c r="E75" s="10">
        <v>74</v>
      </c>
      <c r="F75" s="7">
        <v>7298</v>
      </c>
      <c r="I75" s="10">
        <v>74</v>
      </c>
      <c r="J75" s="7">
        <v>6263</v>
      </c>
    </row>
    <row r="76" spans="1:10" x14ac:dyDescent="0.25">
      <c r="A76" s="10">
        <v>75</v>
      </c>
      <c r="B76" s="7">
        <v>6982</v>
      </c>
      <c r="E76" s="10">
        <v>75</v>
      </c>
      <c r="F76" s="7">
        <v>7682</v>
      </c>
      <c r="I76" s="10">
        <v>75</v>
      </c>
      <c r="J76" s="7">
        <v>5827</v>
      </c>
    </row>
    <row r="77" spans="1:10" x14ac:dyDescent="0.25">
      <c r="A77" s="10">
        <v>76</v>
      </c>
      <c r="B77" s="7">
        <v>7293</v>
      </c>
      <c r="E77" s="10">
        <v>76</v>
      </c>
      <c r="F77" s="7">
        <v>7685</v>
      </c>
      <c r="I77" s="10">
        <v>76</v>
      </c>
      <c r="J77" s="7">
        <v>5935</v>
      </c>
    </row>
    <row r="78" spans="1:10" x14ac:dyDescent="0.25">
      <c r="A78" s="10">
        <v>77</v>
      </c>
      <c r="B78" s="7">
        <v>7625</v>
      </c>
      <c r="E78" s="10">
        <v>77</v>
      </c>
      <c r="F78" s="7">
        <v>7877</v>
      </c>
      <c r="I78" s="10">
        <v>77</v>
      </c>
      <c r="J78" s="7">
        <v>7776</v>
      </c>
    </row>
    <row r="79" spans="1:10" x14ac:dyDescent="0.25">
      <c r="A79" s="10">
        <v>78</v>
      </c>
      <c r="B79" s="7">
        <v>7828</v>
      </c>
      <c r="E79" s="10">
        <v>78</v>
      </c>
      <c r="F79" s="7">
        <v>8300</v>
      </c>
      <c r="I79" s="10">
        <v>78</v>
      </c>
      <c r="J79" s="7">
        <v>2221</v>
      </c>
    </row>
    <row r="80" spans="1:10" x14ac:dyDescent="0.25">
      <c r="A80" s="10">
        <v>79</v>
      </c>
      <c r="B80" s="7">
        <v>7909</v>
      </c>
      <c r="E80" s="10">
        <v>79</v>
      </c>
      <c r="F80" s="7">
        <v>8536</v>
      </c>
      <c r="I80" s="10">
        <v>79</v>
      </c>
      <c r="J80" s="7">
        <v>5981</v>
      </c>
    </row>
    <row r="81" spans="1:10" x14ac:dyDescent="0.25">
      <c r="A81" s="10">
        <v>80</v>
      </c>
      <c r="B81" s="7">
        <v>8177</v>
      </c>
      <c r="E81" s="10">
        <v>80</v>
      </c>
      <c r="F81" s="7">
        <v>8596</v>
      </c>
      <c r="I81" s="10">
        <v>80</v>
      </c>
      <c r="J81" s="7">
        <v>6481</v>
      </c>
    </row>
    <row r="82" spans="1:10" x14ac:dyDescent="0.25">
      <c r="A82" s="10">
        <v>81</v>
      </c>
      <c r="B82" s="7">
        <v>8267</v>
      </c>
      <c r="E82" s="10">
        <v>81</v>
      </c>
      <c r="F82" s="7">
        <v>8764</v>
      </c>
      <c r="I82" s="10">
        <v>81</v>
      </c>
      <c r="J82" s="7">
        <v>4071</v>
      </c>
    </row>
    <row r="83" spans="1:10" x14ac:dyDescent="0.25">
      <c r="A83" s="10">
        <v>82</v>
      </c>
      <c r="B83" s="7">
        <v>8318</v>
      </c>
      <c r="E83" s="10">
        <v>82</v>
      </c>
      <c r="F83" s="7">
        <v>8822</v>
      </c>
      <c r="I83" s="10">
        <v>82</v>
      </c>
      <c r="J83" s="7">
        <v>8854</v>
      </c>
    </row>
    <row r="84" spans="1:10" x14ac:dyDescent="0.25">
      <c r="A84" s="10">
        <v>83</v>
      </c>
      <c r="B84" s="7">
        <v>8534</v>
      </c>
      <c r="E84" s="10">
        <v>83</v>
      </c>
      <c r="F84" s="7">
        <v>8922</v>
      </c>
      <c r="I84" s="10">
        <v>83</v>
      </c>
      <c r="J84" s="7">
        <v>7875</v>
      </c>
    </row>
    <row r="85" spans="1:10" x14ac:dyDescent="0.25">
      <c r="A85" s="10">
        <v>84</v>
      </c>
      <c r="B85" s="7">
        <v>8743</v>
      </c>
      <c r="E85" s="10">
        <v>84</v>
      </c>
      <c r="F85" s="7">
        <v>9366</v>
      </c>
      <c r="I85" s="10">
        <v>84</v>
      </c>
      <c r="J85" s="7">
        <v>1814</v>
      </c>
    </row>
    <row r="86" spans="1:10" x14ac:dyDescent="0.25">
      <c r="A86" s="10">
        <v>85</v>
      </c>
      <c r="B86" s="7">
        <v>8812</v>
      </c>
      <c r="E86" s="10">
        <v>85</v>
      </c>
      <c r="F86" s="7">
        <v>9385</v>
      </c>
      <c r="I86" s="10">
        <v>85</v>
      </c>
      <c r="J86" s="7">
        <v>7204</v>
      </c>
    </row>
    <row r="87" spans="1:10" x14ac:dyDescent="0.25">
      <c r="A87" s="10">
        <v>86</v>
      </c>
      <c r="B87" s="7">
        <v>8962</v>
      </c>
      <c r="E87" s="10">
        <v>86</v>
      </c>
      <c r="F87" s="7">
        <v>9428</v>
      </c>
      <c r="I87" s="10">
        <v>86</v>
      </c>
      <c r="J87" s="7">
        <v>9082</v>
      </c>
    </row>
    <row r="88" spans="1:10" x14ac:dyDescent="0.25">
      <c r="A88" s="10">
        <v>87</v>
      </c>
      <c r="B88" s="7">
        <v>8974</v>
      </c>
      <c r="E88" s="10">
        <v>87</v>
      </c>
      <c r="F88" s="7">
        <v>9522</v>
      </c>
      <c r="I88" s="10">
        <v>87</v>
      </c>
      <c r="J88" s="7">
        <v>3682</v>
      </c>
    </row>
    <row r="89" spans="1:10" x14ac:dyDescent="0.25">
      <c r="A89" s="10">
        <v>88</v>
      </c>
      <c r="B89" s="7">
        <v>9180</v>
      </c>
      <c r="E89" s="10">
        <v>88</v>
      </c>
      <c r="F89" s="7">
        <v>9882</v>
      </c>
      <c r="I89" s="10">
        <v>88</v>
      </c>
      <c r="J89" s="7">
        <v>7423</v>
      </c>
    </row>
    <row r="90" spans="1:10" x14ac:dyDescent="0.25">
      <c r="A90" s="10">
        <v>89</v>
      </c>
      <c r="B90" s="7">
        <v>9220</v>
      </c>
      <c r="I90" s="10">
        <v>89</v>
      </c>
      <c r="J90" s="7">
        <v>7298</v>
      </c>
    </row>
    <row r="91" spans="1:10" x14ac:dyDescent="0.25">
      <c r="A91" s="10">
        <v>90</v>
      </c>
      <c r="B91" s="7">
        <v>9934</v>
      </c>
      <c r="I91" s="10">
        <v>90</v>
      </c>
      <c r="J91" s="7">
        <v>6134</v>
      </c>
    </row>
    <row r="92" spans="1:10" x14ac:dyDescent="0.25">
      <c r="I92" s="10">
        <v>91</v>
      </c>
      <c r="J92" s="7">
        <v>8500</v>
      </c>
    </row>
    <row r="93" spans="1:10" x14ac:dyDescent="0.25">
      <c r="I93" s="10">
        <v>92</v>
      </c>
      <c r="J93" s="7">
        <v>7785</v>
      </c>
    </row>
  </sheetData>
  <sortState xmlns:xlrd2="http://schemas.microsoft.com/office/spreadsheetml/2017/richdata2" ref="F2:F89">
    <sortCondition ref="F2:F89"/>
  </sortState>
  <mergeCells count="3">
    <mergeCell ref="A1:B1"/>
    <mergeCell ref="E1:F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dan Perhitungan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Mochammad Hairullah</cp:lastModifiedBy>
  <dcterms:created xsi:type="dcterms:W3CDTF">2022-07-12T23:32:57Z</dcterms:created>
  <dcterms:modified xsi:type="dcterms:W3CDTF">2022-07-18T11:56:35Z</dcterms:modified>
</cp:coreProperties>
</file>