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o\Desktop\CU-FA20\CS_3320\Final_Project\"/>
    </mc:Choice>
  </mc:AlternateContent>
  <xr:revisionPtr revIDLastSave="0" documentId="13_ncr:1_{88B521E6-49D1-450A-A2DD-BF1D2690FE0B}" xr6:coauthVersionLast="45" xr6:coauthVersionMax="45" xr10:uidLastSave="{00000000-0000-0000-0000-000000000000}"/>
  <bookViews>
    <workbookView xWindow="28680" yWindow="-5490" windowWidth="38640" windowHeight="21840" xr2:uid="{FC3BC57F-8A73-466E-BB0F-DABE763A4D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67" i="1" l="1"/>
  <c r="AE67" i="1"/>
  <c r="AF67" i="1"/>
  <c r="AG67" i="1"/>
  <c r="AH67" i="1"/>
  <c r="AC67" i="1"/>
  <c r="AC66" i="1"/>
  <c r="AD66" i="1"/>
  <c r="AE66" i="1"/>
  <c r="AF66" i="1"/>
  <c r="AG66" i="1"/>
  <c r="AH66" i="1"/>
  <c r="AB66" i="1"/>
  <c r="AB65" i="1"/>
  <c r="AC65" i="1"/>
  <c r="AD65" i="1"/>
  <c r="AE65" i="1"/>
  <c r="AF65" i="1"/>
  <c r="AG65" i="1"/>
  <c r="AH65" i="1"/>
  <c r="AA65" i="1"/>
  <c r="AA64" i="1"/>
  <c r="AH62" i="1"/>
  <c r="AH63" i="1"/>
  <c r="AH64" i="1"/>
  <c r="AG62" i="1"/>
  <c r="AG61" i="1"/>
  <c r="AG63" i="1"/>
  <c r="AG64" i="1"/>
  <c r="AF60" i="1"/>
  <c r="AF61" i="1"/>
  <c r="AF62" i="1"/>
  <c r="AF63" i="1"/>
  <c r="AF64" i="1"/>
  <c r="AE59" i="1"/>
  <c r="AE60" i="1"/>
  <c r="AE61" i="1"/>
  <c r="AE62" i="1"/>
  <c r="AE63" i="1"/>
  <c r="AE64" i="1"/>
  <c r="AB56" i="1"/>
  <c r="AB57" i="1"/>
  <c r="AC57" i="1"/>
  <c r="AB58" i="1"/>
  <c r="AC58" i="1"/>
  <c r="AD58" i="1"/>
  <c r="AB59" i="1"/>
  <c r="AC59" i="1"/>
  <c r="AD59" i="1"/>
  <c r="AB60" i="1"/>
  <c r="AC60" i="1"/>
  <c r="AD60" i="1"/>
  <c r="AB61" i="1"/>
  <c r="AC61" i="1"/>
  <c r="AD61" i="1"/>
  <c r="AB62" i="1"/>
  <c r="AC62" i="1"/>
  <c r="AD62" i="1"/>
  <c r="AB63" i="1"/>
  <c r="AC63" i="1"/>
  <c r="AD63" i="1"/>
  <c r="AB64" i="1"/>
  <c r="AC64" i="1"/>
  <c r="AD64" i="1"/>
  <c r="Z64" i="1"/>
  <c r="Y64" i="1"/>
  <c r="Y63" i="1"/>
  <c r="Z63" i="1"/>
  <c r="AA63" i="1"/>
  <c r="X63" i="1"/>
  <c r="X56" i="1"/>
  <c r="Y56" i="1"/>
  <c r="Z56" i="1"/>
  <c r="AA56" i="1"/>
  <c r="X57" i="1"/>
  <c r="Y57" i="1"/>
  <c r="Z57" i="1"/>
  <c r="AA57" i="1"/>
  <c r="X58" i="1"/>
  <c r="Y58" i="1"/>
  <c r="Z58" i="1"/>
  <c r="AA58" i="1"/>
  <c r="X59" i="1"/>
  <c r="Y59" i="1"/>
  <c r="Z59" i="1"/>
  <c r="AA59" i="1"/>
  <c r="X60" i="1"/>
  <c r="Y60" i="1"/>
  <c r="Z60" i="1"/>
  <c r="AA60" i="1"/>
  <c r="X61" i="1"/>
  <c r="Y61" i="1"/>
  <c r="Z61" i="1"/>
  <c r="AA61" i="1"/>
  <c r="X62" i="1"/>
  <c r="Y62" i="1"/>
  <c r="Z62" i="1"/>
  <c r="AA62" i="1"/>
  <c r="W62" i="1"/>
  <c r="W61" i="1"/>
  <c r="W60" i="1"/>
  <c r="W59" i="1"/>
  <c r="W58" i="1"/>
  <c r="W57" i="1"/>
  <c r="W56" i="1"/>
  <c r="E92" i="1"/>
  <c r="D92" i="1"/>
  <c r="C92" i="1"/>
  <c r="E87" i="1"/>
  <c r="D87" i="1"/>
  <c r="C87" i="1"/>
  <c r="E82" i="1"/>
  <c r="D82" i="1"/>
  <c r="C82" i="1"/>
  <c r="E77" i="1"/>
  <c r="D77" i="1"/>
  <c r="C77" i="1"/>
  <c r="E72" i="1"/>
  <c r="D72" i="1"/>
  <c r="C72" i="1"/>
  <c r="E65" i="1"/>
  <c r="D65" i="1"/>
  <c r="C65" i="1"/>
  <c r="D55" i="1"/>
  <c r="E60" i="1"/>
  <c r="D60" i="1"/>
  <c r="C60" i="1"/>
  <c r="E55" i="1"/>
  <c r="C55" i="1"/>
  <c r="D50" i="1"/>
  <c r="E50" i="1"/>
  <c r="C50" i="1"/>
  <c r="E45" i="1"/>
  <c r="D45" i="1"/>
  <c r="C45" i="1"/>
  <c r="D38" i="1"/>
  <c r="D33" i="1"/>
  <c r="D28" i="1"/>
  <c r="D23" i="1"/>
  <c r="D18" i="1"/>
  <c r="D13" i="1"/>
  <c r="D8" i="1"/>
  <c r="D3" i="1"/>
  <c r="E38" i="1"/>
  <c r="E33" i="1"/>
  <c r="E28" i="1"/>
  <c r="E23" i="1"/>
  <c r="E18" i="1"/>
  <c r="E13" i="1"/>
  <c r="E8" i="1"/>
  <c r="E3" i="1"/>
  <c r="C38" i="1"/>
  <c r="C33" i="1"/>
  <c r="C28" i="1"/>
  <c r="C23" i="1"/>
  <c r="C18" i="1"/>
  <c r="C13" i="1"/>
  <c r="C8" i="1"/>
  <c r="C3" i="1"/>
</calcChain>
</file>

<file path=xl/sharedStrings.xml><?xml version="1.0" encoding="utf-8"?>
<sst xmlns="http://schemas.openxmlformats.org/spreadsheetml/2006/main" count="544" uniqueCount="55">
  <si>
    <t>Layers</t>
  </si>
  <si>
    <t>Dataset Size: 24899</t>
  </si>
  <si>
    <t>Training Size: 19920</t>
  </si>
  <si>
    <t>Testing Size: 4979</t>
  </si>
  <si>
    <t>MSE Value</t>
  </si>
  <si>
    <t>Neural Network Layers</t>
  </si>
  <si>
    <t>PCA?</t>
  </si>
  <si>
    <t>No</t>
  </si>
  <si>
    <t>Loss Func</t>
  </si>
  <si>
    <t>Opti Func</t>
  </si>
  <si>
    <t>L1</t>
  </si>
  <si>
    <t>Adam</t>
  </si>
  <si>
    <t>Linear</t>
  </si>
  <si>
    <t>LU</t>
  </si>
  <si>
    <t>ReLU</t>
  </si>
  <si>
    <t>Batch Size</t>
  </si>
  <si>
    <t>Epoch Size</t>
  </si>
  <si>
    <t>Elapsed Time</t>
  </si>
  <si>
    <t>MSE</t>
  </si>
  <si>
    <t>Acti Layer</t>
  </si>
  <si>
    <t>ELU</t>
  </si>
  <si>
    <t>RReLU</t>
  </si>
  <si>
    <t>Logsigmoid</t>
  </si>
  <si>
    <t>Sigmoid</t>
  </si>
  <si>
    <t>Norm Layer</t>
  </si>
  <si>
    <t>BatchNorm1d</t>
  </si>
  <si>
    <t>InstanceNorm1d</t>
  </si>
  <si>
    <t>Linear Layer</t>
  </si>
  <si>
    <t>SGD</t>
  </si>
  <si>
    <t>Adadelta</t>
  </si>
  <si>
    <t>Rprop</t>
  </si>
  <si>
    <t>MSE Mean</t>
  </si>
  <si>
    <t>MSE Var</t>
  </si>
  <si>
    <t>Time Mean</t>
  </si>
  <si>
    <t>Time</t>
  </si>
  <si>
    <t>Sig</t>
  </si>
  <si>
    <t>LogSig</t>
  </si>
  <si>
    <t>2 Linear</t>
  </si>
  <si>
    <t>3 Linear, 2 Sig</t>
  </si>
  <si>
    <t>Hidden Nuerons</t>
  </si>
  <si>
    <t>Layer 1: 17</t>
  </si>
  <si>
    <t>Layer 2: 9</t>
  </si>
  <si>
    <t>Layer 1: 20</t>
  </si>
  <si>
    <t>Layer 2: 13</t>
  </si>
  <si>
    <t>Layer 3: 7</t>
  </si>
  <si>
    <t>4 Linear, 3 Sig</t>
  </si>
  <si>
    <t>2 Linear, 1 Norm</t>
  </si>
  <si>
    <t xml:space="preserve">Limits: </t>
  </si>
  <si>
    <t>MSE_avg</t>
  </si>
  <si>
    <t>&gt; 121</t>
  </si>
  <si>
    <t>\=11^2</t>
  </si>
  <si>
    <t>\=10 mins</t>
  </si>
  <si>
    <t>Avg MSE</t>
  </si>
  <si>
    <t>&gt; 600sec</t>
  </si>
  <si>
    <t>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</si>
</sst>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D7A2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00B0F0"/>
      </right>
      <top style="medium">
        <color indexed="64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medium">
        <color indexed="64"/>
      </top>
      <bottom style="thick">
        <color rgb="FF00B0F0"/>
      </bottom>
      <diagonal/>
    </border>
    <border>
      <left style="thin">
        <color indexed="64"/>
      </left>
      <right style="thick">
        <color rgb="FF00B0F0"/>
      </right>
      <top style="thick">
        <color rgb="FF00B0F0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/>
      <right style="thick">
        <color rgb="FF00B0F0"/>
      </right>
      <top style="medium">
        <color indexed="64"/>
      </top>
      <bottom/>
      <diagonal/>
    </border>
    <border>
      <left style="thick">
        <color rgb="FF00B0F0"/>
      </left>
      <right/>
      <top style="medium">
        <color indexed="64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 style="thick">
        <color rgb="FF00B0F0"/>
      </right>
      <top/>
      <bottom/>
      <diagonal/>
    </border>
    <border>
      <left/>
      <right/>
      <top/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/>
      <bottom style="medium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0" xfId="0" applyFill="1" applyBorder="1"/>
    <xf numFmtId="0" fontId="0" fillId="2" borderId="11" xfId="0" applyFill="1" applyBorder="1"/>
    <xf numFmtId="0" fontId="0" fillId="2" borderId="1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16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" xfId="0" applyFill="1" applyBorder="1"/>
    <xf numFmtId="0" fontId="0" fillId="4" borderId="13" xfId="0" applyFill="1" applyBorder="1"/>
    <xf numFmtId="0" fontId="0" fillId="4" borderId="15" xfId="0" applyFill="1" applyBorder="1"/>
    <xf numFmtId="0" fontId="0" fillId="4" borderId="16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13" xfId="0" applyFill="1" applyBorder="1"/>
    <xf numFmtId="0" fontId="0" fillId="5" borderId="15" xfId="0" applyFill="1" applyBorder="1"/>
    <xf numFmtId="0" fontId="0" fillId="5" borderId="16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13" xfId="0" applyFill="1" applyBorder="1"/>
    <xf numFmtId="0" fontId="0" fillId="6" borderId="15" xfId="0" applyFill="1" applyBorder="1"/>
    <xf numFmtId="0" fontId="0" fillId="6" borderId="16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6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6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" xfId="0" applyFill="1" applyBorder="1"/>
    <xf numFmtId="0" fontId="0" fillId="9" borderId="13" xfId="0" applyFill="1" applyBorder="1"/>
    <xf numFmtId="0" fontId="0" fillId="9" borderId="15" xfId="0" applyFill="1" applyBorder="1"/>
    <xf numFmtId="0" fontId="0" fillId="9" borderId="16" xfId="0" applyFill="1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11" fontId="0" fillId="0" borderId="9" xfId="0" applyNumberFormat="1" applyBorder="1"/>
    <xf numFmtId="11" fontId="0" fillId="0" borderId="12" xfId="0" applyNumberFormat="1" applyBorder="1"/>
    <xf numFmtId="11" fontId="0" fillId="0" borderId="14" xfId="0" applyNumberFormat="1" applyBorder="1"/>
    <xf numFmtId="0" fontId="0" fillId="10" borderId="10" xfId="0" applyFill="1" applyBorder="1"/>
    <xf numFmtId="0" fontId="0" fillId="10" borderId="11" xfId="0" applyFill="1" applyBorder="1"/>
    <xf numFmtId="0" fontId="0" fillId="10" borderId="1" xfId="0" applyFill="1" applyBorder="1"/>
    <xf numFmtId="0" fontId="0" fillId="10" borderId="13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11" borderId="1" xfId="0" applyFill="1" applyBorder="1"/>
    <xf numFmtId="0" fontId="0" fillId="11" borderId="13" xfId="0" applyFill="1" applyBorder="1"/>
    <xf numFmtId="0" fontId="0" fillId="11" borderId="15" xfId="0" applyFill="1" applyBorder="1"/>
    <xf numFmtId="0" fontId="0" fillId="11" borderId="16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" xfId="0" applyFill="1" applyBorder="1"/>
    <xf numFmtId="0" fontId="0" fillId="12" borderId="5" xfId="0" applyFill="1" applyBorder="1"/>
    <xf numFmtId="0" fontId="0" fillId="12" borderId="13" xfId="0" applyFill="1" applyBorder="1"/>
    <xf numFmtId="0" fontId="0" fillId="12" borderId="15" xfId="0" applyFill="1" applyBorder="1"/>
    <xf numFmtId="0" fontId="0" fillId="12" borderId="21" xfId="0" applyFill="1" applyBorder="1"/>
    <xf numFmtId="0" fontId="0" fillId="12" borderId="16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" xfId="0" applyFill="1" applyBorder="1"/>
    <xf numFmtId="0" fontId="0" fillId="13" borderId="5" xfId="0" applyFill="1" applyBorder="1"/>
    <xf numFmtId="0" fontId="0" fillId="13" borderId="13" xfId="0" applyFill="1" applyBorder="1"/>
    <xf numFmtId="0" fontId="0" fillId="13" borderId="15" xfId="0" applyFill="1" applyBorder="1"/>
    <xf numFmtId="0" fontId="0" fillId="13" borderId="21" xfId="0" applyFill="1" applyBorder="1"/>
    <xf numFmtId="0" fontId="0" fillId="13" borderId="16" xfId="0" applyFill="1" applyBorder="1"/>
    <xf numFmtId="0" fontId="0" fillId="14" borderId="10" xfId="0" applyFill="1" applyBorder="1"/>
    <xf numFmtId="0" fontId="0" fillId="14" borderId="11" xfId="0" applyFill="1" applyBorder="1"/>
    <xf numFmtId="0" fontId="0" fillId="14" borderId="1" xfId="0" applyFill="1" applyBorder="1"/>
    <xf numFmtId="0" fontId="0" fillId="14" borderId="5" xfId="0" applyFill="1" applyBorder="1"/>
    <xf numFmtId="0" fontId="0" fillId="14" borderId="13" xfId="0" applyFill="1" applyBorder="1"/>
    <xf numFmtId="0" fontId="0" fillId="14" borderId="15" xfId="0" applyFill="1" applyBorder="1"/>
    <xf numFmtId="0" fontId="0" fillId="14" borderId="21" xfId="0" applyFill="1" applyBorder="1"/>
    <xf numFmtId="0" fontId="0" fillId="14" borderId="16" xfId="0" applyFill="1" applyBorder="1"/>
    <xf numFmtId="0" fontId="0" fillId="15" borderId="10" xfId="0" applyFill="1" applyBorder="1"/>
    <xf numFmtId="0" fontId="0" fillId="15" borderId="11" xfId="0" applyFill="1" applyBorder="1"/>
    <xf numFmtId="0" fontId="0" fillId="15" borderId="1" xfId="0" applyFill="1" applyBorder="1"/>
    <xf numFmtId="0" fontId="0" fillId="15" borderId="13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5" borderId="19" xfId="0" applyFill="1" applyBorder="1"/>
    <xf numFmtId="0" fontId="0" fillId="15" borderId="20" xfId="0" applyFill="1" applyBorder="1"/>
    <xf numFmtId="0" fontId="0" fillId="16" borderId="10" xfId="0" applyFill="1" applyBorder="1"/>
    <xf numFmtId="0" fontId="0" fillId="16" borderId="11" xfId="0" applyFill="1" applyBorder="1"/>
    <xf numFmtId="0" fontId="0" fillId="16" borderId="1" xfId="0" applyFill="1" applyBorder="1"/>
    <xf numFmtId="0" fontId="0" fillId="16" borderId="13" xfId="0" applyFill="1" applyBorder="1"/>
    <xf numFmtId="0" fontId="0" fillId="16" borderId="15" xfId="0" applyFill="1" applyBorder="1"/>
    <xf numFmtId="0" fontId="0" fillId="16" borderId="16" xfId="0" applyFill="1" applyBorder="1"/>
    <xf numFmtId="0" fontId="0" fillId="17" borderId="0" xfId="0" applyFill="1"/>
    <xf numFmtId="0" fontId="0" fillId="17" borderId="1" xfId="0" applyFill="1" applyBorder="1"/>
    <xf numFmtId="0" fontId="0" fillId="17" borderId="7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28" xfId="0" applyFill="1" applyBorder="1"/>
    <xf numFmtId="0" fontId="0" fillId="17" borderId="29" xfId="0" applyFill="1" applyBorder="1"/>
    <xf numFmtId="0" fontId="0" fillId="17" borderId="30" xfId="0" applyFill="1" applyBorder="1"/>
    <xf numFmtId="0" fontId="0" fillId="17" borderId="25" xfId="0" applyFill="1" applyBorder="1"/>
    <xf numFmtId="0" fontId="0" fillId="17" borderId="6" xfId="0" applyFill="1" applyBorder="1" applyAlignment="1">
      <alignment horizontal="center"/>
    </xf>
    <xf numFmtId="0" fontId="0" fillId="17" borderId="31" xfId="0" applyFill="1" applyBorder="1" applyAlignment="1">
      <alignment horizontal="center"/>
    </xf>
    <xf numFmtId="0" fontId="0" fillId="17" borderId="32" xfId="0" applyFill="1" applyBorder="1" applyAlignment="1">
      <alignment horizontal="center"/>
    </xf>
    <xf numFmtId="0" fontId="0" fillId="17" borderId="33" xfId="0" applyFill="1" applyBorder="1" applyAlignment="1">
      <alignment horizontal="center"/>
    </xf>
    <xf numFmtId="0" fontId="0" fillId="17" borderId="31" xfId="0" applyFill="1" applyBorder="1"/>
    <xf numFmtId="0" fontId="0" fillId="17" borderId="33" xfId="0" applyFill="1" applyBorder="1"/>
    <xf numFmtId="0" fontId="0" fillId="17" borderId="34" xfId="0" applyFill="1" applyBorder="1" applyAlignment="1">
      <alignment horizontal="center"/>
    </xf>
    <xf numFmtId="0" fontId="0" fillId="17" borderId="34" xfId="0" applyFill="1" applyBorder="1"/>
    <xf numFmtId="0" fontId="0" fillId="17" borderId="35" xfId="0" applyFill="1" applyBorder="1"/>
    <xf numFmtId="0" fontId="0" fillId="17" borderId="37" xfId="0" applyFill="1" applyBorder="1"/>
    <xf numFmtId="0" fontId="0" fillId="17" borderId="38" xfId="0" applyFill="1" applyBorder="1"/>
    <xf numFmtId="0" fontId="0" fillId="0" borderId="35" xfId="0" applyBorder="1"/>
    <xf numFmtId="0" fontId="0" fillId="0" borderId="26" xfId="0" applyBorder="1"/>
    <xf numFmtId="0" fontId="0" fillId="17" borderId="39" xfId="0" applyFill="1" applyBorder="1" applyAlignment="1">
      <alignment horizontal="center"/>
    </xf>
    <xf numFmtId="0" fontId="0" fillId="0" borderId="22" xfId="0" applyFill="1" applyBorder="1"/>
    <xf numFmtId="0" fontId="0" fillId="0" borderId="0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17" borderId="17" xfId="0" applyFill="1" applyBorder="1"/>
    <xf numFmtId="0" fontId="0" fillId="18" borderId="0" xfId="0" applyFont="1" applyFill="1" applyBorder="1" applyAlignment="1">
      <alignment horizontal="center" vertical="center"/>
    </xf>
    <xf numFmtId="0" fontId="0" fillId="18" borderId="28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0" borderId="28" xfId="0" applyBorder="1"/>
    <xf numFmtId="0" fontId="0" fillId="17" borderId="27" xfId="0" applyFill="1" applyBorder="1"/>
    <xf numFmtId="0" fontId="0" fillId="17" borderId="4" xfId="0" applyFill="1" applyBorder="1"/>
    <xf numFmtId="0" fontId="1" fillId="17" borderId="26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7" borderId="25" xfId="0" applyFont="1" applyFill="1" applyBorder="1" applyAlignment="1">
      <alignment horizontal="center" vertical="center"/>
    </xf>
    <xf numFmtId="0" fontId="0" fillId="17" borderId="27" xfId="0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24" xfId="0" applyFill="1" applyBorder="1" applyAlignment="1">
      <alignment horizontal="center" vertical="center"/>
    </xf>
    <xf numFmtId="0" fontId="0" fillId="17" borderId="25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41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17" borderId="29" xfId="0" applyFill="1" applyBorder="1" applyAlignment="1">
      <alignment vertical="center"/>
    </xf>
    <xf numFmtId="0" fontId="0" fillId="17" borderId="4" xfId="0" applyFill="1" applyBorder="1" applyAlignment="1">
      <alignment vertical="center"/>
    </xf>
    <xf numFmtId="0" fontId="0" fillId="17" borderId="30" xfId="0" applyFill="1" applyBorder="1" applyAlignment="1">
      <alignment vertical="center"/>
    </xf>
    <xf numFmtId="0" fontId="0" fillId="18" borderId="1" xfId="0" applyFill="1" applyBorder="1"/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0" fillId="0" borderId="53" xfId="0" applyFont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0" fillId="18" borderId="34" xfId="0" applyFill="1" applyBorder="1"/>
    <xf numFmtId="0" fontId="0" fillId="18" borderId="2" xfId="0" applyFill="1" applyBorder="1"/>
    <xf numFmtId="0" fontId="0" fillId="18" borderId="36" xfId="0" applyFill="1" applyBorder="1"/>
    <xf numFmtId="0" fontId="0" fillId="18" borderId="37" xfId="0" applyFill="1" applyBorder="1"/>
    <xf numFmtId="0" fontId="0" fillId="18" borderId="40" xfId="0" applyFill="1" applyBorder="1" applyAlignment="1">
      <alignment horizontal="center"/>
    </xf>
    <xf numFmtId="0" fontId="0" fillId="18" borderId="35" xfId="0" applyFill="1" applyBorder="1" applyAlignment="1">
      <alignment horizontal="center"/>
    </xf>
    <xf numFmtId="0" fontId="0" fillId="18" borderId="35" xfId="0" applyFill="1" applyBorder="1"/>
    <xf numFmtId="0" fontId="1" fillId="17" borderId="4" xfId="0" applyFont="1" applyFill="1" applyBorder="1" applyAlignment="1">
      <alignment vertical="center"/>
    </xf>
    <xf numFmtId="0" fontId="1" fillId="17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A2B"/>
      <color rgb="FFFA9D1A"/>
      <color rgb="FFFFD6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Func / Opti Func Combinations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L1/Adam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207.71875</c:v>
                </c:pt>
                <c:pt idx="1">
                  <c:v>211.859375</c:v>
                </c:pt>
                <c:pt idx="2">
                  <c:v>206.359375</c:v>
                </c:pt>
                <c:pt idx="3">
                  <c:v>205.953125</c:v>
                </c:pt>
                <c:pt idx="4">
                  <c:v>201.453125</c:v>
                </c:pt>
              </c:numCache>
            </c:numRef>
          </c:xVal>
          <c:yVal>
            <c:numRef>
              <c:f>Sheet1!$A$3:$A$7</c:f>
              <c:numCache>
                <c:formatCode>General</c:formatCode>
                <c:ptCount val="5"/>
                <c:pt idx="0">
                  <c:v>227.43241900000001</c:v>
                </c:pt>
                <c:pt idx="1">
                  <c:v>50.016613</c:v>
                </c:pt>
                <c:pt idx="2">
                  <c:v>224.485443</c:v>
                </c:pt>
                <c:pt idx="3">
                  <c:v>50.306109999999997</c:v>
                </c:pt>
                <c:pt idx="4">
                  <c:v>230.842545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3-4652-9E6F-7566FC318482}"/>
            </c:ext>
          </c:extLst>
        </c:ser>
        <c:ser>
          <c:idx val="1"/>
          <c:order val="1"/>
          <c:tx>
            <c:v>MSE/Adam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Sheet1!$B$8:$B$12</c:f>
              <c:numCache>
                <c:formatCode>General</c:formatCode>
                <c:ptCount val="5"/>
                <c:pt idx="0">
                  <c:v>201.25</c:v>
                </c:pt>
                <c:pt idx="1">
                  <c:v>203.875</c:v>
                </c:pt>
                <c:pt idx="2">
                  <c:v>206.34375</c:v>
                </c:pt>
                <c:pt idx="3">
                  <c:v>206.484375</c:v>
                </c:pt>
                <c:pt idx="4">
                  <c:v>197.046875</c:v>
                </c:pt>
              </c:numCache>
            </c:numRef>
          </c:xVal>
          <c:yVal>
            <c:numRef>
              <c:f>Sheet1!$A$8:$A$12</c:f>
              <c:numCache>
                <c:formatCode>General</c:formatCode>
                <c:ptCount val="5"/>
                <c:pt idx="0">
                  <c:v>222.07551599999999</c:v>
                </c:pt>
                <c:pt idx="1">
                  <c:v>229.117493</c:v>
                </c:pt>
                <c:pt idx="2">
                  <c:v>66.333693999999994</c:v>
                </c:pt>
                <c:pt idx="3">
                  <c:v>228.70997600000001</c:v>
                </c:pt>
                <c:pt idx="4">
                  <c:v>78.361298000000005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B3-4652-9E6F-7566FC318482}"/>
            </c:ext>
          </c:extLst>
        </c:ser>
        <c:ser>
          <c:idx val="2"/>
          <c:order val="2"/>
          <c:tx>
            <c:v>L1/SGD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Sheet1!$B$13:$B$17</c:f>
              <c:numCache>
                <c:formatCode>General</c:formatCode>
                <c:ptCount val="5"/>
                <c:pt idx="0">
                  <c:v>171.1875</c:v>
                </c:pt>
                <c:pt idx="1">
                  <c:v>167.34375</c:v>
                </c:pt>
                <c:pt idx="2">
                  <c:v>169.71875</c:v>
                </c:pt>
                <c:pt idx="3">
                  <c:v>170.515625</c:v>
                </c:pt>
                <c:pt idx="4">
                  <c:v>168.828125</c:v>
                </c:pt>
              </c:numCache>
            </c:numRef>
          </c:xVal>
          <c:yVal>
            <c:numRef>
              <c:f>Sheet1!$A$13:$A$17</c:f>
              <c:numCache>
                <c:formatCode>General</c:formatCode>
                <c:ptCount val="5"/>
                <c:pt idx="0">
                  <c:v>228.55192600000001</c:v>
                </c:pt>
                <c:pt idx="1">
                  <c:v>224.546097</c:v>
                </c:pt>
                <c:pt idx="2">
                  <c:v>227.79594399999999</c:v>
                </c:pt>
                <c:pt idx="3">
                  <c:v>227.26411400000001</c:v>
                </c:pt>
                <c:pt idx="4">
                  <c:v>231.58606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B3-4652-9E6F-7566FC318482}"/>
            </c:ext>
          </c:extLst>
        </c:ser>
        <c:ser>
          <c:idx val="3"/>
          <c:order val="3"/>
          <c:tx>
            <c:v>L1/Rprop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Sheet1!$B$18:$B$22</c:f>
              <c:numCache>
                <c:formatCode>General</c:formatCode>
                <c:ptCount val="5"/>
                <c:pt idx="0">
                  <c:v>279.390625</c:v>
                </c:pt>
                <c:pt idx="1">
                  <c:v>265.078125</c:v>
                </c:pt>
                <c:pt idx="2">
                  <c:v>280.578125</c:v>
                </c:pt>
                <c:pt idx="3">
                  <c:v>271.0625</c:v>
                </c:pt>
                <c:pt idx="4">
                  <c:v>279.5</c:v>
                </c:pt>
              </c:numCache>
            </c:numRef>
          </c:xVal>
          <c:yVal>
            <c:numRef>
              <c:f>Sheet1!$A$18:$A$22</c:f>
              <c:numCache>
                <c:formatCode>General</c:formatCode>
                <c:ptCount val="5"/>
                <c:pt idx="0">
                  <c:v>228.77706900000001</c:v>
                </c:pt>
                <c:pt idx="1">
                  <c:v>228.75276199999999</c:v>
                </c:pt>
                <c:pt idx="2">
                  <c:v>228.778671</c:v>
                </c:pt>
                <c:pt idx="3">
                  <c:v>228.2829017</c:v>
                </c:pt>
                <c:pt idx="4">
                  <c:v>223.055634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B3-4652-9E6F-7566FC318482}"/>
            </c:ext>
          </c:extLst>
        </c:ser>
        <c:ser>
          <c:idx val="4"/>
          <c:order val="4"/>
          <c:tx>
            <c:v>L1/Adadelta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Sheet1!$B$23:$B$27</c:f>
              <c:numCache>
                <c:formatCode>General</c:formatCode>
                <c:ptCount val="5"/>
                <c:pt idx="0">
                  <c:v>205.578125</c:v>
                </c:pt>
                <c:pt idx="1">
                  <c:v>209.984375</c:v>
                </c:pt>
                <c:pt idx="2">
                  <c:v>208.828125</c:v>
                </c:pt>
                <c:pt idx="3">
                  <c:v>212.921875</c:v>
                </c:pt>
                <c:pt idx="4">
                  <c:v>207.90625</c:v>
                </c:pt>
              </c:numCache>
            </c:numRef>
          </c:xVal>
          <c:yVal>
            <c:numRef>
              <c:f>Sheet1!$A$23:$A$27</c:f>
              <c:numCache>
                <c:formatCode>General</c:formatCode>
                <c:ptCount val="5"/>
                <c:pt idx="0">
                  <c:v>226.028549</c:v>
                </c:pt>
                <c:pt idx="1">
                  <c:v>220.51084900000001</c:v>
                </c:pt>
                <c:pt idx="2">
                  <c:v>226.62764000000001</c:v>
                </c:pt>
                <c:pt idx="3">
                  <c:v>227.03555299999999</c:v>
                </c:pt>
                <c:pt idx="4">
                  <c:v>88.139106999999996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B3-4652-9E6F-7566FC318482}"/>
            </c:ext>
          </c:extLst>
        </c:ser>
        <c:ser>
          <c:idx val="5"/>
          <c:order val="5"/>
          <c:tx>
            <c:v>MSE/Adadelta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Sheet1!$B$28:$B$32</c:f>
              <c:numCache>
                <c:formatCode>General</c:formatCode>
                <c:ptCount val="5"/>
                <c:pt idx="0">
                  <c:v>207.8125</c:v>
                </c:pt>
                <c:pt idx="1">
                  <c:v>195.9375</c:v>
                </c:pt>
                <c:pt idx="2">
                  <c:v>209.609375</c:v>
                </c:pt>
                <c:pt idx="3">
                  <c:v>198.265625</c:v>
                </c:pt>
                <c:pt idx="4">
                  <c:v>212.015625</c:v>
                </c:pt>
              </c:numCache>
            </c:numRef>
          </c:xVal>
          <c:yVal>
            <c:numRef>
              <c:f>Sheet1!$A$28:$A$32</c:f>
              <c:numCache>
                <c:formatCode>General</c:formatCode>
                <c:ptCount val="5"/>
                <c:pt idx="0">
                  <c:v>226.75015300000001</c:v>
                </c:pt>
                <c:pt idx="1">
                  <c:v>231.478363</c:v>
                </c:pt>
                <c:pt idx="2">
                  <c:v>149.704407</c:v>
                </c:pt>
                <c:pt idx="3">
                  <c:v>225.35549900000001</c:v>
                </c:pt>
                <c:pt idx="4">
                  <c:v>222.93980400000001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B3-4652-9E6F-7566FC318482}"/>
            </c:ext>
          </c:extLst>
        </c:ser>
        <c:ser>
          <c:idx val="6"/>
          <c:order val="6"/>
          <c:tx>
            <c:v>MSE/SGD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Sheet1!$B$33:$B$37</c:f>
              <c:numCache>
                <c:formatCode>General</c:formatCode>
                <c:ptCount val="5"/>
                <c:pt idx="0">
                  <c:v>169.484375</c:v>
                </c:pt>
                <c:pt idx="1">
                  <c:v>163.53125</c:v>
                </c:pt>
                <c:pt idx="2">
                  <c:v>165.25</c:v>
                </c:pt>
                <c:pt idx="3">
                  <c:v>161.796875</c:v>
                </c:pt>
                <c:pt idx="4">
                  <c:v>178.796875</c:v>
                </c:pt>
              </c:numCache>
            </c:numRef>
          </c:xVal>
          <c:yVal>
            <c:numRef>
              <c:f>Sheet1!$A$33:$A$37</c:f>
              <c:numCache>
                <c:formatCode>General</c:formatCode>
                <c:ptCount val="5"/>
                <c:pt idx="0">
                  <c:v>226.14782700000001</c:v>
                </c:pt>
                <c:pt idx="1">
                  <c:v>224.854996</c:v>
                </c:pt>
                <c:pt idx="2">
                  <c:v>235.813614</c:v>
                </c:pt>
                <c:pt idx="3">
                  <c:v>224.79795799999999</c:v>
                </c:pt>
                <c:pt idx="4">
                  <c:v>226.68428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B3-4652-9E6F-7566FC318482}"/>
            </c:ext>
          </c:extLst>
        </c:ser>
        <c:ser>
          <c:idx val="7"/>
          <c:order val="7"/>
          <c:tx>
            <c:v>MSE/Rprop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Sheet1!$B$38:$B$42</c:f>
              <c:numCache>
                <c:formatCode>General</c:formatCode>
                <c:ptCount val="5"/>
                <c:pt idx="0">
                  <c:v>263.375</c:v>
                </c:pt>
                <c:pt idx="1">
                  <c:v>262.65625</c:v>
                </c:pt>
                <c:pt idx="2">
                  <c:v>257.25</c:v>
                </c:pt>
                <c:pt idx="3">
                  <c:v>261.765625</c:v>
                </c:pt>
                <c:pt idx="4">
                  <c:v>263.78125</c:v>
                </c:pt>
              </c:numCache>
            </c:numRef>
          </c:xVal>
          <c:yVal>
            <c:numRef>
              <c:f>Sheet1!$A$38:$A$42</c:f>
              <c:numCache>
                <c:formatCode>General</c:formatCode>
                <c:ptCount val="5"/>
                <c:pt idx="0">
                  <c:v>240.23637400000001</c:v>
                </c:pt>
                <c:pt idx="1">
                  <c:v>212.00053399999999</c:v>
                </c:pt>
                <c:pt idx="2">
                  <c:v>227.674026</c:v>
                </c:pt>
                <c:pt idx="3">
                  <c:v>225.24020400000001</c:v>
                </c:pt>
                <c:pt idx="4">
                  <c:v>233.57217399999999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B3-4652-9E6F-7566FC31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12600"/>
        <c:axId val="568738264"/>
      </c:scatterChart>
      <c:valAx>
        <c:axId val="579312600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 (lower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38264"/>
        <c:crosses val="autoZero"/>
        <c:crossBetween val="midCat"/>
      </c:valAx>
      <c:valAx>
        <c:axId val="568738264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Value (lower better)</a:t>
                </a:r>
              </a:p>
            </c:rich>
          </c:tx>
          <c:layout>
            <c:manualLayout>
              <c:xMode val="edge"/>
              <c:yMode val="edge"/>
              <c:x val="2.4452595309547628E-2"/>
              <c:y val="0.27575652036112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12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Activation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Sheet1!$B$45:$B$49</c:f>
              <c:numCache>
                <c:formatCode>General</c:formatCode>
                <c:ptCount val="5"/>
                <c:pt idx="0">
                  <c:v>171.1875</c:v>
                </c:pt>
                <c:pt idx="1">
                  <c:v>167.34375</c:v>
                </c:pt>
                <c:pt idx="2">
                  <c:v>169.71875</c:v>
                </c:pt>
                <c:pt idx="3">
                  <c:v>170.515625</c:v>
                </c:pt>
                <c:pt idx="4">
                  <c:v>168.828125</c:v>
                </c:pt>
              </c:numCache>
            </c:numRef>
          </c:xVal>
          <c:yVal>
            <c:numRef>
              <c:f>Sheet1!$A$45:$A$49</c:f>
              <c:numCache>
                <c:formatCode>General</c:formatCode>
                <c:ptCount val="5"/>
                <c:pt idx="0">
                  <c:v>228.55192600000001</c:v>
                </c:pt>
                <c:pt idx="1">
                  <c:v>224.546097</c:v>
                </c:pt>
                <c:pt idx="2">
                  <c:v>227.79594399999999</c:v>
                </c:pt>
                <c:pt idx="3">
                  <c:v>227.26411400000001</c:v>
                </c:pt>
                <c:pt idx="4">
                  <c:v>231.58606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9-493A-B179-67ED9878CB7B}"/>
            </c:ext>
          </c:extLst>
        </c:ser>
        <c:ser>
          <c:idx val="1"/>
          <c:order val="1"/>
          <c:tx>
            <c:v>Sigmoid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Sheet1!$B$50:$B$54</c:f>
              <c:numCache>
                <c:formatCode>General</c:formatCode>
                <c:ptCount val="5"/>
                <c:pt idx="0">
                  <c:v>164.921875</c:v>
                </c:pt>
                <c:pt idx="1">
                  <c:v>169.375</c:v>
                </c:pt>
                <c:pt idx="2">
                  <c:v>167.78125</c:v>
                </c:pt>
                <c:pt idx="3">
                  <c:v>165.703125</c:v>
                </c:pt>
                <c:pt idx="4">
                  <c:v>168.84375</c:v>
                </c:pt>
              </c:numCache>
            </c:numRef>
          </c:xVal>
          <c:yVal>
            <c:numRef>
              <c:f>Sheet1!$A$50:$A$54</c:f>
              <c:numCache>
                <c:formatCode>General</c:formatCode>
                <c:ptCount val="5"/>
                <c:pt idx="0">
                  <c:v>231.09721400000001</c:v>
                </c:pt>
                <c:pt idx="1">
                  <c:v>201.44245900000001</c:v>
                </c:pt>
                <c:pt idx="2">
                  <c:v>207.019882</c:v>
                </c:pt>
                <c:pt idx="3">
                  <c:v>201.784088</c:v>
                </c:pt>
                <c:pt idx="4">
                  <c:v>202.216904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9-493A-B179-67ED9878CB7B}"/>
            </c:ext>
          </c:extLst>
        </c:ser>
        <c:ser>
          <c:idx val="2"/>
          <c:order val="2"/>
          <c:tx>
            <c:v>ELU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Sheet1!$B$60:$B$64</c:f>
              <c:numCache>
                <c:formatCode>General</c:formatCode>
                <c:ptCount val="5"/>
                <c:pt idx="0">
                  <c:v>164.484375</c:v>
                </c:pt>
                <c:pt idx="1">
                  <c:v>167.84375</c:v>
                </c:pt>
                <c:pt idx="2">
                  <c:v>171.234375</c:v>
                </c:pt>
                <c:pt idx="3">
                  <c:v>174.515625</c:v>
                </c:pt>
                <c:pt idx="4">
                  <c:v>167.46875</c:v>
                </c:pt>
              </c:numCache>
            </c:numRef>
          </c:xVal>
          <c:yVal>
            <c:numRef>
              <c:f>Sheet1!$A$60:$A$64</c:f>
              <c:numCache>
                <c:formatCode>General</c:formatCode>
                <c:ptCount val="5"/>
                <c:pt idx="0">
                  <c:v>254.43222</c:v>
                </c:pt>
                <c:pt idx="1">
                  <c:v>251.36433400000001</c:v>
                </c:pt>
                <c:pt idx="2">
                  <c:v>259.91403200000002</c:v>
                </c:pt>
                <c:pt idx="3">
                  <c:v>260.37155200000001</c:v>
                </c:pt>
                <c:pt idx="4">
                  <c:v>256.48202500000002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9-493A-B179-67ED9878C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87160"/>
        <c:axId val="821397488"/>
      </c:scatterChart>
      <c:valAx>
        <c:axId val="833387160"/>
        <c:scaling>
          <c:orientation val="minMax"/>
          <c:min val="1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97488"/>
        <c:crosses val="autoZero"/>
        <c:crossBetween val="midCat"/>
      </c:valAx>
      <c:valAx>
        <c:axId val="821397488"/>
        <c:scaling>
          <c:orientation val="minMax"/>
          <c:max val="275"/>
          <c:min val="17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38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Different</a:t>
            </a:r>
            <a:r>
              <a:rPr lang="en-US" baseline="0"/>
              <a:t> Layer #s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Sheet1!$B$72:$B$76</c:f>
              <c:numCache>
                <c:formatCode>General</c:formatCode>
                <c:ptCount val="5"/>
                <c:pt idx="0">
                  <c:v>164.921875</c:v>
                </c:pt>
                <c:pt idx="1">
                  <c:v>169.375</c:v>
                </c:pt>
                <c:pt idx="2">
                  <c:v>167.78125</c:v>
                </c:pt>
                <c:pt idx="3">
                  <c:v>165.703125</c:v>
                </c:pt>
                <c:pt idx="4">
                  <c:v>168.84375</c:v>
                </c:pt>
              </c:numCache>
            </c:numRef>
          </c:xVal>
          <c:yVal>
            <c:numRef>
              <c:f>Sheet1!$A$72:$A$76</c:f>
              <c:numCache>
                <c:formatCode>General</c:formatCode>
                <c:ptCount val="5"/>
                <c:pt idx="0">
                  <c:v>231.09721400000001</c:v>
                </c:pt>
                <c:pt idx="1">
                  <c:v>201.44245900000001</c:v>
                </c:pt>
                <c:pt idx="2">
                  <c:v>207.019882</c:v>
                </c:pt>
                <c:pt idx="3">
                  <c:v>201.784088</c:v>
                </c:pt>
                <c:pt idx="4">
                  <c:v>202.216904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A-4AA2-9636-33C305223D65}"/>
            </c:ext>
          </c:extLst>
        </c:ser>
        <c:ser>
          <c:idx val="1"/>
          <c:order val="1"/>
          <c:tx>
            <c:v>2 Layers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Sheet1!$B$77:$B$81</c:f>
              <c:numCache>
                <c:formatCode>General</c:formatCode>
                <c:ptCount val="5"/>
                <c:pt idx="0">
                  <c:v>209.8125</c:v>
                </c:pt>
                <c:pt idx="1">
                  <c:v>212.078125</c:v>
                </c:pt>
                <c:pt idx="2">
                  <c:v>210.921875</c:v>
                </c:pt>
                <c:pt idx="3">
                  <c:v>212.609375</c:v>
                </c:pt>
                <c:pt idx="4">
                  <c:v>217.53125</c:v>
                </c:pt>
              </c:numCache>
            </c:numRef>
          </c:xVal>
          <c:yVal>
            <c:numRef>
              <c:f>Sheet1!$A$77:$A$81</c:f>
              <c:numCache>
                <c:formatCode>General</c:formatCode>
                <c:ptCount val="5"/>
                <c:pt idx="0">
                  <c:v>59.755904999999998</c:v>
                </c:pt>
                <c:pt idx="1">
                  <c:v>60.099392000000002</c:v>
                </c:pt>
                <c:pt idx="2">
                  <c:v>58.296387000000003</c:v>
                </c:pt>
                <c:pt idx="3">
                  <c:v>61.532299000000002</c:v>
                </c:pt>
                <c:pt idx="4">
                  <c:v>60.114407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A-4AA2-9636-33C305223D65}"/>
            </c:ext>
          </c:extLst>
        </c:ser>
        <c:ser>
          <c:idx val="2"/>
          <c:order val="2"/>
          <c:tx>
            <c:v>3 Layers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Sheet1!$B$82:$B$86</c:f>
              <c:numCache>
                <c:formatCode>General</c:formatCode>
                <c:ptCount val="5"/>
                <c:pt idx="0">
                  <c:v>264.96875</c:v>
                </c:pt>
                <c:pt idx="1">
                  <c:v>254.796875</c:v>
                </c:pt>
                <c:pt idx="2">
                  <c:v>253.734375</c:v>
                </c:pt>
                <c:pt idx="3">
                  <c:v>258.484375</c:v>
                </c:pt>
                <c:pt idx="4">
                  <c:v>259.140625</c:v>
                </c:pt>
              </c:numCache>
            </c:numRef>
          </c:xVal>
          <c:yVal>
            <c:numRef>
              <c:f>Sheet1!$A$82:$A$86</c:f>
              <c:numCache>
                <c:formatCode>General</c:formatCode>
                <c:ptCount val="5"/>
                <c:pt idx="0">
                  <c:v>60.662125000000003</c:v>
                </c:pt>
                <c:pt idx="1">
                  <c:v>59.171306999999999</c:v>
                </c:pt>
                <c:pt idx="2">
                  <c:v>61.410812</c:v>
                </c:pt>
                <c:pt idx="3">
                  <c:v>61.038254000000002</c:v>
                </c:pt>
                <c:pt idx="4">
                  <c:v>60.765785000000001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A-4AA2-9636-33C305223D65}"/>
            </c:ext>
          </c:extLst>
        </c:ser>
        <c:ser>
          <c:idx val="3"/>
          <c:order val="3"/>
          <c:tx>
            <c:v>4 Layers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Sheet1!$B$87:$B$91</c:f>
              <c:numCache>
                <c:formatCode>General</c:formatCode>
                <c:ptCount val="5"/>
                <c:pt idx="0">
                  <c:v>309.265625</c:v>
                </c:pt>
                <c:pt idx="1">
                  <c:v>303.765625</c:v>
                </c:pt>
                <c:pt idx="2">
                  <c:v>307.890625</c:v>
                </c:pt>
                <c:pt idx="3">
                  <c:v>301.609375</c:v>
                </c:pt>
                <c:pt idx="4">
                  <c:v>310.828125</c:v>
                </c:pt>
              </c:numCache>
            </c:numRef>
          </c:xVal>
          <c:yVal>
            <c:numRef>
              <c:f>Sheet1!$A$87:$A$91</c:f>
              <c:numCache>
                <c:formatCode>General</c:formatCode>
                <c:ptCount val="5"/>
                <c:pt idx="0">
                  <c:v>60.366351999999999</c:v>
                </c:pt>
                <c:pt idx="1">
                  <c:v>60.442703000000002</c:v>
                </c:pt>
                <c:pt idx="2">
                  <c:v>60.818649000000001</c:v>
                </c:pt>
                <c:pt idx="3">
                  <c:v>61.173465999999998</c:v>
                </c:pt>
                <c:pt idx="4">
                  <c:v>60.107833999999997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A-4AA2-9636-33C305223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63264"/>
        <c:axId val="574663592"/>
      </c:scatterChart>
      <c:valAx>
        <c:axId val="57466326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(lower is better)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63592"/>
        <c:crosses val="autoZero"/>
        <c:crossBetween val="midCat"/>
      </c:valAx>
      <c:valAx>
        <c:axId val="57466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(lower</a:t>
                </a:r>
                <a:r>
                  <a:rPr lang="en-US" baseline="0"/>
                  <a:t> is beter)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6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238124</xdr:colOff>
      <xdr:row>23</xdr:row>
      <xdr:rowOff>79533</xdr:rowOff>
    </xdr:from>
    <xdr:to>
      <xdr:col>47</xdr:col>
      <xdr:colOff>541019</xdr:colOff>
      <xdr:row>49</xdr:row>
      <xdr:rowOff>10952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96472-A71D-4B4E-AF08-ACDD7CAB6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285750</xdr:colOff>
      <xdr:row>0</xdr:row>
      <xdr:rowOff>0</xdr:rowOff>
    </xdr:from>
    <xdr:to>
      <xdr:col>46</xdr:col>
      <xdr:colOff>392430</xdr:colOff>
      <xdr:row>21</xdr:row>
      <xdr:rowOff>184785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7BF20-BB9E-4AB6-A930-0FC2B7597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388858</xdr:colOff>
      <xdr:row>75</xdr:row>
      <xdr:rowOff>47149</xdr:rowOff>
    </xdr:from>
    <xdr:to>
      <xdr:col>30</xdr:col>
      <xdr:colOff>309563</xdr:colOff>
      <xdr:row>102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8CFBDC-AE99-4289-B16D-4EF4589ED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B6D7-D936-4A52-8ED3-657512A424EA}">
  <dimension ref="A1:AI96"/>
  <sheetViews>
    <sheetView tabSelected="1" topLeftCell="A58" zoomScale="80" zoomScaleNormal="80" workbookViewId="0">
      <selection activeCell="Z102" sqref="Z102"/>
    </sheetView>
  </sheetViews>
  <sheetFormatPr defaultRowHeight="14.4" x14ac:dyDescent="0.3"/>
  <cols>
    <col min="1" max="1" width="12" bestFit="1" customWidth="1"/>
    <col min="2" max="2" width="12.33203125" bestFit="1" customWidth="1"/>
    <col min="3" max="4" width="12" bestFit="1" customWidth="1"/>
    <col min="5" max="5" width="11" bestFit="1" customWidth="1"/>
    <col min="6" max="6" width="9" bestFit="1" customWidth="1"/>
    <col min="7" max="7" width="9.109375" bestFit="1" customWidth="1"/>
    <col min="8" max="8" width="9.5546875" bestFit="1" customWidth="1"/>
    <col min="9" max="9" width="10" bestFit="1" customWidth="1"/>
    <col min="10" max="10" width="21" bestFit="1" customWidth="1"/>
    <col min="11" max="11" width="5.33203125" bestFit="1" customWidth="1"/>
    <col min="12" max="12" width="5.44140625" bestFit="1" customWidth="1"/>
    <col min="13" max="13" width="11.21875" bestFit="1" customWidth="1"/>
    <col min="14" max="14" width="12.77734375" bestFit="1" customWidth="1"/>
    <col min="15" max="15" width="15.21875" bestFit="1" customWidth="1"/>
    <col min="16" max="16" width="11.21875" bestFit="1" customWidth="1"/>
    <col min="17" max="17" width="12.77734375" bestFit="1" customWidth="1"/>
    <col min="18" max="18" width="15.21875" bestFit="1" customWidth="1"/>
    <col min="19" max="19" width="6.44140625" bestFit="1" customWidth="1"/>
    <col min="20" max="20" width="10.21875" bestFit="1" customWidth="1"/>
    <col min="21" max="21" width="4.21875" bestFit="1" customWidth="1"/>
    <col min="22" max="34" width="8.77734375" customWidth="1"/>
  </cols>
  <sheetData>
    <row r="1" spans="1:34" ht="15" thickBot="1" x14ac:dyDescent="0.35">
      <c r="B1" t="s">
        <v>1</v>
      </c>
      <c r="D1" t="s">
        <v>2</v>
      </c>
      <c r="G1" t="s">
        <v>3</v>
      </c>
      <c r="X1" s="5" t="s">
        <v>8</v>
      </c>
      <c r="Y1" s="6" t="s">
        <v>9</v>
      </c>
      <c r="Z1" s="6" t="s">
        <v>15</v>
      </c>
      <c r="AA1" s="6" t="s">
        <v>16</v>
      </c>
      <c r="AB1" s="6" t="s">
        <v>5</v>
      </c>
      <c r="AC1" s="6"/>
      <c r="AD1" s="6" t="s">
        <v>6</v>
      </c>
      <c r="AE1" s="6" t="s">
        <v>47</v>
      </c>
      <c r="AF1" s="6" t="s">
        <v>48</v>
      </c>
      <c r="AG1" s="7" t="s">
        <v>49</v>
      </c>
      <c r="AH1" t="s">
        <v>50</v>
      </c>
    </row>
    <row r="2" spans="1:34" ht="15" thickBot="1" x14ac:dyDescent="0.35">
      <c r="A2" s="2" t="s">
        <v>4</v>
      </c>
      <c r="B2" s="3" t="s">
        <v>17</v>
      </c>
      <c r="C2" s="3" t="s">
        <v>31</v>
      </c>
      <c r="D2" s="3" t="s">
        <v>32</v>
      </c>
      <c r="E2" s="3" t="s">
        <v>33</v>
      </c>
      <c r="F2" s="3" t="s">
        <v>8</v>
      </c>
      <c r="G2" s="3" t="s">
        <v>9</v>
      </c>
      <c r="H2" s="3" t="s">
        <v>15</v>
      </c>
      <c r="I2" s="3" t="s">
        <v>16</v>
      </c>
      <c r="J2" s="3" t="s">
        <v>5</v>
      </c>
      <c r="K2" s="4"/>
      <c r="L2" s="3" t="s">
        <v>6</v>
      </c>
      <c r="P2" t="s">
        <v>8</v>
      </c>
      <c r="Q2" t="s">
        <v>10</v>
      </c>
      <c r="R2" t="s">
        <v>18</v>
      </c>
      <c r="V2" s="122" t="s">
        <v>18</v>
      </c>
      <c r="W2" s="140" t="s">
        <v>16</v>
      </c>
      <c r="X2" s="9" t="s">
        <v>10</v>
      </c>
      <c r="Y2" s="10" t="s">
        <v>28</v>
      </c>
      <c r="Z2" s="10">
        <v>8</v>
      </c>
      <c r="AA2" s="10">
        <v>128</v>
      </c>
      <c r="AB2" s="10" t="s">
        <v>37</v>
      </c>
      <c r="AC2" s="10" t="s">
        <v>35</v>
      </c>
      <c r="AD2" s="10" t="s">
        <v>7</v>
      </c>
      <c r="AE2" s="10"/>
      <c r="AF2" s="10" t="s">
        <v>34</v>
      </c>
      <c r="AG2" s="11" t="s">
        <v>53</v>
      </c>
      <c r="AH2" s="142" t="s">
        <v>51</v>
      </c>
    </row>
    <row r="3" spans="1:34" ht="15" thickBot="1" x14ac:dyDescent="0.35">
      <c r="A3" s="5">
        <v>227.43241900000001</v>
      </c>
      <c r="B3" s="6">
        <v>207.71875</v>
      </c>
      <c r="C3" s="6">
        <f>SUM(A3:A7)/5</f>
        <v>156.616626</v>
      </c>
      <c r="D3" s="6">
        <f>_xlfn.VAR.S(A3:A7)</f>
        <v>9449.0071235948344</v>
      </c>
      <c r="E3" s="6">
        <f>SUM(B3:B7)/5</f>
        <v>206.66874999999999</v>
      </c>
      <c r="F3" s="12" t="s">
        <v>10</v>
      </c>
      <c r="G3" s="12" t="s">
        <v>11</v>
      </c>
      <c r="H3" s="12">
        <v>8</v>
      </c>
      <c r="I3" s="12">
        <v>128</v>
      </c>
      <c r="J3" s="12" t="s">
        <v>12</v>
      </c>
      <c r="K3" s="13" t="s">
        <v>14</v>
      </c>
      <c r="L3" s="12" t="s">
        <v>7</v>
      </c>
      <c r="P3" t="s">
        <v>9</v>
      </c>
      <c r="Q3" t="s">
        <v>11</v>
      </c>
      <c r="R3" t="s">
        <v>28</v>
      </c>
      <c r="S3" t="s">
        <v>30</v>
      </c>
      <c r="T3" t="s">
        <v>29</v>
      </c>
      <c r="V3" s="123" t="s">
        <v>15</v>
      </c>
      <c r="W3" s="128">
        <v>1</v>
      </c>
      <c r="X3" s="118">
        <v>2</v>
      </c>
      <c r="Y3" s="118">
        <v>4</v>
      </c>
      <c r="Z3" s="118">
        <v>8</v>
      </c>
      <c r="AA3" s="118">
        <v>16</v>
      </c>
      <c r="AB3" s="118">
        <v>32</v>
      </c>
      <c r="AC3" s="118">
        <v>64</v>
      </c>
      <c r="AD3" s="118">
        <v>128</v>
      </c>
      <c r="AE3" s="118">
        <v>256</v>
      </c>
      <c r="AF3" s="118">
        <v>512</v>
      </c>
      <c r="AG3" s="118">
        <v>1024</v>
      </c>
      <c r="AH3" s="119">
        <v>2048</v>
      </c>
    </row>
    <row r="4" spans="1:34" x14ac:dyDescent="0.3">
      <c r="A4" s="8">
        <v>50.016613</v>
      </c>
      <c r="B4" s="1">
        <v>211.859375</v>
      </c>
      <c r="C4" s="1"/>
      <c r="D4" s="1"/>
      <c r="E4" s="1"/>
      <c r="F4" s="14" t="s">
        <v>10</v>
      </c>
      <c r="G4" s="14" t="s">
        <v>11</v>
      </c>
      <c r="H4" s="14">
        <v>8</v>
      </c>
      <c r="I4" s="14">
        <v>128</v>
      </c>
      <c r="J4" s="14" t="s">
        <v>12</v>
      </c>
      <c r="K4" s="15" t="s">
        <v>14</v>
      </c>
      <c r="L4" s="14" t="s">
        <v>7</v>
      </c>
      <c r="P4" t="s">
        <v>19</v>
      </c>
      <c r="Q4" t="s">
        <v>13</v>
      </c>
      <c r="R4" t="s">
        <v>23</v>
      </c>
      <c r="S4" t="s">
        <v>21</v>
      </c>
      <c r="T4" t="s">
        <v>22</v>
      </c>
      <c r="U4" t="s">
        <v>20</v>
      </c>
      <c r="V4" s="129"/>
      <c r="W4" s="141">
        <v>60.003684999999997</v>
      </c>
      <c r="X4" s="120">
        <v>60.670566999999998</v>
      </c>
      <c r="Y4" s="120">
        <v>61.032874999999997</v>
      </c>
      <c r="Z4" s="120">
        <v>60.461379999999998</v>
      </c>
      <c r="AA4" s="120">
        <v>58.607151000000002</v>
      </c>
      <c r="AB4" s="120">
        <v>60.297581000000001</v>
      </c>
      <c r="AC4" s="149"/>
      <c r="AD4" s="149"/>
      <c r="AE4" s="149"/>
      <c r="AF4" s="149"/>
      <c r="AG4" s="149"/>
      <c r="AH4" s="199"/>
    </row>
    <row r="5" spans="1:34" x14ac:dyDescent="0.3">
      <c r="A5" s="8">
        <v>224.485443</v>
      </c>
      <c r="B5" s="1">
        <v>206.359375</v>
      </c>
      <c r="C5" s="1"/>
      <c r="D5" s="1"/>
      <c r="E5" s="1"/>
      <c r="F5" s="14" t="s">
        <v>10</v>
      </c>
      <c r="G5" s="14" t="s">
        <v>11</v>
      </c>
      <c r="H5" s="14">
        <v>8</v>
      </c>
      <c r="I5" s="14">
        <v>128</v>
      </c>
      <c r="J5" s="14" t="s">
        <v>12</v>
      </c>
      <c r="K5" s="15" t="s">
        <v>14</v>
      </c>
      <c r="L5" s="14" t="s">
        <v>7</v>
      </c>
      <c r="P5" t="s">
        <v>24</v>
      </c>
      <c r="Q5" t="s">
        <v>25</v>
      </c>
      <c r="R5" t="s">
        <v>26</v>
      </c>
      <c r="V5" s="130">
        <v>1</v>
      </c>
      <c r="W5" s="134">
        <v>60.526318000000003</v>
      </c>
      <c r="X5" s="121">
        <v>59.864449</v>
      </c>
      <c r="Y5" s="121">
        <v>60.923496</v>
      </c>
      <c r="Z5" s="121">
        <v>61.632381000000002</v>
      </c>
      <c r="AA5" s="121">
        <v>59.390923000000001</v>
      </c>
      <c r="AB5" s="121">
        <v>60.785870000000003</v>
      </c>
      <c r="AC5" s="150"/>
      <c r="AD5" s="150"/>
      <c r="AE5" s="150"/>
      <c r="AF5" s="150"/>
      <c r="AG5" s="150"/>
      <c r="AH5" s="200"/>
    </row>
    <row r="6" spans="1:34" ht="15" thickBot="1" x14ac:dyDescent="0.35">
      <c r="A6" s="8">
        <v>50.306109999999997</v>
      </c>
      <c r="B6" s="1">
        <v>205.953125</v>
      </c>
      <c r="C6" s="1"/>
      <c r="D6" s="1"/>
      <c r="E6" s="1"/>
      <c r="F6" s="14" t="s">
        <v>10</v>
      </c>
      <c r="G6" s="14" t="s">
        <v>11</v>
      </c>
      <c r="H6" s="14">
        <v>8</v>
      </c>
      <c r="I6" s="14">
        <v>128</v>
      </c>
      <c r="J6" s="14" t="s">
        <v>12</v>
      </c>
      <c r="K6" s="15" t="s">
        <v>14</v>
      </c>
      <c r="L6" s="14" t="s">
        <v>7</v>
      </c>
      <c r="P6" t="s">
        <v>27</v>
      </c>
      <c r="Q6" t="s">
        <v>12</v>
      </c>
      <c r="V6" s="131"/>
      <c r="W6" s="134">
        <v>60.611896999999999</v>
      </c>
      <c r="X6" s="121">
        <v>60.820278000000002</v>
      </c>
      <c r="Y6" s="121">
        <v>61.015503000000002</v>
      </c>
      <c r="Z6" s="121">
        <v>60.082797999999997</v>
      </c>
      <c r="AA6" s="121">
        <v>60.698020999999997</v>
      </c>
      <c r="AB6" s="121">
        <v>61.901020000000003</v>
      </c>
      <c r="AC6" s="150"/>
      <c r="AD6" s="150"/>
      <c r="AE6" s="150"/>
      <c r="AF6" s="150"/>
      <c r="AG6" s="150"/>
      <c r="AH6" s="200"/>
    </row>
    <row r="7" spans="1:34" ht="15" thickBot="1" x14ac:dyDescent="0.35">
      <c r="A7" s="9">
        <v>230.842545</v>
      </c>
      <c r="B7" s="10">
        <v>201.453125</v>
      </c>
      <c r="C7" s="10"/>
      <c r="D7" s="10"/>
      <c r="E7" s="10"/>
      <c r="F7" s="16" t="s">
        <v>10</v>
      </c>
      <c r="G7" s="16" t="s">
        <v>11</v>
      </c>
      <c r="H7" s="16">
        <v>8</v>
      </c>
      <c r="I7" s="16">
        <v>128</v>
      </c>
      <c r="J7" s="16" t="s">
        <v>12</v>
      </c>
      <c r="K7" s="17" t="s">
        <v>14</v>
      </c>
      <c r="L7" s="16" t="s">
        <v>7</v>
      </c>
      <c r="P7" t="s">
        <v>0</v>
      </c>
      <c r="Q7">
        <v>1</v>
      </c>
      <c r="R7">
        <v>2</v>
      </c>
      <c r="S7">
        <v>3</v>
      </c>
      <c r="V7" s="129"/>
      <c r="W7" s="134">
        <v>61.150013000000001</v>
      </c>
      <c r="X7" s="121">
        <v>57.311194999999998</v>
      </c>
      <c r="Y7" s="121">
        <v>58.854281999999998</v>
      </c>
      <c r="Z7" s="121">
        <v>62.019016000000001</v>
      </c>
      <c r="AA7" s="121">
        <v>60.173940000000002</v>
      </c>
      <c r="AB7" s="121">
        <v>59.369720000000001</v>
      </c>
      <c r="AC7" s="121">
        <v>60.613715999999997</v>
      </c>
      <c r="AD7" s="150"/>
      <c r="AE7" s="150"/>
      <c r="AF7" s="150"/>
      <c r="AG7" s="150"/>
      <c r="AH7" s="200"/>
    </row>
    <row r="8" spans="1:34" x14ac:dyDescent="0.3">
      <c r="A8" s="5">
        <v>222.07551599999999</v>
      </c>
      <c r="B8" s="6">
        <v>201.25</v>
      </c>
      <c r="C8" s="6">
        <f>SUM(A8:A12)/5</f>
        <v>164.91959539999999</v>
      </c>
      <c r="D8" s="6">
        <f>_xlfn.VAR.S(A8:A12)</f>
        <v>7167.2251941559589</v>
      </c>
      <c r="E8" s="6">
        <f>SUM(B8:B12)/5</f>
        <v>203</v>
      </c>
      <c r="F8" s="18" t="s">
        <v>18</v>
      </c>
      <c r="G8" s="18" t="s">
        <v>11</v>
      </c>
      <c r="H8" s="18">
        <v>8</v>
      </c>
      <c r="I8" s="18">
        <v>128</v>
      </c>
      <c r="J8" s="18" t="s">
        <v>12</v>
      </c>
      <c r="K8" s="19" t="s">
        <v>14</v>
      </c>
      <c r="L8" s="18" t="s">
        <v>7</v>
      </c>
      <c r="V8" s="130">
        <v>2</v>
      </c>
      <c r="W8" s="134">
        <v>61.014679000000001</v>
      </c>
      <c r="X8" s="121">
        <v>61.046024000000003</v>
      </c>
      <c r="Y8" s="121">
        <v>58.225150999999997</v>
      </c>
      <c r="Z8" s="121">
        <v>61.425536999999998</v>
      </c>
      <c r="AA8" s="121">
        <v>61.855637000000002</v>
      </c>
      <c r="AB8" s="121">
        <v>58.547404999999998</v>
      </c>
      <c r="AC8" s="121">
        <v>59.842224000000002</v>
      </c>
      <c r="AD8" s="150"/>
      <c r="AE8" s="150"/>
      <c r="AF8" s="150"/>
      <c r="AG8" s="150"/>
      <c r="AH8" s="200"/>
    </row>
    <row r="9" spans="1:34" ht="15" thickBot="1" x14ac:dyDescent="0.35">
      <c r="A9" s="8">
        <v>229.117493</v>
      </c>
      <c r="B9" s="1">
        <v>203.875</v>
      </c>
      <c r="C9" s="1"/>
      <c r="D9" s="1"/>
      <c r="E9" s="1"/>
      <c r="F9" s="20" t="s">
        <v>18</v>
      </c>
      <c r="G9" s="20" t="s">
        <v>11</v>
      </c>
      <c r="H9" s="20">
        <v>8</v>
      </c>
      <c r="I9" s="20">
        <v>128</v>
      </c>
      <c r="J9" s="20" t="s">
        <v>12</v>
      </c>
      <c r="K9" s="21" t="s">
        <v>14</v>
      </c>
      <c r="L9" s="20" t="s">
        <v>7</v>
      </c>
      <c r="V9" s="131"/>
      <c r="W9" s="134">
        <v>58.402348000000003</v>
      </c>
      <c r="X9" s="121">
        <v>62.292416000000003</v>
      </c>
      <c r="Y9" s="121">
        <v>60.504317999999998</v>
      </c>
      <c r="Z9" s="121">
        <v>59.910907999999999</v>
      </c>
      <c r="AA9" s="121">
        <v>59.982033999999999</v>
      </c>
      <c r="AB9" s="121">
        <v>60.872030000000002</v>
      </c>
      <c r="AC9" s="121">
        <v>61.878625</v>
      </c>
      <c r="AD9" s="150"/>
      <c r="AE9" s="150"/>
      <c r="AF9" s="150"/>
      <c r="AG9" s="150"/>
      <c r="AH9" s="200"/>
    </row>
    <row r="10" spans="1:34" x14ac:dyDescent="0.3">
      <c r="A10" s="8">
        <v>66.333693999999994</v>
      </c>
      <c r="B10" s="1">
        <v>206.34375</v>
      </c>
      <c r="C10" s="1"/>
      <c r="D10" s="1"/>
      <c r="E10" s="1"/>
      <c r="F10" s="20" t="s">
        <v>18</v>
      </c>
      <c r="G10" s="20" t="s">
        <v>11</v>
      </c>
      <c r="H10" s="20">
        <v>8</v>
      </c>
      <c r="I10" s="20">
        <v>128</v>
      </c>
      <c r="J10" s="20" t="s">
        <v>12</v>
      </c>
      <c r="K10" s="21" t="s">
        <v>14</v>
      </c>
      <c r="L10" s="20" t="s">
        <v>7</v>
      </c>
      <c r="V10" s="129"/>
      <c r="W10" s="134">
        <v>58.653381000000003</v>
      </c>
      <c r="X10" s="121">
        <v>59.822825999999999</v>
      </c>
      <c r="Y10" s="121">
        <v>59.751185999999997</v>
      </c>
      <c r="Z10" s="121">
        <v>60.279209000000002</v>
      </c>
      <c r="AA10" s="121">
        <v>60.983020000000003</v>
      </c>
      <c r="AB10" s="121">
        <v>62.129846999999998</v>
      </c>
      <c r="AC10" s="121">
        <v>60.667912000000001</v>
      </c>
      <c r="AD10" s="121">
        <v>61.577351</v>
      </c>
      <c r="AE10" s="150"/>
      <c r="AF10" s="150"/>
      <c r="AG10" s="150"/>
      <c r="AH10" s="200"/>
    </row>
    <row r="11" spans="1:34" x14ac:dyDescent="0.3">
      <c r="A11" s="8">
        <v>228.70997600000001</v>
      </c>
      <c r="B11" s="1">
        <v>206.484375</v>
      </c>
      <c r="C11" s="1"/>
      <c r="D11" s="1"/>
      <c r="E11" s="1"/>
      <c r="F11" s="20" t="s">
        <v>18</v>
      </c>
      <c r="G11" s="20" t="s">
        <v>11</v>
      </c>
      <c r="H11" s="20">
        <v>8</v>
      </c>
      <c r="I11" s="20">
        <v>128</v>
      </c>
      <c r="J11" s="20" t="s">
        <v>12</v>
      </c>
      <c r="K11" s="21" t="s">
        <v>14</v>
      </c>
      <c r="L11" s="20" t="s">
        <v>7</v>
      </c>
      <c r="V11" s="130">
        <v>4</v>
      </c>
      <c r="W11" s="134">
        <v>59.201999999999998</v>
      </c>
      <c r="X11" s="121">
        <v>60.511192000000001</v>
      </c>
      <c r="Y11" s="121">
        <v>59.341152000000001</v>
      </c>
      <c r="Z11" s="121">
        <v>61.128684999999997</v>
      </c>
      <c r="AA11" s="121">
        <v>61.059513000000003</v>
      </c>
      <c r="AB11" s="121">
        <v>61.477642000000003</v>
      </c>
      <c r="AC11" s="121">
        <v>60.916851000000001</v>
      </c>
      <c r="AD11" s="121">
        <v>60.994124999999997</v>
      </c>
      <c r="AE11" s="150"/>
      <c r="AF11" s="150"/>
      <c r="AG11" s="150"/>
      <c r="AH11" s="200"/>
    </row>
    <row r="12" spans="1:34" ht="15" thickBot="1" x14ac:dyDescent="0.35">
      <c r="A12" s="9">
        <v>78.361298000000005</v>
      </c>
      <c r="B12" s="10">
        <v>197.046875</v>
      </c>
      <c r="C12" s="10"/>
      <c r="D12" s="10"/>
      <c r="E12" s="10"/>
      <c r="F12" s="22" t="s">
        <v>18</v>
      </c>
      <c r="G12" s="22" t="s">
        <v>11</v>
      </c>
      <c r="H12" s="22">
        <v>8</v>
      </c>
      <c r="I12" s="22">
        <v>128</v>
      </c>
      <c r="J12" s="22" t="s">
        <v>12</v>
      </c>
      <c r="K12" s="23" t="s">
        <v>14</v>
      </c>
      <c r="L12" s="22" t="s">
        <v>7</v>
      </c>
      <c r="V12" s="131"/>
      <c r="W12" s="134">
        <v>61.052444000000001</v>
      </c>
      <c r="X12" s="121">
        <v>63.085152000000001</v>
      </c>
      <c r="Y12" s="121">
        <v>58.533321000000001</v>
      </c>
      <c r="Z12" s="121">
        <v>61.005015999999998</v>
      </c>
      <c r="AA12" s="121">
        <v>60.432045000000002</v>
      </c>
      <c r="AB12" s="121">
        <v>61.664020000000001</v>
      </c>
      <c r="AC12" s="121">
        <v>62.334119999999999</v>
      </c>
      <c r="AD12" s="121">
        <v>61.235551000000001</v>
      </c>
      <c r="AE12" s="150"/>
      <c r="AF12" s="150"/>
      <c r="AG12" s="150"/>
      <c r="AH12" s="200"/>
    </row>
    <row r="13" spans="1:34" x14ac:dyDescent="0.3">
      <c r="A13" s="5">
        <v>228.55192600000001</v>
      </c>
      <c r="B13" s="6">
        <v>171.1875</v>
      </c>
      <c r="C13" s="6">
        <f>SUM(A13:A17)/5</f>
        <v>227.94882820000004</v>
      </c>
      <c r="D13" s="6">
        <f>_xlfn.VAR.S(A13:A17)</f>
        <v>6.4159922142602017</v>
      </c>
      <c r="E13" s="6">
        <f>SUM(B13:B17)/5</f>
        <v>169.51875000000001</v>
      </c>
      <c r="F13" s="24" t="s">
        <v>10</v>
      </c>
      <c r="G13" s="24" t="s">
        <v>28</v>
      </c>
      <c r="H13" s="24">
        <v>8</v>
      </c>
      <c r="I13" s="24">
        <v>128</v>
      </c>
      <c r="J13" s="24" t="s">
        <v>12</v>
      </c>
      <c r="K13" s="25" t="s">
        <v>14</v>
      </c>
      <c r="L13" s="24" t="s">
        <v>7</v>
      </c>
      <c r="V13" s="129"/>
      <c r="W13" s="134">
        <v>62.820667</v>
      </c>
      <c r="X13" s="121">
        <v>59.098914999999998</v>
      </c>
      <c r="Y13" s="121">
        <v>58.857227000000002</v>
      </c>
      <c r="Z13" s="121">
        <v>59.091084000000002</v>
      </c>
      <c r="AA13" s="121">
        <v>61.009819999999998</v>
      </c>
      <c r="AB13" s="121">
        <v>61.443019</v>
      </c>
      <c r="AC13" s="121">
        <v>61.209837999999998</v>
      </c>
      <c r="AD13" s="121">
        <v>60.928370000000001</v>
      </c>
      <c r="AE13" s="121">
        <v>57.642437000000001</v>
      </c>
      <c r="AF13" s="150"/>
      <c r="AG13" s="150"/>
      <c r="AH13" s="200"/>
    </row>
    <row r="14" spans="1:34" x14ac:dyDescent="0.3">
      <c r="A14" s="8">
        <v>224.546097</v>
      </c>
      <c r="B14" s="1">
        <v>167.34375</v>
      </c>
      <c r="C14" s="1"/>
      <c r="D14" s="1"/>
      <c r="E14" s="1"/>
      <c r="F14" s="26" t="s">
        <v>10</v>
      </c>
      <c r="G14" s="26" t="s">
        <v>28</v>
      </c>
      <c r="H14" s="26">
        <v>8</v>
      </c>
      <c r="I14" s="26">
        <v>128</v>
      </c>
      <c r="J14" s="26" t="s">
        <v>12</v>
      </c>
      <c r="K14" s="27" t="s">
        <v>14</v>
      </c>
      <c r="L14" s="26" t="s">
        <v>7</v>
      </c>
      <c r="V14" s="130">
        <v>8</v>
      </c>
      <c r="W14" s="134">
        <v>61.627293000000002</v>
      </c>
      <c r="X14" s="121">
        <v>60.041862000000002</v>
      </c>
      <c r="Y14" s="121">
        <v>56.470882000000003</v>
      </c>
      <c r="Z14" s="121">
        <v>59.423931000000003</v>
      </c>
      <c r="AA14" s="121">
        <v>59.95026</v>
      </c>
      <c r="AB14" s="121">
        <v>60.202759</v>
      </c>
      <c r="AC14" s="121">
        <v>60.119340000000001</v>
      </c>
      <c r="AD14" s="121">
        <v>61.860294000000003</v>
      </c>
      <c r="AE14" s="121">
        <v>60.327824999999997</v>
      </c>
      <c r="AF14" s="150"/>
      <c r="AG14" s="150"/>
      <c r="AH14" s="200"/>
    </row>
    <row r="15" spans="1:34" ht="15" thickBot="1" x14ac:dyDescent="0.35">
      <c r="A15" s="8">
        <v>227.79594399999999</v>
      </c>
      <c r="B15" s="1">
        <v>169.71875</v>
      </c>
      <c r="C15" s="1"/>
      <c r="D15" s="1"/>
      <c r="E15" s="1"/>
      <c r="F15" s="26" t="s">
        <v>10</v>
      </c>
      <c r="G15" s="26" t="s">
        <v>28</v>
      </c>
      <c r="H15" s="26">
        <v>8</v>
      </c>
      <c r="I15" s="26">
        <v>128</v>
      </c>
      <c r="J15" s="26" t="s">
        <v>12</v>
      </c>
      <c r="K15" s="27" t="s">
        <v>14</v>
      </c>
      <c r="L15" s="26" t="s">
        <v>7</v>
      </c>
      <c r="V15" s="131"/>
      <c r="W15" s="134">
        <v>59.210357999999999</v>
      </c>
      <c r="X15" s="121">
        <v>60.201602999999999</v>
      </c>
      <c r="Y15" s="121">
        <v>59.854748000000001</v>
      </c>
      <c r="Z15" s="121">
        <v>61.298805000000002</v>
      </c>
      <c r="AA15" s="121">
        <v>60.112799000000003</v>
      </c>
      <c r="AB15" s="121">
        <v>60.889203000000002</v>
      </c>
      <c r="AC15" s="121">
        <v>60.802340000000001</v>
      </c>
      <c r="AD15" s="121">
        <v>61.338102999999997</v>
      </c>
      <c r="AE15" s="121">
        <v>58.996510000000001</v>
      </c>
      <c r="AF15" s="150"/>
      <c r="AG15" s="150"/>
      <c r="AH15" s="200"/>
    </row>
    <row r="16" spans="1:34" x14ac:dyDescent="0.3">
      <c r="A16" s="8">
        <v>227.26411400000001</v>
      </c>
      <c r="B16" s="1">
        <v>170.515625</v>
      </c>
      <c r="C16" s="1"/>
      <c r="D16" s="1"/>
      <c r="E16" s="1"/>
      <c r="F16" s="26" t="s">
        <v>10</v>
      </c>
      <c r="G16" s="26" t="s">
        <v>28</v>
      </c>
      <c r="H16" s="26">
        <v>8</v>
      </c>
      <c r="I16" s="26">
        <v>128</v>
      </c>
      <c r="J16" s="26" t="s">
        <v>12</v>
      </c>
      <c r="K16" s="27" t="s">
        <v>14</v>
      </c>
      <c r="L16" s="26" t="s">
        <v>7</v>
      </c>
      <c r="V16" s="132"/>
      <c r="W16" s="135">
        <v>74.926131999999996</v>
      </c>
      <c r="X16" s="117">
        <v>62.257885000000002</v>
      </c>
      <c r="Y16" s="117">
        <v>56.836998000000001</v>
      </c>
      <c r="Z16" s="117">
        <v>59.370632000000001</v>
      </c>
      <c r="AA16" s="117">
        <v>57.293844</v>
      </c>
      <c r="AB16" s="117">
        <v>59.182383999999999</v>
      </c>
      <c r="AC16" s="117">
        <v>60.278384000000003</v>
      </c>
      <c r="AD16" s="117">
        <v>55.827384000000002</v>
      </c>
      <c r="AE16" s="117">
        <v>59.728932</v>
      </c>
      <c r="AF16" s="117">
        <v>56.900764000000002</v>
      </c>
      <c r="AG16" s="177"/>
      <c r="AH16" s="201"/>
    </row>
    <row r="17" spans="1:34" ht="15" thickBot="1" x14ac:dyDescent="0.35">
      <c r="A17" s="9">
        <v>231.58606</v>
      </c>
      <c r="B17" s="10">
        <v>168.828125</v>
      </c>
      <c r="C17" s="10"/>
      <c r="D17" s="10"/>
      <c r="E17" s="10"/>
      <c r="F17" s="28" t="s">
        <v>10</v>
      </c>
      <c r="G17" s="28" t="s">
        <v>28</v>
      </c>
      <c r="H17" s="28">
        <v>8</v>
      </c>
      <c r="I17" s="28">
        <v>128</v>
      </c>
      <c r="J17" s="28" t="s">
        <v>12</v>
      </c>
      <c r="K17" s="29" t="s">
        <v>14</v>
      </c>
      <c r="L17" s="28" t="s">
        <v>7</v>
      </c>
      <c r="V17" s="130">
        <v>16</v>
      </c>
      <c r="W17" s="135">
        <v>75.261803</v>
      </c>
      <c r="X17" s="117">
        <v>64.318213999999998</v>
      </c>
      <c r="Y17" s="117">
        <v>60.694873999999999</v>
      </c>
      <c r="Z17" s="117">
        <v>60.973030000000001</v>
      </c>
      <c r="AA17" s="117">
        <v>58.0075</v>
      </c>
      <c r="AB17" s="117">
        <v>61.558064000000002</v>
      </c>
      <c r="AC17" s="117">
        <v>60.629787</v>
      </c>
      <c r="AD17" s="117">
        <v>56.611519000000001</v>
      </c>
      <c r="AE17" s="117">
        <v>60.781219</v>
      </c>
      <c r="AF17" s="117">
        <v>59.837400000000002</v>
      </c>
      <c r="AG17" s="177"/>
      <c r="AH17" s="201"/>
    </row>
    <row r="18" spans="1:34" ht="15" thickBot="1" x14ac:dyDescent="0.35">
      <c r="A18" s="5">
        <v>228.77706900000001</v>
      </c>
      <c r="B18" s="6">
        <v>279.390625</v>
      </c>
      <c r="C18" s="6">
        <f>SUM(A18:A22)/5</f>
        <v>227.52940754000002</v>
      </c>
      <c r="D18" s="6">
        <f>_xlfn.VAR.S(A18:A22)</f>
        <v>6.2990793956051654</v>
      </c>
      <c r="E18" s="6">
        <f>SUM(B18:B22)/5</f>
        <v>275.12187499999999</v>
      </c>
      <c r="F18" s="30" t="s">
        <v>10</v>
      </c>
      <c r="G18" s="30" t="s">
        <v>30</v>
      </c>
      <c r="H18" s="30">
        <v>8</v>
      </c>
      <c r="I18" s="30">
        <v>128</v>
      </c>
      <c r="J18" s="30" t="s">
        <v>12</v>
      </c>
      <c r="K18" s="31" t="s">
        <v>14</v>
      </c>
      <c r="L18" s="30" t="s">
        <v>7</v>
      </c>
      <c r="V18" s="133"/>
      <c r="W18" s="135">
        <v>75.429046999999997</v>
      </c>
      <c r="X18" s="117">
        <v>63.242550000000001</v>
      </c>
      <c r="Y18" s="117">
        <v>60.782851999999998</v>
      </c>
      <c r="Z18" s="117">
        <v>62.050808000000004</v>
      </c>
      <c r="AA18" s="117">
        <v>58.992845000000003</v>
      </c>
      <c r="AB18" s="117">
        <v>60.283439999999999</v>
      </c>
      <c r="AC18" s="117">
        <v>61.293840000000003</v>
      </c>
      <c r="AD18" s="117">
        <v>56.102845000000002</v>
      </c>
      <c r="AE18" s="117">
        <v>60.284875</v>
      </c>
      <c r="AF18" s="117">
        <v>57.328490000000002</v>
      </c>
      <c r="AG18" s="177"/>
      <c r="AH18" s="201"/>
    </row>
    <row r="19" spans="1:34" x14ac:dyDescent="0.3">
      <c r="A19" s="8">
        <v>228.75276199999999</v>
      </c>
      <c r="B19" s="1">
        <v>265.078125</v>
      </c>
      <c r="C19" s="1"/>
      <c r="D19" s="1"/>
      <c r="E19" s="1"/>
      <c r="F19" s="32" t="s">
        <v>10</v>
      </c>
      <c r="G19" s="32" t="s">
        <v>30</v>
      </c>
      <c r="H19" s="32">
        <v>8</v>
      </c>
      <c r="I19" s="32">
        <v>128</v>
      </c>
      <c r="J19" s="32" t="s">
        <v>12</v>
      </c>
      <c r="K19" s="33" t="s">
        <v>14</v>
      </c>
      <c r="L19" s="32" t="s">
        <v>7</v>
      </c>
      <c r="V19" s="132"/>
      <c r="W19" s="135">
        <v>95.843765000000005</v>
      </c>
      <c r="X19" s="117">
        <v>69.167786000000007</v>
      </c>
      <c r="Y19" s="117">
        <v>60.584308999999998</v>
      </c>
      <c r="Z19" s="117">
        <v>58.200806</v>
      </c>
      <c r="AA19" s="117">
        <v>57.002937000000003</v>
      </c>
      <c r="AB19" s="117">
        <v>59.993341000000001</v>
      </c>
      <c r="AC19" s="117">
        <v>57.221992999999998</v>
      </c>
      <c r="AD19" s="117">
        <v>56.110393999999999</v>
      </c>
      <c r="AE19" s="117">
        <v>61.299405</v>
      </c>
      <c r="AF19" s="117">
        <v>58.189385000000001</v>
      </c>
      <c r="AG19" s="117">
        <v>62.345795000000003</v>
      </c>
      <c r="AH19" s="201"/>
    </row>
    <row r="20" spans="1:34" x14ac:dyDescent="0.3">
      <c r="A20" s="8">
        <v>228.778671</v>
      </c>
      <c r="B20" s="1">
        <v>280.578125</v>
      </c>
      <c r="C20" s="1"/>
      <c r="D20" s="1"/>
      <c r="E20" s="1"/>
      <c r="F20" s="32" t="s">
        <v>10</v>
      </c>
      <c r="G20" s="32" t="s">
        <v>30</v>
      </c>
      <c r="H20" s="32">
        <v>8</v>
      </c>
      <c r="I20" s="32">
        <v>128</v>
      </c>
      <c r="J20" s="32" t="s">
        <v>12</v>
      </c>
      <c r="K20" s="33" t="s">
        <v>14</v>
      </c>
      <c r="L20" s="32" t="s">
        <v>7</v>
      </c>
      <c r="V20" s="130">
        <v>32</v>
      </c>
      <c r="W20" s="135">
        <v>104.917351</v>
      </c>
      <c r="X20" s="117">
        <v>70.831588999999994</v>
      </c>
      <c r="Y20" s="117">
        <v>59.886592999999998</v>
      </c>
      <c r="Z20" s="117">
        <v>58.323208000000001</v>
      </c>
      <c r="AA20" s="117">
        <v>57.923836000000001</v>
      </c>
      <c r="AB20" s="117">
        <v>60.576076999999998</v>
      </c>
      <c r="AC20" s="117">
        <v>56.816837</v>
      </c>
      <c r="AD20" s="117">
        <v>56.440342000000001</v>
      </c>
      <c r="AE20" s="117">
        <v>62.058898999999997</v>
      </c>
      <c r="AF20" s="117">
        <v>57.678379</v>
      </c>
      <c r="AG20" s="117">
        <v>60.927301</v>
      </c>
      <c r="AH20" s="201"/>
    </row>
    <row r="21" spans="1:34" ht="15" thickBot="1" x14ac:dyDescent="0.35">
      <c r="A21" s="8">
        <v>228.2829017</v>
      </c>
      <c r="B21" s="1">
        <v>271.0625</v>
      </c>
      <c r="C21" s="1"/>
      <c r="D21" s="1"/>
      <c r="E21" s="1"/>
      <c r="F21" s="32" t="s">
        <v>10</v>
      </c>
      <c r="G21" s="32" t="s">
        <v>30</v>
      </c>
      <c r="H21" s="32">
        <v>8</v>
      </c>
      <c r="I21" s="32">
        <v>128</v>
      </c>
      <c r="J21" s="32" t="s">
        <v>12</v>
      </c>
      <c r="K21" s="33" t="s">
        <v>14</v>
      </c>
      <c r="L21" s="32" t="s">
        <v>7</v>
      </c>
      <c r="V21" s="133"/>
      <c r="W21" s="135">
        <v>107.20652800000001</v>
      </c>
      <c r="X21" s="117">
        <v>82.485298</v>
      </c>
      <c r="Y21" s="117">
        <v>60.090800999999999</v>
      </c>
      <c r="Z21" s="117">
        <v>58.398353999999998</v>
      </c>
      <c r="AA21" s="117">
        <v>59.283454999999996</v>
      </c>
      <c r="AB21" s="117">
        <v>60.210003999999998</v>
      </c>
      <c r="AC21" s="117">
        <v>56.918374</v>
      </c>
      <c r="AD21" s="117">
        <v>57.120455</v>
      </c>
      <c r="AE21" s="117">
        <v>59.847344999999997</v>
      </c>
      <c r="AF21" s="117">
        <v>56.192844999999998</v>
      </c>
      <c r="AG21" s="117">
        <v>63.543878999999997</v>
      </c>
      <c r="AH21" s="201"/>
    </row>
    <row r="22" spans="1:34" ht="15" thickBot="1" x14ac:dyDescent="0.35">
      <c r="A22" s="9">
        <v>223.055634</v>
      </c>
      <c r="B22" s="10">
        <v>279.5</v>
      </c>
      <c r="C22" s="10"/>
      <c r="D22" s="10"/>
      <c r="E22" s="10"/>
      <c r="F22" s="34" t="s">
        <v>10</v>
      </c>
      <c r="G22" s="34" t="s">
        <v>30</v>
      </c>
      <c r="H22" s="34">
        <v>8</v>
      </c>
      <c r="I22" s="34">
        <v>128</v>
      </c>
      <c r="J22" s="34" t="s">
        <v>12</v>
      </c>
      <c r="K22" s="35" t="s">
        <v>14</v>
      </c>
      <c r="L22" s="34" t="s">
        <v>7</v>
      </c>
      <c r="V22" s="132"/>
      <c r="W22" s="135">
        <v>153.560089</v>
      </c>
      <c r="X22" s="117">
        <v>104.72963</v>
      </c>
      <c r="Y22" s="117">
        <v>78.273674</v>
      </c>
      <c r="Z22" s="117">
        <v>58.614834000000002</v>
      </c>
      <c r="AA22" s="117">
        <v>58.238489999999999</v>
      </c>
      <c r="AB22" s="117">
        <v>60.449581999999999</v>
      </c>
      <c r="AC22" s="117">
        <v>54.991819999999997</v>
      </c>
      <c r="AD22" s="117">
        <v>56.887259999999998</v>
      </c>
      <c r="AE22" s="117">
        <v>57.283948000000002</v>
      </c>
      <c r="AF22" s="146">
        <v>55.882733999999999</v>
      </c>
      <c r="AG22" s="117">
        <v>55.927835999999999</v>
      </c>
      <c r="AH22" s="136">
        <v>55.192860000000003</v>
      </c>
    </row>
    <row r="23" spans="1:34" x14ac:dyDescent="0.3">
      <c r="A23" s="5">
        <v>226.028549</v>
      </c>
      <c r="B23" s="6">
        <v>205.578125</v>
      </c>
      <c r="C23" s="6">
        <f>SUM(A23:A27)/5</f>
        <v>197.6683396</v>
      </c>
      <c r="D23" s="6">
        <f>_xlfn.VAR.S(A23:A27)</f>
        <v>3755.9522023461104</v>
      </c>
      <c r="E23" s="6">
        <f>SUM(B23:B27)/5</f>
        <v>209.04374999999999</v>
      </c>
      <c r="F23" s="36" t="s">
        <v>10</v>
      </c>
      <c r="G23" s="36" t="s">
        <v>29</v>
      </c>
      <c r="H23" s="36">
        <v>8</v>
      </c>
      <c r="I23" s="36">
        <v>128</v>
      </c>
      <c r="J23" s="36" t="s">
        <v>12</v>
      </c>
      <c r="K23" s="37" t="s">
        <v>14</v>
      </c>
      <c r="L23" s="36" t="s">
        <v>7</v>
      </c>
      <c r="V23" s="130">
        <v>64</v>
      </c>
      <c r="W23" s="135">
        <v>138.37840299999999</v>
      </c>
      <c r="X23" s="117">
        <v>97.439537000000001</v>
      </c>
      <c r="Y23" s="117">
        <v>72.051758000000007</v>
      </c>
      <c r="Z23" s="117">
        <v>62.319220999999999</v>
      </c>
      <c r="AA23" s="117">
        <v>59.460884</v>
      </c>
      <c r="AB23" s="117">
        <v>62.430653</v>
      </c>
      <c r="AC23" s="117">
        <v>55.305897000000002</v>
      </c>
      <c r="AD23" s="117">
        <v>57.640076000000001</v>
      </c>
      <c r="AE23" s="117">
        <v>56.320698</v>
      </c>
      <c r="AF23" s="117">
        <v>55.969265</v>
      </c>
      <c r="AG23" s="117">
        <v>56.626938000000003</v>
      </c>
      <c r="AH23" s="136">
        <v>56.712318000000003</v>
      </c>
    </row>
    <row r="24" spans="1:34" ht="15" thickBot="1" x14ac:dyDescent="0.35">
      <c r="A24" s="8">
        <v>220.51084900000001</v>
      </c>
      <c r="B24" s="1">
        <v>209.984375</v>
      </c>
      <c r="C24" s="1"/>
      <c r="D24" s="1"/>
      <c r="E24" s="1"/>
      <c r="F24" s="38" t="s">
        <v>10</v>
      </c>
      <c r="G24" s="38" t="s">
        <v>29</v>
      </c>
      <c r="H24" s="38">
        <v>8</v>
      </c>
      <c r="I24" s="38">
        <v>128</v>
      </c>
      <c r="J24" s="38" t="s">
        <v>12</v>
      </c>
      <c r="K24" s="39" t="s">
        <v>14</v>
      </c>
      <c r="L24" s="38" t="s">
        <v>7</v>
      </c>
      <c r="V24" s="133"/>
      <c r="W24" s="135">
        <v>142.046753</v>
      </c>
      <c r="X24" s="117">
        <v>112.93026</v>
      </c>
      <c r="Y24" s="117">
        <v>74.891227999999998</v>
      </c>
      <c r="Z24" s="117">
        <v>61.471114</v>
      </c>
      <c r="AA24" s="117">
        <v>60.110039</v>
      </c>
      <c r="AB24" s="117">
        <v>61.99203</v>
      </c>
      <c r="AC24" s="117">
        <v>55.883420000000001</v>
      </c>
      <c r="AD24" s="117">
        <v>56.112839999999998</v>
      </c>
      <c r="AE24" s="117">
        <v>57.465822000000003</v>
      </c>
      <c r="AF24" s="117">
        <v>56.192833999999998</v>
      </c>
      <c r="AG24" s="117">
        <v>56.102800000000002</v>
      </c>
      <c r="AH24" s="136">
        <v>58.223799999999997</v>
      </c>
    </row>
    <row r="25" spans="1:34" x14ac:dyDescent="0.3">
      <c r="A25" s="8">
        <v>226.62764000000001</v>
      </c>
      <c r="B25" s="1">
        <v>208.828125</v>
      </c>
      <c r="C25" s="1"/>
      <c r="D25" s="1"/>
      <c r="E25" s="1"/>
      <c r="F25" s="38" t="s">
        <v>10</v>
      </c>
      <c r="G25" s="38" t="s">
        <v>29</v>
      </c>
      <c r="H25" s="38">
        <v>8</v>
      </c>
      <c r="I25" s="38">
        <v>128</v>
      </c>
      <c r="J25" s="38" t="s">
        <v>12</v>
      </c>
      <c r="K25" s="39" t="s">
        <v>14</v>
      </c>
      <c r="L25" s="38" t="s">
        <v>7</v>
      </c>
      <c r="V25" s="132"/>
      <c r="W25" s="195"/>
      <c r="X25" s="117">
        <v>171.98835800000001</v>
      </c>
      <c r="Y25" s="117">
        <v>102.36747699999999</v>
      </c>
      <c r="Z25" s="117">
        <v>76.702179000000001</v>
      </c>
      <c r="AA25" s="117">
        <v>65.459282999999999</v>
      </c>
      <c r="AB25" s="117">
        <v>59.458359999999999</v>
      </c>
      <c r="AC25" s="117">
        <v>55.836449999999999</v>
      </c>
      <c r="AD25" s="117">
        <v>56.998272999999998</v>
      </c>
      <c r="AE25" s="117">
        <v>54.119390000000003</v>
      </c>
      <c r="AF25" s="117">
        <v>54.992834000000002</v>
      </c>
      <c r="AG25" s="117">
        <v>53.948571999999999</v>
      </c>
      <c r="AH25" s="136">
        <v>54.827494999999999</v>
      </c>
    </row>
    <row r="26" spans="1:34" x14ac:dyDescent="0.3">
      <c r="A26" s="8">
        <v>227.03555299999999</v>
      </c>
      <c r="B26" s="1">
        <v>212.921875</v>
      </c>
      <c r="C26" s="1"/>
      <c r="D26" s="1"/>
      <c r="E26" s="1"/>
      <c r="F26" s="38" t="s">
        <v>10</v>
      </c>
      <c r="G26" s="38" t="s">
        <v>29</v>
      </c>
      <c r="H26" s="38">
        <v>8</v>
      </c>
      <c r="I26" s="38">
        <v>128</v>
      </c>
      <c r="J26" s="38" t="s">
        <v>12</v>
      </c>
      <c r="K26" s="39" t="s">
        <v>14</v>
      </c>
      <c r="L26" s="38" t="s">
        <v>7</v>
      </c>
      <c r="V26" s="130">
        <v>128</v>
      </c>
      <c r="W26" s="195"/>
      <c r="X26" s="117">
        <v>152.99543800000001</v>
      </c>
      <c r="Y26" s="117">
        <v>98.944053999999994</v>
      </c>
      <c r="Z26" s="117">
        <v>75.255859000000001</v>
      </c>
      <c r="AA26" s="117">
        <v>66.078941</v>
      </c>
      <c r="AB26" s="117">
        <v>59.968688999999998</v>
      </c>
      <c r="AC26" s="117">
        <v>56.701777999999997</v>
      </c>
      <c r="AD26" s="117">
        <v>55.980761999999999</v>
      </c>
      <c r="AE26" s="117">
        <v>54.413165999999997</v>
      </c>
      <c r="AF26" s="117">
        <v>55.695126000000002</v>
      </c>
      <c r="AG26" s="117">
        <v>53.009295999999999</v>
      </c>
      <c r="AH26" s="136">
        <v>55.742023000000003</v>
      </c>
    </row>
    <row r="27" spans="1:34" ht="15" thickBot="1" x14ac:dyDescent="0.35">
      <c r="A27" s="9">
        <v>88.139106999999996</v>
      </c>
      <c r="B27" s="10">
        <v>207.90625</v>
      </c>
      <c r="C27" s="10"/>
      <c r="D27" s="10"/>
      <c r="E27" s="10"/>
      <c r="F27" s="40" t="s">
        <v>10</v>
      </c>
      <c r="G27" s="40" t="s">
        <v>29</v>
      </c>
      <c r="H27" s="40">
        <v>8</v>
      </c>
      <c r="I27" s="40">
        <v>128</v>
      </c>
      <c r="J27" s="40" t="s">
        <v>12</v>
      </c>
      <c r="K27" s="41" t="s">
        <v>14</v>
      </c>
      <c r="L27" s="40" t="s">
        <v>7</v>
      </c>
      <c r="V27" s="133"/>
      <c r="W27" s="195"/>
      <c r="X27" s="117">
        <v>162.54441800000001</v>
      </c>
      <c r="Y27" s="117">
        <v>104.446609</v>
      </c>
      <c r="Z27" s="117">
        <v>73.296547000000004</v>
      </c>
      <c r="AA27" s="117">
        <v>66.911754299999998</v>
      </c>
      <c r="AB27" s="117">
        <v>60.229233999999998</v>
      </c>
      <c r="AC27" s="117">
        <v>57.283743999999999</v>
      </c>
      <c r="AD27" s="117">
        <v>55.238745999999999</v>
      </c>
      <c r="AE27" s="117">
        <v>55.283839999999998</v>
      </c>
      <c r="AF27" s="117">
        <v>55.284745000000001</v>
      </c>
      <c r="AG27" s="117">
        <v>54.230193</v>
      </c>
      <c r="AH27" s="136">
        <v>55.248477000000001</v>
      </c>
    </row>
    <row r="28" spans="1:34" x14ac:dyDescent="0.3">
      <c r="A28" s="5">
        <v>226.75015300000001</v>
      </c>
      <c r="B28" s="6">
        <v>207.8125</v>
      </c>
      <c r="C28" s="6">
        <f>SUM(A28:A32)/5</f>
        <v>211.24564520000004</v>
      </c>
      <c r="D28" s="6">
        <f>_xlfn.VAR.S(A28:A32)</f>
        <v>1193.2294887951866</v>
      </c>
      <c r="E28" s="6">
        <f>SUM(B28:B32)/5</f>
        <v>204.72812500000001</v>
      </c>
      <c r="F28" s="42" t="s">
        <v>18</v>
      </c>
      <c r="G28" s="42" t="s">
        <v>29</v>
      </c>
      <c r="H28" s="42">
        <v>8</v>
      </c>
      <c r="I28" s="42">
        <v>128</v>
      </c>
      <c r="J28" s="42" t="s">
        <v>12</v>
      </c>
      <c r="K28" s="43" t="s">
        <v>14</v>
      </c>
      <c r="L28" s="42" t="s">
        <v>7</v>
      </c>
      <c r="V28" s="132"/>
      <c r="W28" s="195"/>
      <c r="X28" s="177"/>
      <c r="Y28" s="117">
        <v>134.96423300000001</v>
      </c>
      <c r="Z28" s="117">
        <v>120.44818100000001</v>
      </c>
      <c r="AA28" s="117">
        <v>77.293844000000007</v>
      </c>
      <c r="AB28" s="117">
        <v>63.192345000000003</v>
      </c>
      <c r="AC28" s="117">
        <v>60.499282999999998</v>
      </c>
      <c r="AD28" s="117">
        <v>58.927360999999998</v>
      </c>
      <c r="AE28" s="117">
        <v>57.002938</v>
      </c>
      <c r="AF28" s="117">
        <v>52.194856999999999</v>
      </c>
      <c r="AG28" s="117">
        <v>52.928370000000001</v>
      </c>
      <c r="AH28" s="136">
        <v>55.28349</v>
      </c>
    </row>
    <row r="29" spans="1:34" x14ac:dyDescent="0.3">
      <c r="A29" s="8">
        <v>231.478363</v>
      </c>
      <c r="B29" s="1">
        <v>195.9375</v>
      </c>
      <c r="C29" s="1"/>
      <c r="D29" s="1"/>
      <c r="E29" s="1"/>
      <c r="F29" s="44" t="s">
        <v>18</v>
      </c>
      <c r="G29" s="44" t="s">
        <v>29</v>
      </c>
      <c r="H29" s="44">
        <v>8</v>
      </c>
      <c r="I29" s="44">
        <v>128</v>
      </c>
      <c r="J29" s="44" t="s">
        <v>12</v>
      </c>
      <c r="K29" s="45" t="s">
        <v>14</v>
      </c>
      <c r="L29" s="44" t="s">
        <v>7</v>
      </c>
      <c r="V29" s="130">
        <v>256</v>
      </c>
      <c r="W29" s="195"/>
      <c r="X29" s="177"/>
      <c r="Y29" s="117">
        <v>148.757553</v>
      </c>
      <c r="Z29" s="117">
        <v>115.498428</v>
      </c>
      <c r="AA29" s="117">
        <v>79.703406999999999</v>
      </c>
      <c r="AB29" s="117">
        <v>64.018699999999995</v>
      </c>
      <c r="AC29" s="117">
        <v>61.008468999999998</v>
      </c>
      <c r="AD29" s="117">
        <v>58.453040999999999</v>
      </c>
      <c r="AE29" s="117">
        <v>57.255428000000002</v>
      </c>
      <c r="AF29" s="117">
        <v>52.779967999999997</v>
      </c>
      <c r="AG29" s="117">
        <v>53.7453</v>
      </c>
      <c r="AH29" s="136">
        <v>56.564621000000002</v>
      </c>
    </row>
    <row r="30" spans="1:34" ht="15" thickBot="1" x14ac:dyDescent="0.35">
      <c r="A30" s="8">
        <v>149.704407</v>
      </c>
      <c r="B30" s="1">
        <v>209.609375</v>
      </c>
      <c r="C30" s="1"/>
      <c r="D30" s="1"/>
      <c r="E30" s="1"/>
      <c r="F30" s="44" t="s">
        <v>18</v>
      </c>
      <c r="G30" s="44" t="s">
        <v>29</v>
      </c>
      <c r="H30" s="44">
        <v>8</v>
      </c>
      <c r="I30" s="44">
        <v>128</v>
      </c>
      <c r="J30" s="44" t="s">
        <v>12</v>
      </c>
      <c r="K30" s="45" t="s">
        <v>14</v>
      </c>
      <c r="L30" s="44" t="s">
        <v>7</v>
      </c>
      <c r="V30" s="133"/>
      <c r="W30" s="195"/>
      <c r="X30" s="177"/>
      <c r="Y30" s="117">
        <v>150.57926900000001</v>
      </c>
      <c r="Z30" s="117">
        <v>111.36161800000001</v>
      </c>
      <c r="AA30" s="117">
        <v>82.384952999999996</v>
      </c>
      <c r="AB30" s="117">
        <v>63.928452</v>
      </c>
      <c r="AC30" s="117">
        <v>62.389470000000003</v>
      </c>
      <c r="AD30" s="117">
        <v>57.982272999999999</v>
      </c>
      <c r="AE30" s="117">
        <v>58.199281999999997</v>
      </c>
      <c r="AF30" s="117">
        <v>54.00029</v>
      </c>
      <c r="AG30" s="117">
        <v>53.238444000000001</v>
      </c>
      <c r="AH30" s="136">
        <v>56.111759999999997</v>
      </c>
    </row>
    <row r="31" spans="1:34" x14ac:dyDescent="0.3">
      <c r="A31" s="8">
        <v>225.35549900000001</v>
      </c>
      <c r="B31" s="1">
        <v>198.265625</v>
      </c>
      <c r="C31" s="1"/>
      <c r="D31" s="1"/>
      <c r="E31" s="1"/>
      <c r="F31" s="44" t="s">
        <v>18</v>
      </c>
      <c r="G31" s="44" t="s">
        <v>29</v>
      </c>
      <c r="H31" s="44">
        <v>8</v>
      </c>
      <c r="I31" s="44">
        <v>128</v>
      </c>
      <c r="J31" s="44" t="s">
        <v>12</v>
      </c>
      <c r="K31" s="45" t="s">
        <v>14</v>
      </c>
      <c r="L31" s="44" t="s">
        <v>7</v>
      </c>
      <c r="V31" s="132"/>
      <c r="W31" s="196"/>
      <c r="X31" s="177"/>
      <c r="Y31" s="177"/>
      <c r="Z31" s="177"/>
      <c r="AA31" s="1">
        <v>102.38495500000001</v>
      </c>
      <c r="AB31" s="1">
        <v>67.192845000000005</v>
      </c>
      <c r="AC31" s="1">
        <v>59.827483000000001</v>
      </c>
      <c r="AD31" s="1">
        <v>57.385722000000001</v>
      </c>
      <c r="AE31" s="1">
        <v>55.837499000000001</v>
      </c>
      <c r="AF31" s="1">
        <v>56.118273000000002</v>
      </c>
      <c r="AG31" s="1">
        <v>56.192833999999998</v>
      </c>
      <c r="AH31" s="139">
        <v>53.128391000000001</v>
      </c>
    </row>
    <row r="32" spans="1:34" ht="15" thickBot="1" x14ac:dyDescent="0.35">
      <c r="A32" s="9">
        <v>222.93980400000001</v>
      </c>
      <c r="B32" s="10">
        <v>212.015625</v>
      </c>
      <c r="C32" s="10"/>
      <c r="D32" s="10"/>
      <c r="E32" s="10"/>
      <c r="F32" s="46" t="s">
        <v>18</v>
      </c>
      <c r="G32" s="46" t="s">
        <v>29</v>
      </c>
      <c r="H32" s="46">
        <v>8</v>
      </c>
      <c r="I32" s="46">
        <v>128</v>
      </c>
      <c r="J32" s="46" t="s">
        <v>12</v>
      </c>
      <c r="K32" s="47" t="s">
        <v>14</v>
      </c>
      <c r="L32" s="46" t="s">
        <v>7</v>
      </c>
      <c r="V32" s="130">
        <v>512</v>
      </c>
      <c r="W32" s="196"/>
      <c r="X32" s="177"/>
      <c r="Y32" s="177"/>
      <c r="Z32" s="177"/>
      <c r="AA32" s="1">
        <v>110.73423</v>
      </c>
      <c r="AB32" s="1">
        <v>67.915290999999996</v>
      </c>
      <c r="AC32" s="1">
        <v>60.686439999999997</v>
      </c>
      <c r="AD32" s="1">
        <v>58.326447000000002</v>
      </c>
      <c r="AE32" s="1">
        <v>56.037951999999997</v>
      </c>
      <c r="AF32" s="1">
        <v>55.847259999999999</v>
      </c>
      <c r="AG32" s="1">
        <v>56.688308999999997</v>
      </c>
      <c r="AH32" s="139">
        <v>52.427788</v>
      </c>
    </row>
    <row r="33" spans="1:35" ht="15" thickBot="1" x14ac:dyDescent="0.35">
      <c r="A33" s="5">
        <v>226.14782700000001</v>
      </c>
      <c r="B33" s="6">
        <v>169.484375</v>
      </c>
      <c r="C33" s="6">
        <f>SUM(A33:A37)/5</f>
        <v>227.65973500000001</v>
      </c>
      <c r="D33" s="6">
        <f>_xlfn.VAR.S(A33:A37)</f>
        <v>21.444862364995007</v>
      </c>
      <c r="E33" s="6">
        <f>SUM(B33:B37)/5</f>
        <v>167.77187499999999</v>
      </c>
      <c r="F33" s="48" t="s">
        <v>18</v>
      </c>
      <c r="G33" s="48" t="s">
        <v>28</v>
      </c>
      <c r="H33" s="48">
        <v>8</v>
      </c>
      <c r="I33" s="48">
        <v>128</v>
      </c>
      <c r="J33" s="48" t="s">
        <v>12</v>
      </c>
      <c r="K33" s="49" t="s">
        <v>14</v>
      </c>
      <c r="L33" s="48" t="s">
        <v>7</v>
      </c>
      <c r="V33" s="133"/>
      <c r="W33" s="196"/>
      <c r="X33" s="177"/>
      <c r="Y33" s="177"/>
      <c r="Z33" s="177"/>
      <c r="AA33" s="1">
        <v>114.111092</v>
      </c>
      <c r="AB33" s="1">
        <v>68.293484000000007</v>
      </c>
      <c r="AC33" s="1">
        <v>59.928374400000003</v>
      </c>
      <c r="AD33" s="1">
        <v>59.221356700000001</v>
      </c>
      <c r="AE33" s="1">
        <v>55.992840999999999</v>
      </c>
      <c r="AF33" s="1">
        <v>56.384923000000001</v>
      </c>
      <c r="AG33" s="1">
        <v>57.110292999999999</v>
      </c>
      <c r="AH33" s="139">
        <v>52.983744999999999</v>
      </c>
    </row>
    <row r="34" spans="1:35" x14ac:dyDescent="0.3">
      <c r="A34" s="8">
        <v>224.854996</v>
      </c>
      <c r="B34" s="1">
        <v>163.53125</v>
      </c>
      <c r="C34" s="1"/>
      <c r="D34" s="1"/>
      <c r="E34" s="1"/>
      <c r="F34" s="50" t="s">
        <v>18</v>
      </c>
      <c r="G34" s="50" t="s">
        <v>28</v>
      </c>
      <c r="H34" s="50">
        <v>8</v>
      </c>
      <c r="I34" s="50">
        <v>128</v>
      </c>
      <c r="J34" s="50" t="s">
        <v>12</v>
      </c>
      <c r="K34" s="51" t="s">
        <v>14</v>
      </c>
      <c r="L34" s="50" t="s">
        <v>7</v>
      </c>
      <c r="V34" s="132"/>
      <c r="W34" s="195"/>
      <c r="X34" s="177"/>
      <c r="Y34" s="177"/>
      <c r="Z34" s="177"/>
      <c r="AA34" s="177"/>
      <c r="AB34" s="117">
        <v>111.394856</v>
      </c>
      <c r="AC34" s="117">
        <v>75.293840000000003</v>
      </c>
      <c r="AD34" s="117">
        <v>58.001297999999998</v>
      </c>
      <c r="AE34" s="117">
        <v>59.283740999999999</v>
      </c>
      <c r="AF34" s="117">
        <v>58.928344000000003</v>
      </c>
      <c r="AG34" s="117">
        <v>53.784277000000003</v>
      </c>
      <c r="AH34" s="136">
        <v>59.293742000000002</v>
      </c>
    </row>
    <row r="35" spans="1:35" x14ac:dyDescent="0.3">
      <c r="A35" s="8">
        <v>235.813614</v>
      </c>
      <c r="B35" s="1">
        <v>165.25</v>
      </c>
      <c r="C35" s="1"/>
      <c r="D35" s="1"/>
      <c r="E35" s="1"/>
      <c r="F35" s="50" t="s">
        <v>18</v>
      </c>
      <c r="G35" s="50" t="s">
        <v>28</v>
      </c>
      <c r="H35" s="50">
        <v>8</v>
      </c>
      <c r="I35" s="50">
        <v>128</v>
      </c>
      <c r="J35" s="50" t="s">
        <v>12</v>
      </c>
      <c r="K35" s="51" t="s">
        <v>14</v>
      </c>
      <c r="L35" s="50" t="s">
        <v>7</v>
      </c>
      <c r="V35" s="130">
        <v>1024</v>
      </c>
      <c r="W35" s="195"/>
      <c r="X35" s="177"/>
      <c r="Y35" s="177"/>
      <c r="Z35" s="177"/>
      <c r="AA35" s="177"/>
      <c r="AB35" s="117">
        <v>108.386284</v>
      </c>
      <c r="AC35" s="117">
        <v>73.442245</v>
      </c>
      <c r="AD35" s="117">
        <v>58.731022000000003</v>
      </c>
      <c r="AE35" s="117">
        <v>59.462882999999998</v>
      </c>
      <c r="AF35" s="117">
        <v>58.401553999999997</v>
      </c>
      <c r="AG35" s="117">
        <v>54.194923000000003</v>
      </c>
      <c r="AH35" s="136">
        <v>61.309367999999999</v>
      </c>
    </row>
    <row r="36" spans="1:35" ht="15" thickBot="1" x14ac:dyDescent="0.35">
      <c r="A36" s="8">
        <v>224.79795799999999</v>
      </c>
      <c r="B36" s="1">
        <v>161.796875</v>
      </c>
      <c r="C36" s="1"/>
      <c r="D36" s="1"/>
      <c r="E36" s="1"/>
      <c r="F36" s="50" t="s">
        <v>18</v>
      </c>
      <c r="G36" s="50" t="s">
        <v>28</v>
      </c>
      <c r="H36" s="50">
        <v>8</v>
      </c>
      <c r="I36" s="50">
        <v>128</v>
      </c>
      <c r="J36" s="50" t="s">
        <v>12</v>
      </c>
      <c r="K36" s="51" t="s">
        <v>14</v>
      </c>
      <c r="L36" s="50" t="s">
        <v>7</v>
      </c>
      <c r="V36" s="133"/>
      <c r="W36" s="195"/>
      <c r="X36" s="177"/>
      <c r="Y36" s="177"/>
      <c r="Z36" s="177"/>
      <c r="AA36" s="177"/>
      <c r="AB36" s="117">
        <v>109.293784</v>
      </c>
      <c r="AC36" s="117">
        <v>74.294383999999994</v>
      </c>
      <c r="AD36" s="117">
        <v>57.223511000000002</v>
      </c>
      <c r="AE36" s="117">
        <v>58.992837700000003</v>
      </c>
      <c r="AF36" s="117">
        <v>57.199280000000002</v>
      </c>
      <c r="AG36" s="117">
        <v>53.485498999999997</v>
      </c>
      <c r="AH36" s="136">
        <v>60.284745000000001</v>
      </c>
    </row>
    <row r="37" spans="1:35" ht="15" thickBot="1" x14ac:dyDescent="0.35">
      <c r="A37" s="9">
        <v>226.68428</v>
      </c>
      <c r="B37" s="10">
        <v>178.796875</v>
      </c>
      <c r="C37" s="10"/>
      <c r="D37" s="10"/>
      <c r="E37" s="10"/>
      <c r="F37" s="52" t="s">
        <v>18</v>
      </c>
      <c r="G37" s="52" t="s">
        <v>28</v>
      </c>
      <c r="H37" s="52">
        <v>8</v>
      </c>
      <c r="I37" s="52">
        <v>128</v>
      </c>
      <c r="J37" s="52" t="s">
        <v>12</v>
      </c>
      <c r="K37" s="53" t="s">
        <v>14</v>
      </c>
      <c r="L37" s="52" t="s">
        <v>7</v>
      </c>
      <c r="V37" s="132"/>
      <c r="W37" s="195"/>
      <c r="X37" s="177"/>
      <c r="Y37" s="177"/>
      <c r="Z37" s="177"/>
      <c r="AA37" s="177"/>
      <c r="AB37" s="177"/>
      <c r="AC37" s="117">
        <v>100.289343</v>
      </c>
      <c r="AD37" s="117">
        <v>64.190290000000005</v>
      </c>
      <c r="AE37" s="117">
        <v>60.771828999999997</v>
      </c>
      <c r="AF37" s="117">
        <v>55.829383999999997</v>
      </c>
      <c r="AG37" s="117">
        <v>51.928373999999998</v>
      </c>
      <c r="AH37" s="136">
        <v>53.273947999999997</v>
      </c>
    </row>
    <row r="38" spans="1:35" x14ac:dyDescent="0.3">
      <c r="A38" s="5">
        <v>240.23637400000001</v>
      </c>
      <c r="B38" s="6">
        <v>263.375</v>
      </c>
      <c r="C38" s="6">
        <f>SUM(A38:A42)/5</f>
        <v>227.74466239999998</v>
      </c>
      <c r="D38" s="6">
        <f>_xlfn.VAR.S(A38:A42)</f>
        <v>111.03940764993294</v>
      </c>
      <c r="E38" s="6">
        <f>SUM(B38:B42)/5</f>
        <v>261.765625</v>
      </c>
      <c r="F38" s="54" t="s">
        <v>18</v>
      </c>
      <c r="G38" s="54" t="s">
        <v>30</v>
      </c>
      <c r="H38" s="54">
        <v>8</v>
      </c>
      <c r="I38" s="54">
        <v>128</v>
      </c>
      <c r="J38" s="54" t="s">
        <v>12</v>
      </c>
      <c r="K38" s="55" t="s">
        <v>14</v>
      </c>
      <c r="L38" s="54" t="s">
        <v>7</v>
      </c>
      <c r="V38" s="130">
        <v>2048</v>
      </c>
      <c r="W38" s="195"/>
      <c r="X38" s="177"/>
      <c r="Y38" s="177"/>
      <c r="Z38" s="177"/>
      <c r="AA38" s="177"/>
      <c r="AB38" s="177"/>
      <c r="AC38" s="117">
        <v>97.425049000000001</v>
      </c>
      <c r="AD38" s="117">
        <v>66.191909999999993</v>
      </c>
      <c r="AE38" s="117">
        <v>59.666412000000001</v>
      </c>
      <c r="AF38" s="117">
        <v>56.725200000000001</v>
      </c>
      <c r="AG38" s="117">
        <v>52.174014999999997</v>
      </c>
      <c r="AH38" s="136">
        <v>52.029701000000003</v>
      </c>
    </row>
    <row r="39" spans="1:35" ht="15" thickBot="1" x14ac:dyDescent="0.35">
      <c r="A39" s="8">
        <v>212.00053399999999</v>
      </c>
      <c r="B39" s="1">
        <v>262.65625</v>
      </c>
      <c r="C39" s="1"/>
      <c r="D39" s="1"/>
      <c r="E39" s="1"/>
      <c r="F39" s="56" t="s">
        <v>18</v>
      </c>
      <c r="G39" s="56" t="s">
        <v>30</v>
      </c>
      <c r="H39" s="56">
        <v>8</v>
      </c>
      <c r="I39" s="56">
        <v>128</v>
      </c>
      <c r="J39" s="56" t="s">
        <v>12</v>
      </c>
      <c r="K39" s="57" t="s">
        <v>14</v>
      </c>
      <c r="L39" s="56" t="s">
        <v>7</v>
      </c>
      <c r="V39" s="133"/>
      <c r="W39" s="197"/>
      <c r="X39" s="198"/>
      <c r="Y39" s="198"/>
      <c r="Z39" s="198"/>
      <c r="AA39" s="198"/>
      <c r="AB39" s="198"/>
      <c r="AC39" s="137">
        <v>99.283739999999995</v>
      </c>
      <c r="AD39" s="137">
        <v>65.182947999999996</v>
      </c>
      <c r="AE39" s="137">
        <v>61.102455999999997</v>
      </c>
      <c r="AF39" s="137">
        <v>57.192833999999998</v>
      </c>
      <c r="AG39" s="137">
        <v>53.155234</v>
      </c>
      <c r="AH39" s="138">
        <v>52.918374</v>
      </c>
    </row>
    <row r="40" spans="1:35" ht="15" thickBot="1" x14ac:dyDescent="0.35">
      <c r="A40" s="8">
        <v>227.674026</v>
      </c>
      <c r="B40" s="1">
        <v>257.25</v>
      </c>
      <c r="C40" s="1"/>
      <c r="D40" s="1"/>
      <c r="E40" s="1"/>
      <c r="F40" s="56" t="s">
        <v>18</v>
      </c>
      <c r="G40" s="56" t="s">
        <v>30</v>
      </c>
      <c r="H40" s="56">
        <v>8</v>
      </c>
      <c r="I40" s="56">
        <v>128</v>
      </c>
      <c r="J40" s="56" t="s">
        <v>12</v>
      </c>
      <c r="K40" s="57" t="s">
        <v>14</v>
      </c>
      <c r="L40" s="56" t="s">
        <v>7</v>
      </c>
    </row>
    <row r="41" spans="1:35" ht="31.95" customHeight="1" thickBot="1" x14ac:dyDescent="0.35">
      <c r="A41" s="8">
        <v>225.24020400000001</v>
      </c>
      <c r="B41" s="1">
        <v>261.765625</v>
      </c>
      <c r="C41" s="1"/>
      <c r="D41" s="1"/>
      <c r="E41" s="1"/>
      <c r="F41" s="56" t="s">
        <v>18</v>
      </c>
      <c r="G41" s="56" t="s">
        <v>30</v>
      </c>
      <c r="H41" s="56">
        <v>8</v>
      </c>
      <c r="I41" s="56">
        <v>128</v>
      </c>
      <c r="J41" s="56" t="s">
        <v>12</v>
      </c>
      <c r="K41" s="57" t="s">
        <v>14</v>
      </c>
      <c r="L41" s="56" t="s">
        <v>7</v>
      </c>
      <c r="U41" s="151"/>
      <c r="V41" s="154" t="s">
        <v>34</v>
      </c>
      <c r="W41" s="155">
        <v>1</v>
      </c>
      <c r="X41" s="155">
        <v>2</v>
      </c>
      <c r="Y41" s="155">
        <v>4</v>
      </c>
      <c r="Z41" s="155">
        <v>8</v>
      </c>
      <c r="AA41" s="155">
        <v>16</v>
      </c>
      <c r="AB41" s="155">
        <v>32</v>
      </c>
      <c r="AC41" s="155">
        <v>64</v>
      </c>
      <c r="AD41" s="155">
        <v>128</v>
      </c>
      <c r="AE41" s="155">
        <v>256</v>
      </c>
      <c r="AF41" s="155">
        <v>512</v>
      </c>
      <c r="AG41" s="155">
        <v>1024</v>
      </c>
      <c r="AH41" s="155">
        <v>2048</v>
      </c>
      <c r="AI41" s="157"/>
    </row>
    <row r="42" spans="1:35" ht="31.95" customHeight="1" thickBot="1" x14ac:dyDescent="0.35">
      <c r="A42" s="9">
        <v>233.57217399999999</v>
      </c>
      <c r="B42" s="10">
        <v>263.78125</v>
      </c>
      <c r="C42" s="10"/>
      <c r="D42" s="10"/>
      <c r="E42" s="10"/>
      <c r="F42" s="58" t="s">
        <v>18</v>
      </c>
      <c r="G42" s="58" t="s">
        <v>30</v>
      </c>
      <c r="H42" s="58">
        <v>8</v>
      </c>
      <c r="I42" s="58">
        <v>128</v>
      </c>
      <c r="J42" s="58" t="s">
        <v>12</v>
      </c>
      <c r="K42" s="59" t="s">
        <v>14</v>
      </c>
      <c r="L42" s="58" t="s">
        <v>7</v>
      </c>
      <c r="V42" s="156">
        <v>1</v>
      </c>
      <c r="W42" s="158">
        <v>14.27</v>
      </c>
      <c r="X42" s="159">
        <v>25.72</v>
      </c>
      <c r="Y42" s="159">
        <v>51.6875</v>
      </c>
      <c r="Z42" s="159">
        <v>99.02</v>
      </c>
      <c r="AA42" s="178">
        <v>205.28</v>
      </c>
      <c r="AB42" s="179">
        <v>409.88</v>
      </c>
      <c r="AC42" s="160"/>
      <c r="AD42" s="160"/>
      <c r="AE42" s="160"/>
      <c r="AF42" s="160"/>
      <c r="AG42" s="160"/>
      <c r="AH42" s="161"/>
      <c r="AI42" s="162"/>
    </row>
    <row r="43" spans="1:35" ht="31.95" customHeight="1" thickTop="1" thickBot="1" x14ac:dyDescent="0.35">
      <c r="V43" s="156">
        <v>2</v>
      </c>
      <c r="W43" s="163">
        <v>7.77</v>
      </c>
      <c r="X43" s="164">
        <v>14.05</v>
      </c>
      <c r="Y43" s="164">
        <v>27.46</v>
      </c>
      <c r="Z43" s="164">
        <v>53.4</v>
      </c>
      <c r="AA43" s="164">
        <v>150.52000000000001</v>
      </c>
      <c r="AB43" s="180">
        <v>262.58999999999997</v>
      </c>
      <c r="AC43" s="181">
        <v>430.23</v>
      </c>
      <c r="AD43" s="165"/>
      <c r="AE43" s="165"/>
      <c r="AF43" s="165"/>
      <c r="AG43" s="165"/>
      <c r="AH43" s="166"/>
      <c r="AI43" s="162"/>
    </row>
    <row r="44" spans="1:35" ht="31.95" customHeight="1" thickTop="1" thickBot="1" x14ac:dyDescent="0.35">
      <c r="A44" s="2" t="s">
        <v>4</v>
      </c>
      <c r="B44" s="3" t="s">
        <v>17</v>
      </c>
      <c r="C44" s="3" t="s">
        <v>31</v>
      </c>
      <c r="D44" s="3" t="s">
        <v>32</v>
      </c>
      <c r="E44" s="3" t="s">
        <v>33</v>
      </c>
      <c r="F44" s="3" t="s">
        <v>8</v>
      </c>
      <c r="G44" s="3" t="s">
        <v>9</v>
      </c>
      <c r="H44" s="3" t="s">
        <v>15</v>
      </c>
      <c r="I44" s="3" t="s">
        <v>16</v>
      </c>
      <c r="J44" s="3" t="s">
        <v>5</v>
      </c>
      <c r="K44" s="4"/>
      <c r="L44" s="3" t="s">
        <v>6</v>
      </c>
      <c r="T44" s="116"/>
      <c r="V44" s="156">
        <v>4</v>
      </c>
      <c r="W44" s="163">
        <v>4.72</v>
      </c>
      <c r="X44" s="164">
        <v>8.09</v>
      </c>
      <c r="Y44" s="164">
        <v>15.17</v>
      </c>
      <c r="Z44" s="164">
        <v>28.23</v>
      </c>
      <c r="AA44" s="164">
        <v>55.38</v>
      </c>
      <c r="AB44" s="164">
        <v>114.69</v>
      </c>
      <c r="AC44" s="180">
        <v>219.16</v>
      </c>
      <c r="AD44" s="181">
        <v>449.34</v>
      </c>
      <c r="AE44" s="165"/>
      <c r="AF44" s="165"/>
      <c r="AG44" s="165"/>
      <c r="AH44" s="166"/>
      <c r="AI44" s="162"/>
    </row>
    <row r="45" spans="1:35" ht="31.95" customHeight="1" thickTop="1" thickBot="1" x14ac:dyDescent="0.35">
      <c r="A45" s="5">
        <v>228.55192600000001</v>
      </c>
      <c r="B45" s="6">
        <v>171.1875</v>
      </c>
      <c r="C45" s="6">
        <f>SUM(A45:A49)/5</f>
        <v>227.94882820000004</v>
      </c>
      <c r="D45" s="6">
        <f>_xlfn.VAR.S(A45:A49)</f>
        <v>6.4159922142602017</v>
      </c>
      <c r="E45" s="6">
        <f>SUM(B45:B49)/5</f>
        <v>169.51875000000001</v>
      </c>
      <c r="F45" s="66" t="s">
        <v>10</v>
      </c>
      <c r="G45" s="66" t="s">
        <v>28</v>
      </c>
      <c r="H45" s="66">
        <v>8</v>
      </c>
      <c r="I45" s="66">
        <v>128</v>
      </c>
      <c r="J45" s="66" t="s">
        <v>12</v>
      </c>
      <c r="K45" s="67" t="s">
        <v>14</v>
      </c>
      <c r="L45" s="67" t="s">
        <v>7</v>
      </c>
      <c r="V45" s="156">
        <v>8</v>
      </c>
      <c r="W45" s="163">
        <v>3.16</v>
      </c>
      <c r="X45" s="164">
        <v>5.13</v>
      </c>
      <c r="Y45" s="164">
        <v>8.7200000000000006</v>
      </c>
      <c r="Z45" s="164">
        <v>15.03</v>
      </c>
      <c r="AA45" s="164">
        <v>30.34</v>
      </c>
      <c r="AB45" s="164">
        <v>59.5</v>
      </c>
      <c r="AC45" s="164">
        <v>114.88</v>
      </c>
      <c r="AD45" s="180">
        <v>232.609375</v>
      </c>
      <c r="AE45" s="181">
        <v>461.58</v>
      </c>
      <c r="AF45" s="165"/>
      <c r="AG45" s="165"/>
      <c r="AH45" s="166"/>
      <c r="AI45" s="162"/>
    </row>
    <row r="46" spans="1:35" ht="31.95" customHeight="1" thickTop="1" x14ac:dyDescent="0.3">
      <c r="A46" s="8">
        <v>224.546097</v>
      </c>
      <c r="B46" s="1">
        <v>167.34375</v>
      </c>
      <c r="C46" s="1"/>
      <c r="D46" s="1"/>
      <c r="E46" s="1"/>
      <c r="F46" s="68" t="s">
        <v>10</v>
      </c>
      <c r="G46" s="68" t="s">
        <v>28</v>
      </c>
      <c r="H46" s="68">
        <v>8</v>
      </c>
      <c r="I46" s="68">
        <v>128</v>
      </c>
      <c r="J46" s="68" t="s">
        <v>12</v>
      </c>
      <c r="K46" s="69" t="s">
        <v>14</v>
      </c>
      <c r="L46" s="69" t="s">
        <v>7</v>
      </c>
      <c r="V46" s="156">
        <v>16</v>
      </c>
      <c r="W46" s="163">
        <v>2.38</v>
      </c>
      <c r="X46" s="164">
        <v>3.28</v>
      </c>
      <c r="Y46" s="164">
        <v>5.5</v>
      </c>
      <c r="Z46" s="164">
        <v>9.06</v>
      </c>
      <c r="AA46" s="164">
        <v>18</v>
      </c>
      <c r="AB46" s="164">
        <v>32.840000000000003</v>
      </c>
      <c r="AC46" s="164">
        <v>66.28</v>
      </c>
      <c r="AD46" s="164">
        <v>143.08000000000001</v>
      </c>
      <c r="AE46" s="180">
        <v>261.02999999999997</v>
      </c>
      <c r="AF46" s="163">
        <v>504.78</v>
      </c>
      <c r="AG46" s="165"/>
      <c r="AH46" s="166"/>
      <c r="AI46" s="162"/>
    </row>
    <row r="47" spans="1:35" ht="31.95" customHeight="1" thickBot="1" x14ac:dyDescent="0.35">
      <c r="A47" s="8">
        <v>227.79594399999999</v>
      </c>
      <c r="B47" s="1">
        <v>169.71875</v>
      </c>
      <c r="C47" s="1"/>
      <c r="D47" s="1"/>
      <c r="E47" s="1"/>
      <c r="F47" s="68" t="s">
        <v>10</v>
      </c>
      <c r="G47" s="68" t="s">
        <v>28</v>
      </c>
      <c r="H47" s="68">
        <v>8</v>
      </c>
      <c r="I47" s="68">
        <v>128</v>
      </c>
      <c r="J47" s="68" t="s">
        <v>12</v>
      </c>
      <c r="K47" s="69" t="s">
        <v>14</v>
      </c>
      <c r="L47" s="69" t="s">
        <v>7</v>
      </c>
      <c r="V47" s="156">
        <v>32</v>
      </c>
      <c r="W47" s="163">
        <v>1.91</v>
      </c>
      <c r="X47" s="164">
        <v>2.56</v>
      </c>
      <c r="Y47" s="164">
        <v>3.88</v>
      </c>
      <c r="Z47" s="164">
        <v>6.28</v>
      </c>
      <c r="AA47" s="164">
        <v>10.95</v>
      </c>
      <c r="AB47" s="164">
        <v>20.61</v>
      </c>
      <c r="AC47" s="164">
        <v>39.33</v>
      </c>
      <c r="AD47" s="164">
        <v>79.45</v>
      </c>
      <c r="AE47" s="182">
        <v>155.31</v>
      </c>
      <c r="AF47" s="181">
        <v>319.81</v>
      </c>
      <c r="AG47" s="164">
        <v>623.61</v>
      </c>
      <c r="AH47" s="166"/>
      <c r="AI47" s="203" t="s">
        <v>15</v>
      </c>
    </row>
    <row r="48" spans="1:35" ht="31.95" customHeight="1" thickTop="1" thickBot="1" x14ac:dyDescent="0.35">
      <c r="A48" s="8">
        <v>227.26411400000001</v>
      </c>
      <c r="B48" s="1">
        <v>170.515625</v>
      </c>
      <c r="C48" s="1"/>
      <c r="D48" s="1"/>
      <c r="E48" s="1"/>
      <c r="F48" s="68" t="s">
        <v>10</v>
      </c>
      <c r="G48" s="68" t="s">
        <v>28</v>
      </c>
      <c r="H48" s="68">
        <v>8</v>
      </c>
      <c r="I48" s="68">
        <v>128</v>
      </c>
      <c r="J48" s="68" t="s">
        <v>12</v>
      </c>
      <c r="K48" s="69" t="s">
        <v>14</v>
      </c>
      <c r="L48" s="69" t="s">
        <v>7</v>
      </c>
      <c r="V48" s="156">
        <v>64</v>
      </c>
      <c r="W48" s="163">
        <v>1.73</v>
      </c>
      <c r="X48" s="164">
        <v>2.23</v>
      </c>
      <c r="Y48" s="164">
        <v>2.91</v>
      </c>
      <c r="Z48" s="167">
        <v>4.38</v>
      </c>
      <c r="AA48" s="164">
        <v>7.83</v>
      </c>
      <c r="AB48" s="164">
        <v>14.03</v>
      </c>
      <c r="AC48" s="164">
        <v>26.34</v>
      </c>
      <c r="AD48" s="164">
        <v>49.97</v>
      </c>
      <c r="AE48" s="186">
        <v>98.73</v>
      </c>
      <c r="AF48" s="185">
        <v>195.73</v>
      </c>
      <c r="AG48" s="163">
        <v>395.97</v>
      </c>
      <c r="AH48" s="168">
        <v>928.72</v>
      </c>
      <c r="AI48" s="162"/>
    </row>
    <row r="49" spans="1:35" ht="31.95" customHeight="1" thickTop="1" thickBot="1" x14ac:dyDescent="0.35">
      <c r="A49" s="9">
        <v>231.58606</v>
      </c>
      <c r="B49" s="10">
        <v>168.828125</v>
      </c>
      <c r="C49" s="10"/>
      <c r="D49" s="10"/>
      <c r="E49" s="10"/>
      <c r="F49" s="70" t="s">
        <v>10</v>
      </c>
      <c r="G49" s="70" t="s">
        <v>28</v>
      </c>
      <c r="H49" s="70">
        <v>8</v>
      </c>
      <c r="I49" s="70">
        <v>128</v>
      </c>
      <c r="J49" s="70" t="s">
        <v>12</v>
      </c>
      <c r="K49" s="71" t="s">
        <v>14</v>
      </c>
      <c r="L49" s="71" t="s">
        <v>7</v>
      </c>
      <c r="V49" s="156">
        <v>128</v>
      </c>
      <c r="W49" s="169"/>
      <c r="X49" s="164">
        <v>4.79</v>
      </c>
      <c r="Y49" s="164">
        <v>7.5</v>
      </c>
      <c r="Z49" s="167">
        <v>13</v>
      </c>
      <c r="AA49" s="164">
        <v>24.78</v>
      </c>
      <c r="AB49" s="164">
        <v>48.77</v>
      </c>
      <c r="AC49" s="164">
        <v>94.28</v>
      </c>
      <c r="AD49" s="182">
        <v>183.22</v>
      </c>
      <c r="AE49" s="158">
        <v>361.42</v>
      </c>
      <c r="AF49" s="159">
        <v>703.28</v>
      </c>
      <c r="AG49" s="164">
        <v>1422.03</v>
      </c>
      <c r="AH49" s="168">
        <v>2816.61</v>
      </c>
      <c r="AI49" s="162"/>
    </row>
    <row r="50" spans="1:35" ht="31.95" customHeight="1" x14ac:dyDescent="0.3">
      <c r="A50" s="5">
        <v>231.09721400000001</v>
      </c>
      <c r="B50" s="6">
        <v>164.921875</v>
      </c>
      <c r="C50" s="6">
        <f>SUM(A50:A54)/5</f>
        <v>208.7121094</v>
      </c>
      <c r="D50" s="6">
        <f>_xlfn.VAR.S(A50:A54)</f>
        <v>161.74738304287987</v>
      </c>
      <c r="E50" s="6">
        <f>SUM(B50:B54)/5</f>
        <v>167.32499999999999</v>
      </c>
      <c r="F50" s="72" t="s">
        <v>10</v>
      </c>
      <c r="G50" s="72" t="s">
        <v>28</v>
      </c>
      <c r="H50" s="72">
        <v>8</v>
      </c>
      <c r="I50" s="72">
        <v>128</v>
      </c>
      <c r="J50" s="72" t="s">
        <v>12</v>
      </c>
      <c r="K50" s="72" t="s">
        <v>35</v>
      </c>
      <c r="L50" s="73" t="s">
        <v>7</v>
      </c>
      <c r="V50" s="156">
        <v>256</v>
      </c>
      <c r="W50" s="169"/>
      <c r="X50" s="165"/>
      <c r="Y50" s="164">
        <v>10.48</v>
      </c>
      <c r="Z50" s="167">
        <v>16.98</v>
      </c>
      <c r="AA50" s="164">
        <v>34.42</v>
      </c>
      <c r="AB50" s="164">
        <v>61.59</v>
      </c>
      <c r="AC50" s="164">
        <v>122.25</v>
      </c>
      <c r="AD50" s="182">
        <v>250.125</v>
      </c>
      <c r="AE50" s="163">
        <v>524.80999999999995</v>
      </c>
      <c r="AF50" s="164">
        <v>984.75</v>
      </c>
      <c r="AG50" s="164">
        <v>2254.16</v>
      </c>
      <c r="AH50" s="168">
        <v>4173.2299999999996</v>
      </c>
      <c r="AI50" s="162"/>
    </row>
    <row r="51" spans="1:35" ht="31.95" customHeight="1" x14ac:dyDescent="0.3">
      <c r="A51" s="8">
        <v>201.44245900000001</v>
      </c>
      <c r="B51" s="1">
        <v>169.375</v>
      </c>
      <c r="C51" s="1"/>
      <c r="D51" s="1"/>
      <c r="E51" s="1"/>
      <c r="F51" s="74" t="s">
        <v>10</v>
      </c>
      <c r="G51" s="74" t="s">
        <v>28</v>
      </c>
      <c r="H51" s="74">
        <v>8</v>
      </c>
      <c r="I51" s="74">
        <v>128</v>
      </c>
      <c r="J51" s="74" t="s">
        <v>12</v>
      </c>
      <c r="K51" s="74" t="s">
        <v>35</v>
      </c>
      <c r="L51" s="75" t="s">
        <v>7</v>
      </c>
      <c r="V51" s="156">
        <v>512</v>
      </c>
      <c r="W51" s="169"/>
      <c r="X51" s="165"/>
      <c r="Y51" s="165"/>
      <c r="Z51" s="165"/>
      <c r="AA51" s="164">
        <v>32.840000000000003</v>
      </c>
      <c r="AB51" s="164">
        <v>55.98</v>
      </c>
      <c r="AC51" s="164">
        <v>123.11</v>
      </c>
      <c r="AD51" s="182">
        <v>226.25</v>
      </c>
      <c r="AE51" s="163">
        <v>453.56</v>
      </c>
      <c r="AF51" s="164">
        <v>901.17</v>
      </c>
      <c r="AG51" s="164">
        <v>1854.625</v>
      </c>
      <c r="AH51" s="168">
        <v>3744.61</v>
      </c>
      <c r="AI51" s="162"/>
    </row>
    <row r="52" spans="1:35" ht="31.95" customHeight="1" x14ac:dyDescent="0.3">
      <c r="A52" s="8">
        <v>207.019882</v>
      </c>
      <c r="B52" s="1">
        <v>167.78125</v>
      </c>
      <c r="C52" s="1"/>
      <c r="D52" s="1"/>
      <c r="E52" s="1"/>
      <c r="F52" s="74" t="s">
        <v>10</v>
      </c>
      <c r="G52" s="74" t="s">
        <v>28</v>
      </c>
      <c r="H52" s="74">
        <v>8</v>
      </c>
      <c r="I52" s="74">
        <v>128</v>
      </c>
      <c r="J52" s="74" t="s">
        <v>12</v>
      </c>
      <c r="K52" s="74" t="s">
        <v>35</v>
      </c>
      <c r="L52" s="75" t="s">
        <v>7</v>
      </c>
      <c r="V52" s="156">
        <v>1024</v>
      </c>
      <c r="W52" s="169"/>
      <c r="X52" s="165"/>
      <c r="Y52" s="165"/>
      <c r="Z52" s="165"/>
      <c r="AA52" s="165"/>
      <c r="AB52" s="164">
        <v>60.14</v>
      </c>
      <c r="AC52" s="164">
        <v>107.07</v>
      </c>
      <c r="AD52" s="182">
        <v>217.31</v>
      </c>
      <c r="AE52" s="163">
        <v>429.45</v>
      </c>
      <c r="AF52" s="164">
        <v>946.16</v>
      </c>
      <c r="AG52" s="164">
        <v>1805.13</v>
      </c>
      <c r="AH52" s="168">
        <v>3600.19</v>
      </c>
      <c r="AI52" s="162"/>
    </row>
    <row r="53" spans="1:35" ht="31.95" customHeight="1" thickBot="1" x14ac:dyDescent="0.35">
      <c r="A53" s="8">
        <v>201.784088</v>
      </c>
      <c r="B53" s="1">
        <v>165.703125</v>
      </c>
      <c r="C53" s="1"/>
      <c r="D53" s="1"/>
      <c r="E53" s="1"/>
      <c r="F53" s="74" t="s">
        <v>10</v>
      </c>
      <c r="G53" s="74" t="s">
        <v>28</v>
      </c>
      <c r="H53" s="74">
        <v>8</v>
      </c>
      <c r="I53" s="74">
        <v>128</v>
      </c>
      <c r="J53" s="74" t="s">
        <v>12</v>
      </c>
      <c r="K53" s="74" t="s">
        <v>35</v>
      </c>
      <c r="L53" s="75" t="s">
        <v>7</v>
      </c>
      <c r="V53" s="156">
        <v>2048</v>
      </c>
      <c r="W53" s="170"/>
      <c r="X53" s="171"/>
      <c r="Y53" s="171"/>
      <c r="Z53" s="171"/>
      <c r="AA53" s="171"/>
      <c r="AB53" s="171"/>
      <c r="AC53" s="172">
        <v>109.34</v>
      </c>
      <c r="AD53" s="184">
        <v>204.75</v>
      </c>
      <c r="AE53" s="183">
        <v>489.44</v>
      </c>
      <c r="AF53" s="172">
        <v>927.94</v>
      </c>
      <c r="AG53" s="172">
        <v>1732.95</v>
      </c>
      <c r="AH53" s="173">
        <v>3546.78</v>
      </c>
      <c r="AI53" s="162"/>
    </row>
    <row r="54" spans="1:35" ht="15" thickBot="1" x14ac:dyDescent="0.35">
      <c r="A54" s="9">
        <v>202.216904</v>
      </c>
      <c r="B54" s="10">
        <v>168.84375</v>
      </c>
      <c r="C54" s="10"/>
      <c r="D54" s="10"/>
      <c r="E54" s="10"/>
      <c r="F54" s="76" t="s">
        <v>10</v>
      </c>
      <c r="G54" s="76" t="s">
        <v>28</v>
      </c>
      <c r="H54" s="76">
        <v>8</v>
      </c>
      <c r="I54" s="76">
        <v>128</v>
      </c>
      <c r="J54" s="76" t="s">
        <v>12</v>
      </c>
      <c r="K54" s="76" t="s">
        <v>35</v>
      </c>
      <c r="L54" s="77" t="s">
        <v>7</v>
      </c>
      <c r="V54" s="174"/>
      <c r="W54" s="175"/>
      <c r="X54" s="175"/>
      <c r="Y54" s="175"/>
      <c r="Z54" s="175"/>
      <c r="AA54" s="175"/>
      <c r="AB54" s="202" t="s">
        <v>54</v>
      </c>
      <c r="AC54" s="175"/>
      <c r="AD54" s="175"/>
      <c r="AE54" s="175"/>
      <c r="AF54" s="175"/>
      <c r="AG54" s="175"/>
      <c r="AH54" s="175"/>
      <c r="AI54" s="176"/>
    </row>
    <row r="55" spans="1:35" ht="31.95" customHeight="1" thickBot="1" x14ac:dyDescent="0.35">
      <c r="A55" s="63">
        <v>11500000</v>
      </c>
      <c r="B55" s="6">
        <v>170.265625</v>
      </c>
      <c r="C55" s="6">
        <f>SUM(A55:A59)/5</f>
        <v>3260000</v>
      </c>
      <c r="D55" s="6">
        <f>_xlfn.VAR.S(A55:A59)</f>
        <v>21551850000000</v>
      </c>
      <c r="E55" s="6">
        <f>SUM(B55:B59)/5</f>
        <v>167.096825</v>
      </c>
      <c r="F55" s="94" t="s">
        <v>10</v>
      </c>
      <c r="G55" s="94" t="s">
        <v>28</v>
      </c>
      <c r="H55" s="94">
        <v>8</v>
      </c>
      <c r="I55" s="94">
        <v>128</v>
      </c>
      <c r="J55" s="94" t="s">
        <v>12</v>
      </c>
      <c r="K55" s="94" t="s">
        <v>21</v>
      </c>
      <c r="L55" s="95" t="s">
        <v>7</v>
      </c>
      <c r="T55" s="60"/>
      <c r="V55" s="154" t="s">
        <v>52</v>
      </c>
      <c r="W55" s="155">
        <v>1</v>
      </c>
      <c r="X55" s="155">
        <v>2</v>
      </c>
      <c r="Y55" s="155">
        <v>4</v>
      </c>
      <c r="Z55" s="155">
        <v>8</v>
      </c>
      <c r="AA55" s="155">
        <v>16</v>
      </c>
      <c r="AB55" s="155">
        <v>32</v>
      </c>
      <c r="AC55" s="155">
        <v>64</v>
      </c>
      <c r="AD55" s="155">
        <v>128</v>
      </c>
      <c r="AE55" s="155">
        <v>256</v>
      </c>
      <c r="AF55" s="155">
        <v>512</v>
      </c>
      <c r="AG55" s="155">
        <v>1024</v>
      </c>
      <c r="AH55" s="155">
        <v>2048</v>
      </c>
      <c r="AI55" s="152"/>
    </row>
    <row r="56" spans="1:35" ht="31.95" customHeight="1" thickBot="1" x14ac:dyDescent="0.35">
      <c r="A56" s="64">
        <v>890000</v>
      </c>
      <c r="B56" s="1">
        <v>164.515625</v>
      </c>
      <c r="C56" s="1"/>
      <c r="D56" s="1"/>
      <c r="E56" s="1"/>
      <c r="F56" s="96" t="s">
        <v>10</v>
      </c>
      <c r="G56" s="96" t="s">
        <v>28</v>
      </c>
      <c r="H56" s="96">
        <v>8</v>
      </c>
      <c r="I56" s="96">
        <v>128</v>
      </c>
      <c r="J56" s="96" t="s">
        <v>12</v>
      </c>
      <c r="K56" s="97" t="s">
        <v>21</v>
      </c>
      <c r="L56" s="98" t="s">
        <v>7</v>
      </c>
      <c r="V56" s="156">
        <v>1</v>
      </c>
      <c r="W56" s="143">
        <f>AVERAGE(W4:W6)</f>
        <v>60.380633333333328</v>
      </c>
      <c r="X56" s="143">
        <f t="shared" ref="X56:AA56" si="0">AVERAGE(X4:X6)</f>
        <v>60.451764666666669</v>
      </c>
      <c r="Y56" s="143">
        <f t="shared" si="0"/>
        <v>60.990624666666662</v>
      </c>
      <c r="Z56" s="143">
        <f t="shared" si="0"/>
        <v>60.725519666666663</v>
      </c>
      <c r="AA56" s="187">
        <f t="shared" si="0"/>
        <v>59.565365000000007</v>
      </c>
      <c r="AB56" s="188">
        <f t="shared" ref="AB56:AD56" si="1">AVERAGE(AB4:AB6)</f>
        <v>60.994823666666662</v>
      </c>
      <c r="AC56" s="147"/>
      <c r="AD56" s="147"/>
      <c r="AE56" s="147"/>
      <c r="AF56" s="147"/>
      <c r="AG56" s="147"/>
      <c r="AH56" s="148"/>
      <c r="AI56" s="127"/>
    </row>
    <row r="57" spans="1:35" ht="31.95" customHeight="1" thickTop="1" thickBot="1" x14ac:dyDescent="0.35">
      <c r="A57" s="64">
        <v>460000</v>
      </c>
      <c r="B57" s="1">
        <v>165.65600000000001</v>
      </c>
      <c r="C57" s="1"/>
      <c r="D57" s="1"/>
      <c r="E57" s="1"/>
      <c r="F57" s="96" t="s">
        <v>10</v>
      </c>
      <c r="G57" s="96" t="s">
        <v>28</v>
      </c>
      <c r="H57" s="96">
        <v>8</v>
      </c>
      <c r="I57" s="96">
        <v>128</v>
      </c>
      <c r="J57" s="96" t="s">
        <v>12</v>
      </c>
      <c r="K57" s="97" t="s">
        <v>21</v>
      </c>
      <c r="L57" s="98" t="s">
        <v>7</v>
      </c>
      <c r="V57" s="156">
        <v>2</v>
      </c>
      <c r="W57" s="143">
        <f>AVERAGE(W7:W9)</f>
        <v>60.189013333333342</v>
      </c>
      <c r="X57" s="143">
        <f t="shared" ref="X57:AA57" si="2">AVERAGE(X7:X9)</f>
        <v>60.216544999999996</v>
      </c>
      <c r="Y57" s="143">
        <f t="shared" si="2"/>
        <v>59.194583666666666</v>
      </c>
      <c r="Z57" s="143">
        <f t="shared" si="2"/>
        <v>61.118486999999995</v>
      </c>
      <c r="AA57" s="143">
        <f t="shared" si="2"/>
        <v>60.670537000000003</v>
      </c>
      <c r="AB57" s="189">
        <f t="shared" ref="AB57:AD57" si="3">AVERAGE(AB7:AB9)</f>
        <v>59.596384999999998</v>
      </c>
      <c r="AC57" s="190">
        <f t="shared" si="3"/>
        <v>60.778188333333333</v>
      </c>
      <c r="AD57" s="147"/>
      <c r="AE57" s="147"/>
      <c r="AF57" s="147"/>
      <c r="AG57" s="147"/>
      <c r="AH57" s="148"/>
      <c r="AI57" s="127"/>
    </row>
    <row r="58" spans="1:35" ht="31.95" customHeight="1" thickTop="1" thickBot="1" x14ac:dyDescent="0.35">
      <c r="A58" s="64">
        <v>1460000</v>
      </c>
      <c r="B58" s="1">
        <v>166.59375</v>
      </c>
      <c r="C58" s="1"/>
      <c r="D58" s="1"/>
      <c r="E58" s="1"/>
      <c r="F58" s="96" t="s">
        <v>10</v>
      </c>
      <c r="G58" s="96" t="s">
        <v>28</v>
      </c>
      <c r="H58" s="96">
        <v>8</v>
      </c>
      <c r="I58" s="96">
        <v>128</v>
      </c>
      <c r="J58" s="96" t="s">
        <v>12</v>
      </c>
      <c r="K58" s="97" t="s">
        <v>21</v>
      </c>
      <c r="L58" s="98" t="s">
        <v>7</v>
      </c>
      <c r="V58" s="156">
        <v>4</v>
      </c>
      <c r="W58" s="143">
        <f>AVERAGE(W10:W12)</f>
        <v>59.635941666666668</v>
      </c>
      <c r="X58" s="143">
        <f t="shared" ref="X58:AA58" si="4">AVERAGE(X10:X12)</f>
        <v>61.139723333333336</v>
      </c>
      <c r="Y58" s="143">
        <f t="shared" si="4"/>
        <v>59.208552999999995</v>
      </c>
      <c r="Z58" s="143">
        <f t="shared" si="4"/>
        <v>60.804303333333337</v>
      </c>
      <c r="AA58" s="143">
        <f t="shared" si="4"/>
        <v>60.824859333333336</v>
      </c>
      <c r="AB58" s="143">
        <f t="shared" ref="AB58:AD58" si="5">AVERAGE(AB10:AB12)</f>
        <v>61.75716966666667</v>
      </c>
      <c r="AC58" s="189">
        <f t="shared" si="5"/>
        <v>61.306294333333334</v>
      </c>
      <c r="AD58" s="192">
        <f t="shared" si="5"/>
        <v>61.269009000000004</v>
      </c>
      <c r="AE58" s="147"/>
      <c r="AF58" s="147"/>
      <c r="AG58" s="147"/>
      <c r="AH58" s="148"/>
      <c r="AI58" s="127"/>
    </row>
    <row r="59" spans="1:35" ht="31.95" customHeight="1" thickTop="1" thickBot="1" x14ac:dyDescent="0.35">
      <c r="A59" s="65">
        <v>1990000</v>
      </c>
      <c r="B59" s="10">
        <v>168.453125</v>
      </c>
      <c r="C59" s="10"/>
      <c r="D59" s="10"/>
      <c r="E59" s="10"/>
      <c r="F59" s="99" t="s">
        <v>10</v>
      </c>
      <c r="G59" s="99" t="s">
        <v>28</v>
      </c>
      <c r="H59" s="99">
        <v>8</v>
      </c>
      <c r="I59" s="99">
        <v>128</v>
      </c>
      <c r="J59" s="99" t="s">
        <v>12</v>
      </c>
      <c r="K59" s="100" t="s">
        <v>21</v>
      </c>
      <c r="L59" s="101" t="s">
        <v>7</v>
      </c>
      <c r="V59" s="156">
        <v>8</v>
      </c>
      <c r="W59" s="143">
        <f>AVERAGE(W13:W15)</f>
        <v>61.219439333333334</v>
      </c>
      <c r="X59" s="143">
        <f t="shared" ref="X59:AA59" si="6">AVERAGE(X13:X15)</f>
        <v>59.780793333333328</v>
      </c>
      <c r="Y59" s="143">
        <f t="shared" si="6"/>
        <v>58.394285666666669</v>
      </c>
      <c r="Z59" s="143">
        <f t="shared" si="6"/>
        <v>59.937940000000005</v>
      </c>
      <c r="AA59" s="143">
        <f t="shared" si="6"/>
        <v>60.357626333333336</v>
      </c>
      <c r="AB59" s="143">
        <f t="shared" ref="AB59:AD59" si="7">AVERAGE(AB13:AB15)</f>
        <v>60.844993666666674</v>
      </c>
      <c r="AC59" s="143">
        <f t="shared" si="7"/>
        <v>60.710506000000002</v>
      </c>
      <c r="AD59" s="191">
        <f t="shared" si="7"/>
        <v>61.375588999999998</v>
      </c>
      <c r="AE59" s="192">
        <f t="shared" ref="AE59:AF59" si="8">AVERAGE(AE13:AE15)</f>
        <v>58.988923999999997</v>
      </c>
      <c r="AF59" s="147"/>
      <c r="AG59" s="147"/>
      <c r="AH59" s="148"/>
      <c r="AI59" s="127"/>
    </row>
    <row r="60" spans="1:35" ht="31.95" customHeight="1" x14ac:dyDescent="0.3">
      <c r="A60" s="5">
        <v>254.43222</v>
      </c>
      <c r="B60" s="6">
        <v>164.484375</v>
      </c>
      <c r="C60" s="6">
        <f>SUM(A60:A64)/5</f>
        <v>256.51283260000002</v>
      </c>
      <c r="D60" s="6">
        <f>_xlfn.VAR.S(A60:A64)</f>
        <v>14.323702125048815</v>
      </c>
      <c r="E60" s="6">
        <f>SUM(B60:B64)/5</f>
        <v>169.109375</v>
      </c>
      <c r="F60" s="78" t="s">
        <v>10</v>
      </c>
      <c r="G60" s="78" t="s">
        <v>28</v>
      </c>
      <c r="H60" s="78">
        <v>8</v>
      </c>
      <c r="I60" s="78">
        <v>128</v>
      </c>
      <c r="J60" s="78" t="s">
        <v>12</v>
      </c>
      <c r="K60" s="78" t="s">
        <v>20</v>
      </c>
      <c r="L60" s="79" t="s">
        <v>7</v>
      </c>
      <c r="V60" s="156">
        <v>16</v>
      </c>
      <c r="W60" s="143">
        <f>AVERAGE(W16:W18)</f>
        <v>75.20566066666666</v>
      </c>
      <c r="X60" s="143">
        <f t="shared" ref="X60:AA60" si="9">AVERAGE(X16:X18)</f>
        <v>63.272883</v>
      </c>
      <c r="Y60" s="143">
        <f t="shared" si="9"/>
        <v>59.43824133333333</v>
      </c>
      <c r="Z60" s="143">
        <f t="shared" si="9"/>
        <v>60.798156666666671</v>
      </c>
      <c r="AA60" s="143">
        <f t="shared" si="9"/>
        <v>58.098063000000003</v>
      </c>
      <c r="AB60" s="143">
        <f t="shared" ref="AB60:AD60" si="10">AVERAGE(AB16:AB18)</f>
        <v>60.341296</v>
      </c>
      <c r="AC60" s="143">
        <f t="shared" si="10"/>
        <v>60.734003666666673</v>
      </c>
      <c r="AD60" s="143">
        <f t="shared" si="10"/>
        <v>56.180582666666673</v>
      </c>
      <c r="AE60" s="191">
        <f t="shared" ref="AE60:AF60" si="11">AVERAGE(AE16:AE18)</f>
        <v>60.265008666666667</v>
      </c>
      <c r="AF60" s="143">
        <f t="shared" si="11"/>
        <v>58.022218000000009</v>
      </c>
      <c r="AG60" s="147"/>
      <c r="AH60" s="148"/>
      <c r="AI60" s="127"/>
    </row>
    <row r="61" spans="1:35" ht="31.95" customHeight="1" thickBot="1" x14ac:dyDescent="0.35">
      <c r="A61" s="8">
        <v>251.36433400000001</v>
      </c>
      <c r="B61" s="1">
        <v>167.84375</v>
      </c>
      <c r="C61" s="1"/>
      <c r="D61" s="1"/>
      <c r="E61" s="1"/>
      <c r="F61" s="80" t="s">
        <v>10</v>
      </c>
      <c r="G61" s="80" t="s">
        <v>28</v>
      </c>
      <c r="H61" s="80">
        <v>8</v>
      </c>
      <c r="I61" s="80">
        <v>128</v>
      </c>
      <c r="J61" s="80" t="s">
        <v>12</v>
      </c>
      <c r="K61" s="81" t="s">
        <v>20</v>
      </c>
      <c r="L61" s="82" t="s">
        <v>7</v>
      </c>
      <c r="V61" s="156">
        <v>32</v>
      </c>
      <c r="W61" s="143">
        <f>AVERAGE(W19:W21)</f>
        <v>102.65588133333334</v>
      </c>
      <c r="X61" s="143">
        <f t="shared" ref="X61:AA61" si="12">AVERAGE(X19:X21)</f>
        <v>74.161557666666667</v>
      </c>
      <c r="Y61" s="143">
        <f t="shared" si="12"/>
        <v>60.187234333333329</v>
      </c>
      <c r="Z61" s="143">
        <f t="shared" si="12"/>
        <v>58.307456000000002</v>
      </c>
      <c r="AA61" s="143">
        <f t="shared" si="12"/>
        <v>58.070076</v>
      </c>
      <c r="AB61" s="143">
        <f t="shared" ref="AB61:AD61" si="13">AVERAGE(AB19:AB21)</f>
        <v>60.259807333333335</v>
      </c>
      <c r="AC61" s="143">
        <f t="shared" si="13"/>
        <v>56.985734666666666</v>
      </c>
      <c r="AD61" s="143">
        <f t="shared" si="13"/>
        <v>56.557063666666664</v>
      </c>
      <c r="AE61" s="191">
        <f t="shared" ref="AE61:AF61" si="14">AVERAGE(AE19:AE21)</f>
        <v>61.068549666666662</v>
      </c>
      <c r="AF61" s="190">
        <f t="shared" si="14"/>
        <v>57.353536333333331</v>
      </c>
      <c r="AG61" s="143">
        <f t="shared" ref="AG61" si="15">AVERAGE(AG19:AG21)</f>
        <v>62.272325000000002</v>
      </c>
      <c r="AH61" s="148"/>
      <c r="AI61" s="203" t="s">
        <v>15</v>
      </c>
    </row>
    <row r="62" spans="1:35" ht="31.95" customHeight="1" thickTop="1" thickBot="1" x14ac:dyDescent="0.35">
      <c r="A62" s="8">
        <v>259.91403200000002</v>
      </c>
      <c r="B62" s="1">
        <v>171.234375</v>
      </c>
      <c r="C62" s="1"/>
      <c r="D62" s="1"/>
      <c r="E62" s="1"/>
      <c r="F62" s="80" t="s">
        <v>10</v>
      </c>
      <c r="G62" s="80" t="s">
        <v>28</v>
      </c>
      <c r="H62" s="80">
        <v>8</v>
      </c>
      <c r="I62" s="80">
        <v>128</v>
      </c>
      <c r="J62" s="80" t="s">
        <v>12</v>
      </c>
      <c r="K62" s="81" t="s">
        <v>20</v>
      </c>
      <c r="L62" s="82" t="s">
        <v>7</v>
      </c>
      <c r="V62" s="156">
        <v>64</v>
      </c>
      <c r="W62" s="143">
        <f>AVERAGE(W22:W24)</f>
        <v>144.66174833333332</v>
      </c>
      <c r="X62" s="143">
        <f t="shared" ref="X62:AA62" si="16">AVERAGE(X22:X24)</f>
        <v>105.03314233333333</v>
      </c>
      <c r="Y62" s="143">
        <f t="shared" si="16"/>
        <v>75.072220000000002</v>
      </c>
      <c r="Z62" s="143">
        <f t="shared" si="16"/>
        <v>60.801723000000003</v>
      </c>
      <c r="AA62" s="143">
        <f t="shared" si="16"/>
        <v>59.269804333333333</v>
      </c>
      <c r="AB62" s="143">
        <f t="shared" ref="AB62:AD62" si="17">AVERAGE(AB22:AB24)</f>
        <v>61.624088333333333</v>
      </c>
      <c r="AC62" s="143">
        <f t="shared" si="17"/>
        <v>55.393712333333333</v>
      </c>
      <c r="AD62" s="143">
        <f t="shared" si="17"/>
        <v>56.880058666666663</v>
      </c>
      <c r="AE62" s="192">
        <f t="shared" ref="AE62:AF62" si="18">AVERAGE(AE22:AE24)</f>
        <v>57.023489333333337</v>
      </c>
      <c r="AF62" s="193">
        <f>AVERAGE(AF23:AF24)</f>
        <v>56.081049499999999</v>
      </c>
      <c r="AG62" s="143">
        <f>AVERAGE(AG22:AG24)</f>
        <v>56.219191333333335</v>
      </c>
      <c r="AH62" s="144">
        <f>AVERAGE(AH22:AH24)</f>
        <v>56.709659333333342</v>
      </c>
      <c r="AI62" s="127"/>
    </row>
    <row r="63" spans="1:35" ht="31.95" customHeight="1" thickTop="1" x14ac:dyDescent="0.3">
      <c r="A63" s="8">
        <v>260.37155200000001</v>
      </c>
      <c r="B63" s="1">
        <v>174.515625</v>
      </c>
      <c r="C63" s="1"/>
      <c r="D63" s="1"/>
      <c r="E63" s="1"/>
      <c r="F63" s="80" t="s">
        <v>10</v>
      </c>
      <c r="G63" s="80" t="s">
        <v>28</v>
      </c>
      <c r="H63" s="80">
        <v>8</v>
      </c>
      <c r="I63" s="80">
        <v>128</v>
      </c>
      <c r="J63" s="80" t="s">
        <v>12</v>
      </c>
      <c r="K63" s="81" t="s">
        <v>20</v>
      </c>
      <c r="L63" s="82" t="s">
        <v>7</v>
      </c>
      <c r="V63" s="156">
        <v>128</v>
      </c>
      <c r="W63" s="147"/>
      <c r="X63" s="143">
        <f>AVERAGE(X25:X27)</f>
        <v>162.50940466666665</v>
      </c>
      <c r="Y63" s="143">
        <f t="shared" ref="Y63:AA63" si="19">AVERAGE(Y25:Y27)</f>
        <v>101.91938</v>
      </c>
      <c r="Z63" s="143">
        <f t="shared" si="19"/>
        <v>75.084861666666669</v>
      </c>
      <c r="AA63" s="143">
        <f t="shared" si="19"/>
        <v>66.149992766666671</v>
      </c>
      <c r="AB63" s="143">
        <f t="shared" ref="AB63:AD63" si="20">AVERAGE(AB25:AB27)</f>
        <v>59.885427666666665</v>
      </c>
      <c r="AC63" s="143">
        <f t="shared" si="20"/>
        <v>56.607324000000006</v>
      </c>
      <c r="AD63" s="191">
        <f t="shared" si="20"/>
        <v>56.07259366666667</v>
      </c>
      <c r="AE63" s="143">
        <f t="shared" ref="AE63:AF63" si="21">AVERAGE(AE25:AE27)</f>
        <v>54.605465333333335</v>
      </c>
      <c r="AF63" s="143">
        <f t="shared" si="21"/>
        <v>55.324235000000009</v>
      </c>
      <c r="AG63" s="143">
        <f t="shared" ref="AG63:AH63" si="22">AVERAGE(AG25:AG27)</f>
        <v>53.729353666666668</v>
      </c>
      <c r="AH63" s="144">
        <f t="shared" si="22"/>
        <v>55.272664999999996</v>
      </c>
      <c r="AI63" s="127"/>
    </row>
    <row r="64" spans="1:35" ht="31.95" customHeight="1" thickBot="1" x14ac:dyDescent="0.35">
      <c r="A64" s="9">
        <v>256.48202500000002</v>
      </c>
      <c r="B64" s="10">
        <v>167.46875</v>
      </c>
      <c r="C64" s="10"/>
      <c r="D64" s="10"/>
      <c r="E64" s="10"/>
      <c r="F64" s="83" t="s">
        <v>10</v>
      </c>
      <c r="G64" s="83" t="s">
        <v>28</v>
      </c>
      <c r="H64" s="83">
        <v>8</v>
      </c>
      <c r="I64" s="83">
        <v>128</v>
      </c>
      <c r="J64" s="83" t="s">
        <v>12</v>
      </c>
      <c r="K64" s="84" t="s">
        <v>20</v>
      </c>
      <c r="L64" s="85" t="s">
        <v>7</v>
      </c>
      <c r="V64" s="156">
        <v>256</v>
      </c>
      <c r="W64" s="147"/>
      <c r="X64" s="147"/>
      <c r="Y64" s="143">
        <f>AVERAGE(Y28:Y30)</f>
        <v>144.76701833333334</v>
      </c>
      <c r="Z64" s="143">
        <f t="shared" ref="Z64:AA64" si="23">AVERAGE(Z28:Z30)</f>
        <v>115.76940900000001</v>
      </c>
      <c r="AA64" s="143">
        <f>AVERAGE(AA28:AA30)</f>
        <v>79.794067999999996</v>
      </c>
      <c r="AB64" s="143">
        <f t="shared" ref="AB64:AD64" si="24">AVERAGE(AB28:AB30)</f>
        <v>63.713165666666669</v>
      </c>
      <c r="AC64" s="143">
        <f t="shared" si="24"/>
        <v>61.299073999999997</v>
      </c>
      <c r="AD64" s="191">
        <f t="shared" si="24"/>
        <v>58.454225000000001</v>
      </c>
      <c r="AE64" s="143">
        <f t="shared" ref="AE64:AF64" si="25">AVERAGE(AE28:AE30)</f>
        <v>57.485882666666669</v>
      </c>
      <c r="AF64" s="143">
        <f t="shared" si="25"/>
        <v>52.991704999999996</v>
      </c>
      <c r="AG64" s="143">
        <f t="shared" ref="AG64:AH64" si="26">AVERAGE(AG28:AG30)</f>
        <v>53.304037999999998</v>
      </c>
      <c r="AH64" s="144">
        <f t="shared" si="26"/>
        <v>55.986623666666667</v>
      </c>
      <c r="AI64" s="127"/>
    </row>
    <row r="65" spans="1:35" ht="31.95" customHeight="1" x14ac:dyDescent="0.3">
      <c r="A65" s="5">
        <v>223.03976399999999</v>
      </c>
      <c r="B65" s="6">
        <v>1441.484375</v>
      </c>
      <c r="C65" s="6">
        <f>SUM(A65:A69)/5</f>
        <v>227.82309560000004</v>
      </c>
      <c r="D65" s="6">
        <f>_xlfn.VAR.S(A65:A69)</f>
        <v>14.418316226638352</v>
      </c>
      <c r="E65" s="6">
        <f>SUM(B65:B69)/5</f>
        <v>1451.575</v>
      </c>
      <c r="F65" s="86" t="s">
        <v>10</v>
      </c>
      <c r="G65" s="86" t="s">
        <v>28</v>
      </c>
      <c r="H65" s="86">
        <v>8</v>
      </c>
      <c r="I65" s="86">
        <v>128</v>
      </c>
      <c r="J65" s="86" t="s">
        <v>12</v>
      </c>
      <c r="K65" s="86" t="s">
        <v>36</v>
      </c>
      <c r="L65" s="87" t="s">
        <v>7</v>
      </c>
      <c r="V65" s="156">
        <v>512</v>
      </c>
      <c r="W65" s="147"/>
      <c r="X65" s="147"/>
      <c r="Y65" s="147"/>
      <c r="Z65" s="147"/>
      <c r="AA65" s="143">
        <f>AVERAGE(AA31:AA33)</f>
        <v>109.076759</v>
      </c>
      <c r="AB65" s="143">
        <f t="shared" ref="AB65:AH65" si="27">AVERAGE(AB31:AB33)</f>
        <v>67.800539999999998</v>
      </c>
      <c r="AC65" s="143">
        <f t="shared" si="27"/>
        <v>60.147432466666665</v>
      </c>
      <c r="AD65" s="191">
        <f t="shared" si="27"/>
        <v>58.311175233333337</v>
      </c>
      <c r="AE65" s="143">
        <f t="shared" si="27"/>
        <v>55.956097333333332</v>
      </c>
      <c r="AF65" s="143">
        <f t="shared" si="27"/>
        <v>56.116818666666667</v>
      </c>
      <c r="AG65" s="143">
        <f t="shared" si="27"/>
        <v>56.663812</v>
      </c>
      <c r="AH65" s="144">
        <f t="shared" si="27"/>
        <v>52.846641333333331</v>
      </c>
      <c r="AI65" s="127"/>
    </row>
    <row r="66" spans="1:35" ht="31.95" customHeight="1" x14ac:dyDescent="0.3">
      <c r="A66" s="8">
        <v>233.46435500000001</v>
      </c>
      <c r="B66" s="1">
        <v>1443.078125</v>
      </c>
      <c r="C66" s="1"/>
      <c r="D66" s="1"/>
      <c r="E66" s="1"/>
      <c r="F66" s="88" t="s">
        <v>10</v>
      </c>
      <c r="G66" s="88" t="s">
        <v>28</v>
      </c>
      <c r="H66" s="88">
        <v>8</v>
      </c>
      <c r="I66" s="88">
        <v>128</v>
      </c>
      <c r="J66" s="88" t="s">
        <v>12</v>
      </c>
      <c r="K66" s="89" t="s">
        <v>36</v>
      </c>
      <c r="L66" s="90" t="s">
        <v>7</v>
      </c>
      <c r="V66" s="156">
        <v>1024</v>
      </c>
      <c r="W66" s="147"/>
      <c r="X66" s="147"/>
      <c r="Y66" s="147"/>
      <c r="Z66" s="147"/>
      <c r="AA66" s="147"/>
      <c r="AB66" s="143">
        <f>AVERAGE(AB34:AB36)</f>
        <v>109.69164133333334</v>
      </c>
      <c r="AC66" s="143">
        <f>AVERAGE(AC34:AC36)</f>
        <v>74.343489666666656</v>
      </c>
      <c r="AD66" s="191">
        <f t="shared" ref="AC66:AH66" si="28">AVERAGE(AD34:AD36)</f>
        <v>57.985276999999996</v>
      </c>
      <c r="AE66" s="143">
        <f t="shared" si="28"/>
        <v>59.246487233333333</v>
      </c>
      <c r="AF66" s="143">
        <f t="shared" si="28"/>
        <v>58.176392666666665</v>
      </c>
      <c r="AG66" s="143">
        <f t="shared" si="28"/>
        <v>53.82156633333333</v>
      </c>
      <c r="AH66" s="144">
        <f t="shared" si="28"/>
        <v>60.295951666666667</v>
      </c>
      <c r="AI66" s="127"/>
    </row>
    <row r="67" spans="1:35" ht="31.95" customHeight="1" thickBot="1" x14ac:dyDescent="0.35">
      <c r="A67" s="8">
        <v>228.80377200000001</v>
      </c>
      <c r="B67" s="1">
        <v>1471.515625</v>
      </c>
      <c r="C67" s="1"/>
      <c r="D67" s="1"/>
      <c r="E67" s="1"/>
      <c r="F67" s="88" t="s">
        <v>10</v>
      </c>
      <c r="G67" s="88" t="s">
        <v>28</v>
      </c>
      <c r="H67" s="88">
        <v>8</v>
      </c>
      <c r="I67" s="88">
        <v>128</v>
      </c>
      <c r="J67" s="88" t="s">
        <v>12</v>
      </c>
      <c r="K67" s="89" t="s">
        <v>36</v>
      </c>
      <c r="L67" s="90" t="s">
        <v>7</v>
      </c>
      <c r="V67" s="156">
        <v>2048</v>
      </c>
      <c r="W67" s="147"/>
      <c r="X67" s="147"/>
      <c r="Y67" s="147"/>
      <c r="Z67" s="147"/>
      <c r="AA67" s="147"/>
      <c r="AB67" s="147"/>
      <c r="AC67" s="143">
        <f>AVERAGE(AC37:AC39)</f>
        <v>98.999377333333328</v>
      </c>
      <c r="AD67" s="194">
        <f t="shared" ref="AD67:AH67" si="29">AVERAGE(AD37:AD39)</f>
        <v>65.188382666666669</v>
      </c>
      <c r="AE67" s="143">
        <f t="shared" si="29"/>
        <v>60.513565666666665</v>
      </c>
      <c r="AF67" s="143">
        <f t="shared" si="29"/>
        <v>56.582472666666668</v>
      </c>
      <c r="AG67" s="143">
        <f t="shared" si="29"/>
        <v>52.419207666666665</v>
      </c>
      <c r="AH67" s="145">
        <f t="shared" si="29"/>
        <v>52.740674333333338</v>
      </c>
      <c r="AI67" s="124"/>
    </row>
    <row r="68" spans="1:35" ht="15" thickBot="1" x14ac:dyDescent="0.35">
      <c r="A68" s="8">
        <v>226.50552400000001</v>
      </c>
      <c r="B68" s="1">
        <v>1474.90625</v>
      </c>
      <c r="C68" s="1"/>
      <c r="D68" s="1"/>
      <c r="E68" s="1"/>
      <c r="F68" s="88" t="s">
        <v>10</v>
      </c>
      <c r="G68" s="88" t="s">
        <v>28</v>
      </c>
      <c r="H68" s="88">
        <v>8</v>
      </c>
      <c r="I68" s="88">
        <v>128</v>
      </c>
      <c r="J68" s="88" t="s">
        <v>12</v>
      </c>
      <c r="K68" s="89" t="s">
        <v>36</v>
      </c>
      <c r="L68" s="90" t="s">
        <v>7</v>
      </c>
      <c r="V68" s="125"/>
      <c r="W68" s="153"/>
      <c r="X68" s="153"/>
      <c r="Y68" s="153"/>
      <c r="Z68" s="153"/>
      <c r="AA68" s="153"/>
      <c r="AB68" s="155" t="s">
        <v>54</v>
      </c>
      <c r="AC68" s="153"/>
      <c r="AD68" s="153"/>
      <c r="AE68" s="153"/>
      <c r="AF68" s="153"/>
      <c r="AG68" s="153"/>
      <c r="AH68" s="153"/>
      <c r="AI68" s="126"/>
    </row>
    <row r="69" spans="1:35" ht="15" thickBot="1" x14ac:dyDescent="0.35">
      <c r="A69" s="9">
        <v>227.302063</v>
      </c>
      <c r="B69" s="10">
        <v>1426.890625</v>
      </c>
      <c r="C69" s="10"/>
      <c r="D69" s="10"/>
      <c r="E69" s="10"/>
      <c r="F69" s="91" t="s">
        <v>10</v>
      </c>
      <c r="G69" s="91" t="s">
        <v>28</v>
      </c>
      <c r="H69" s="91">
        <v>8</v>
      </c>
      <c r="I69" s="91">
        <v>128</v>
      </c>
      <c r="J69" s="91" t="s">
        <v>12</v>
      </c>
      <c r="K69" s="92" t="s">
        <v>36</v>
      </c>
      <c r="L69" s="93" t="s">
        <v>7</v>
      </c>
    </row>
    <row r="70" spans="1:35" ht="15" thickBot="1" x14ac:dyDescent="0.35"/>
    <row r="71" spans="1:35" ht="15" thickBot="1" x14ac:dyDescent="0.35">
      <c r="A71" s="2" t="s">
        <v>4</v>
      </c>
      <c r="B71" s="3" t="s">
        <v>17</v>
      </c>
      <c r="C71" s="3" t="s">
        <v>31</v>
      </c>
      <c r="D71" s="3" t="s">
        <v>32</v>
      </c>
      <c r="E71" s="3" t="s">
        <v>33</v>
      </c>
      <c r="F71" s="3" t="s">
        <v>8</v>
      </c>
      <c r="G71" s="3" t="s">
        <v>9</v>
      </c>
      <c r="H71" s="3" t="s">
        <v>15</v>
      </c>
      <c r="I71" s="3" t="s">
        <v>16</v>
      </c>
      <c r="J71" s="3" t="s">
        <v>5</v>
      </c>
      <c r="K71" s="4"/>
      <c r="L71" s="3" t="s">
        <v>6</v>
      </c>
    </row>
    <row r="72" spans="1:35" x14ac:dyDescent="0.3">
      <c r="A72" s="5">
        <v>231.09721400000001</v>
      </c>
      <c r="B72" s="6">
        <v>164.921875</v>
      </c>
      <c r="C72" s="6">
        <f>SUM(A72:A76)/5</f>
        <v>208.7121094</v>
      </c>
      <c r="D72" s="6">
        <f>_xlfn.VAR.S(A72:A76)</f>
        <v>161.74738304287987</v>
      </c>
      <c r="E72" s="6">
        <f>SUM(B72:B76)/5</f>
        <v>167.32499999999999</v>
      </c>
      <c r="F72" s="66" t="s">
        <v>10</v>
      </c>
      <c r="G72" s="66" t="s">
        <v>28</v>
      </c>
      <c r="H72" s="66">
        <v>8</v>
      </c>
      <c r="I72" s="66">
        <v>128</v>
      </c>
      <c r="J72" s="66" t="s">
        <v>12</v>
      </c>
      <c r="K72" s="66" t="s">
        <v>35</v>
      </c>
      <c r="L72" s="67" t="s">
        <v>7</v>
      </c>
    </row>
    <row r="73" spans="1:35" x14ac:dyDescent="0.3">
      <c r="A73" s="8">
        <v>201.44245900000001</v>
      </c>
      <c r="B73" s="1">
        <v>169.375</v>
      </c>
      <c r="C73" s="1"/>
      <c r="D73" s="1"/>
      <c r="E73" s="1"/>
      <c r="F73" s="68" t="s">
        <v>10</v>
      </c>
      <c r="G73" s="68" t="s">
        <v>28</v>
      </c>
      <c r="H73" s="68">
        <v>8</v>
      </c>
      <c r="I73" s="68">
        <v>128</v>
      </c>
      <c r="J73" s="68" t="s">
        <v>12</v>
      </c>
      <c r="K73" s="68" t="s">
        <v>35</v>
      </c>
      <c r="L73" s="69" t="s">
        <v>7</v>
      </c>
    </row>
    <row r="74" spans="1:35" x14ac:dyDescent="0.3">
      <c r="A74" s="8">
        <v>207.019882</v>
      </c>
      <c r="B74" s="1">
        <v>167.78125</v>
      </c>
      <c r="C74" s="1"/>
      <c r="D74" s="1"/>
      <c r="E74" s="1"/>
      <c r="F74" s="68" t="s">
        <v>10</v>
      </c>
      <c r="G74" s="68" t="s">
        <v>28</v>
      </c>
      <c r="H74" s="68">
        <v>8</v>
      </c>
      <c r="I74" s="68">
        <v>128</v>
      </c>
      <c r="J74" s="68" t="s">
        <v>12</v>
      </c>
      <c r="K74" s="68" t="s">
        <v>35</v>
      </c>
      <c r="L74" s="69" t="s">
        <v>7</v>
      </c>
    </row>
    <row r="75" spans="1:35" x14ac:dyDescent="0.3">
      <c r="A75" s="8">
        <v>201.784088</v>
      </c>
      <c r="B75" s="1">
        <v>165.703125</v>
      </c>
      <c r="C75" s="1"/>
      <c r="D75" s="1"/>
      <c r="E75" s="1"/>
      <c r="F75" s="68" t="s">
        <v>10</v>
      </c>
      <c r="G75" s="68" t="s">
        <v>28</v>
      </c>
      <c r="H75" s="68">
        <v>8</v>
      </c>
      <c r="I75" s="68">
        <v>128</v>
      </c>
      <c r="J75" s="68" t="s">
        <v>12</v>
      </c>
      <c r="K75" s="68" t="s">
        <v>35</v>
      </c>
      <c r="L75" s="69" t="s">
        <v>7</v>
      </c>
    </row>
    <row r="76" spans="1:35" ht="15" thickBot="1" x14ac:dyDescent="0.35">
      <c r="A76" s="9">
        <v>202.216904</v>
      </c>
      <c r="B76" s="10">
        <v>168.84375</v>
      </c>
      <c r="C76" s="10"/>
      <c r="D76" s="10"/>
      <c r="E76" s="10"/>
      <c r="F76" s="70" t="s">
        <v>10</v>
      </c>
      <c r="G76" s="70" t="s">
        <v>28</v>
      </c>
      <c r="H76" s="70">
        <v>8</v>
      </c>
      <c r="I76" s="70">
        <v>128</v>
      </c>
      <c r="J76" s="70" t="s">
        <v>12</v>
      </c>
      <c r="K76" s="70" t="s">
        <v>35</v>
      </c>
      <c r="L76" s="71" t="s">
        <v>7</v>
      </c>
    </row>
    <row r="77" spans="1:35" x14ac:dyDescent="0.3">
      <c r="A77" s="5">
        <v>59.755904999999998</v>
      </c>
      <c r="B77" s="6">
        <v>209.8125</v>
      </c>
      <c r="C77" s="6">
        <f>SUM(A77:A81)/5</f>
        <v>59.959678000000011</v>
      </c>
      <c r="D77" s="6">
        <f>_xlfn.VAR.S(A77:A81)</f>
        <v>1.3311645652719992</v>
      </c>
      <c r="E77" s="6">
        <f>SUM(B77:B81)/5</f>
        <v>212.59062499999999</v>
      </c>
      <c r="F77" s="72" t="s">
        <v>10</v>
      </c>
      <c r="G77" s="72" t="s">
        <v>28</v>
      </c>
      <c r="H77" s="72">
        <v>8</v>
      </c>
      <c r="I77" s="72">
        <v>128</v>
      </c>
      <c r="J77" s="72" t="s">
        <v>37</v>
      </c>
      <c r="K77" s="72" t="s">
        <v>35</v>
      </c>
      <c r="L77" s="73" t="s">
        <v>7</v>
      </c>
      <c r="M77" t="s">
        <v>39</v>
      </c>
    </row>
    <row r="78" spans="1:35" x14ac:dyDescent="0.3">
      <c r="A78" s="8">
        <v>60.099392000000002</v>
      </c>
      <c r="B78" s="1">
        <v>212.078125</v>
      </c>
      <c r="C78" s="1"/>
      <c r="D78" s="1"/>
      <c r="E78" s="1"/>
      <c r="F78" s="74" t="s">
        <v>10</v>
      </c>
      <c r="G78" s="74" t="s">
        <v>28</v>
      </c>
      <c r="H78" s="74">
        <v>8</v>
      </c>
      <c r="I78" s="74">
        <v>128</v>
      </c>
      <c r="J78" s="74" t="s">
        <v>37</v>
      </c>
      <c r="K78" s="74" t="s">
        <v>35</v>
      </c>
      <c r="L78" s="75" t="s">
        <v>7</v>
      </c>
      <c r="M78" t="s">
        <v>40</v>
      </c>
    </row>
    <row r="79" spans="1:35" x14ac:dyDescent="0.3">
      <c r="A79" s="8">
        <v>58.296387000000003</v>
      </c>
      <c r="B79" s="1">
        <v>210.921875</v>
      </c>
      <c r="C79" s="1"/>
      <c r="D79" s="1"/>
      <c r="E79" s="1"/>
      <c r="F79" s="74" t="s">
        <v>10</v>
      </c>
      <c r="G79" s="74" t="s">
        <v>28</v>
      </c>
      <c r="H79" s="74">
        <v>8</v>
      </c>
      <c r="I79" s="74">
        <v>128</v>
      </c>
      <c r="J79" s="74" t="s">
        <v>37</v>
      </c>
      <c r="K79" s="74" t="s">
        <v>35</v>
      </c>
      <c r="L79" s="75" t="s">
        <v>7</v>
      </c>
    </row>
    <row r="80" spans="1:35" x14ac:dyDescent="0.3">
      <c r="A80" s="8">
        <v>61.532299000000002</v>
      </c>
      <c r="B80" s="1">
        <v>212.609375</v>
      </c>
      <c r="C80" s="1"/>
      <c r="D80" s="1"/>
      <c r="E80" s="1"/>
      <c r="F80" s="74" t="s">
        <v>10</v>
      </c>
      <c r="G80" s="74" t="s">
        <v>28</v>
      </c>
      <c r="H80" s="74">
        <v>8</v>
      </c>
      <c r="I80" s="74">
        <v>128</v>
      </c>
      <c r="J80" s="74" t="s">
        <v>37</v>
      </c>
      <c r="K80" s="74" t="s">
        <v>35</v>
      </c>
      <c r="L80" s="75" t="s">
        <v>7</v>
      </c>
    </row>
    <row r="81" spans="1:13" ht="15" thickBot="1" x14ac:dyDescent="0.35">
      <c r="A81" s="61">
        <v>60.114407</v>
      </c>
      <c r="B81" s="62">
        <v>217.53125</v>
      </c>
      <c r="C81" s="62"/>
      <c r="D81" s="62"/>
      <c r="E81" s="62"/>
      <c r="F81" s="106" t="s">
        <v>10</v>
      </c>
      <c r="G81" s="106" t="s">
        <v>28</v>
      </c>
      <c r="H81" s="106">
        <v>8</v>
      </c>
      <c r="I81" s="106">
        <v>128</v>
      </c>
      <c r="J81" s="106" t="s">
        <v>37</v>
      </c>
      <c r="K81" s="106" t="s">
        <v>35</v>
      </c>
      <c r="L81" s="107" t="s">
        <v>7</v>
      </c>
    </row>
    <row r="82" spans="1:13" x14ac:dyDescent="0.3">
      <c r="A82" s="5">
        <v>60.662125000000003</v>
      </c>
      <c r="B82" s="6">
        <v>264.96875</v>
      </c>
      <c r="C82" s="6">
        <f>SUM(A82:A86)/5</f>
        <v>60.609656600000008</v>
      </c>
      <c r="D82" s="6">
        <f>_xlfn.VAR.S(A82:A86)</f>
        <v>0.73038107208530145</v>
      </c>
      <c r="E82" s="6">
        <f>SUM(B82:B86)/5</f>
        <v>258.22500000000002</v>
      </c>
      <c r="F82" s="102" t="s">
        <v>10</v>
      </c>
      <c r="G82" s="102" t="s">
        <v>28</v>
      </c>
      <c r="H82" s="102">
        <v>8</v>
      </c>
      <c r="I82" s="102">
        <v>128</v>
      </c>
      <c r="J82" s="102" t="s">
        <v>38</v>
      </c>
      <c r="K82" s="102" t="s">
        <v>35</v>
      </c>
      <c r="L82" s="103" t="s">
        <v>7</v>
      </c>
      <c r="M82" t="s">
        <v>39</v>
      </c>
    </row>
    <row r="83" spans="1:13" x14ac:dyDescent="0.3">
      <c r="A83" s="8">
        <v>59.171306999999999</v>
      </c>
      <c r="B83" s="1">
        <v>254.796875</v>
      </c>
      <c r="C83" s="1"/>
      <c r="D83" s="1"/>
      <c r="E83" s="1"/>
      <c r="F83" s="104" t="s">
        <v>10</v>
      </c>
      <c r="G83" s="104" t="s">
        <v>28</v>
      </c>
      <c r="H83" s="104">
        <v>8</v>
      </c>
      <c r="I83" s="104">
        <v>128</v>
      </c>
      <c r="J83" s="104" t="s">
        <v>38</v>
      </c>
      <c r="K83" s="104" t="s">
        <v>35</v>
      </c>
      <c r="L83" s="105" t="s">
        <v>7</v>
      </c>
      <c r="M83" t="s">
        <v>40</v>
      </c>
    </row>
    <row r="84" spans="1:13" x14ac:dyDescent="0.3">
      <c r="A84" s="8">
        <v>61.410812</v>
      </c>
      <c r="B84" s="1">
        <v>253.734375</v>
      </c>
      <c r="C84" s="1"/>
      <c r="D84" s="1"/>
      <c r="E84" s="1"/>
      <c r="F84" s="104" t="s">
        <v>10</v>
      </c>
      <c r="G84" s="104" t="s">
        <v>28</v>
      </c>
      <c r="H84" s="104">
        <v>8</v>
      </c>
      <c r="I84" s="104">
        <v>128</v>
      </c>
      <c r="J84" s="104" t="s">
        <v>38</v>
      </c>
      <c r="K84" s="104" t="s">
        <v>35</v>
      </c>
      <c r="L84" s="105" t="s">
        <v>7</v>
      </c>
      <c r="M84" t="s">
        <v>41</v>
      </c>
    </row>
    <row r="85" spans="1:13" x14ac:dyDescent="0.3">
      <c r="A85" s="8">
        <v>61.038254000000002</v>
      </c>
      <c r="B85" s="1">
        <v>258.484375</v>
      </c>
      <c r="C85" s="1"/>
      <c r="D85" s="1"/>
      <c r="E85" s="1"/>
      <c r="F85" s="104" t="s">
        <v>10</v>
      </c>
      <c r="G85" s="104" t="s">
        <v>28</v>
      </c>
      <c r="H85" s="104">
        <v>8</v>
      </c>
      <c r="I85" s="104">
        <v>128</v>
      </c>
      <c r="J85" s="104" t="s">
        <v>38</v>
      </c>
      <c r="K85" s="104" t="s">
        <v>35</v>
      </c>
      <c r="L85" s="105" t="s">
        <v>7</v>
      </c>
    </row>
    <row r="86" spans="1:13" ht="15" thickBot="1" x14ac:dyDescent="0.35">
      <c r="A86" s="61">
        <v>60.765785000000001</v>
      </c>
      <c r="B86" s="62">
        <v>259.140625</v>
      </c>
      <c r="C86" s="62"/>
      <c r="D86" s="62"/>
      <c r="E86" s="62"/>
      <c r="F86" s="108" t="s">
        <v>10</v>
      </c>
      <c r="G86" s="108" t="s">
        <v>28</v>
      </c>
      <c r="H86" s="108">
        <v>8</v>
      </c>
      <c r="I86" s="108">
        <v>128</v>
      </c>
      <c r="J86" s="108" t="s">
        <v>38</v>
      </c>
      <c r="K86" s="108" t="s">
        <v>35</v>
      </c>
      <c r="L86" s="109" t="s">
        <v>7</v>
      </c>
    </row>
    <row r="87" spans="1:13" x14ac:dyDescent="0.3">
      <c r="A87" s="5">
        <v>60.366351999999999</v>
      </c>
      <c r="B87" s="6">
        <v>309.265625</v>
      </c>
      <c r="C87" s="6">
        <f>SUM(A87:A91)/5</f>
        <v>60.581800799999996</v>
      </c>
      <c r="D87" s="6">
        <f>_xlfn.VAR.S(A87:A91)</f>
        <v>0.17414392240570012</v>
      </c>
      <c r="E87" s="6">
        <f>SUM(B87:B91)/5</f>
        <v>306.671875</v>
      </c>
      <c r="F87" s="86" t="s">
        <v>10</v>
      </c>
      <c r="G87" s="86" t="s">
        <v>28</v>
      </c>
      <c r="H87" s="86">
        <v>8</v>
      </c>
      <c r="I87" s="86">
        <v>128</v>
      </c>
      <c r="J87" s="86" t="s">
        <v>45</v>
      </c>
      <c r="K87" s="86" t="s">
        <v>35</v>
      </c>
      <c r="L87" s="87" t="s">
        <v>7</v>
      </c>
      <c r="M87" t="s">
        <v>39</v>
      </c>
    </row>
    <row r="88" spans="1:13" x14ac:dyDescent="0.3">
      <c r="A88" s="8">
        <v>60.442703000000002</v>
      </c>
      <c r="B88" s="1">
        <v>303.765625</v>
      </c>
      <c r="C88" s="1"/>
      <c r="D88" s="1"/>
      <c r="E88" s="1"/>
      <c r="F88" s="88" t="s">
        <v>10</v>
      </c>
      <c r="G88" s="88" t="s">
        <v>28</v>
      </c>
      <c r="H88" s="88">
        <v>8</v>
      </c>
      <c r="I88" s="88">
        <v>128</v>
      </c>
      <c r="J88" s="88" t="s">
        <v>45</v>
      </c>
      <c r="K88" s="88" t="s">
        <v>35</v>
      </c>
      <c r="L88" s="90" t="s">
        <v>7</v>
      </c>
      <c r="M88" t="s">
        <v>42</v>
      </c>
    </row>
    <row r="89" spans="1:13" x14ac:dyDescent="0.3">
      <c r="A89" s="8">
        <v>60.818649000000001</v>
      </c>
      <c r="B89" s="1">
        <v>307.890625</v>
      </c>
      <c r="C89" s="1"/>
      <c r="D89" s="1"/>
      <c r="E89" s="1"/>
      <c r="F89" s="88" t="s">
        <v>10</v>
      </c>
      <c r="G89" s="88" t="s">
        <v>28</v>
      </c>
      <c r="H89" s="88">
        <v>8</v>
      </c>
      <c r="I89" s="88">
        <v>128</v>
      </c>
      <c r="J89" s="88" t="s">
        <v>45</v>
      </c>
      <c r="K89" s="88" t="s">
        <v>35</v>
      </c>
      <c r="L89" s="90" t="s">
        <v>7</v>
      </c>
      <c r="M89" t="s">
        <v>43</v>
      </c>
    </row>
    <row r="90" spans="1:13" x14ac:dyDescent="0.3">
      <c r="A90" s="8">
        <v>61.173465999999998</v>
      </c>
      <c r="B90" s="1">
        <v>301.609375</v>
      </c>
      <c r="C90" s="1"/>
      <c r="D90" s="1"/>
      <c r="E90" s="1"/>
      <c r="F90" s="88" t="s">
        <v>10</v>
      </c>
      <c r="G90" s="88" t="s">
        <v>28</v>
      </c>
      <c r="H90" s="88">
        <v>8</v>
      </c>
      <c r="I90" s="88">
        <v>128</v>
      </c>
      <c r="J90" s="88" t="s">
        <v>45</v>
      </c>
      <c r="K90" s="88" t="s">
        <v>35</v>
      </c>
      <c r="L90" s="90" t="s">
        <v>7</v>
      </c>
      <c r="M90" t="s">
        <v>44</v>
      </c>
    </row>
    <row r="91" spans="1:13" ht="15" thickBot="1" x14ac:dyDescent="0.35">
      <c r="A91" s="9">
        <v>60.107833999999997</v>
      </c>
      <c r="B91" s="10">
        <v>310.828125</v>
      </c>
      <c r="C91" s="10"/>
      <c r="D91" s="10"/>
      <c r="E91" s="10"/>
      <c r="F91" s="91" t="s">
        <v>10</v>
      </c>
      <c r="G91" s="91" t="s">
        <v>28</v>
      </c>
      <c r="H91" s="91">
        <v>8</v>
      </c>
      <c r="I91" s="91">
        <v>128</v>
      </c>
      <c r="J91" s="91" t="s">
        <v>45</v>
      </c>
      <c r="K91" s="91" t="s">
        <v>35</v>
      </c>
      <c r="L91" s="93" t="s">
        <v>7</v>
      </c>
    </row>
    <row r="92" spans="1:13" x14ac:dyDescent="0.3">
      <c r="A92" s="5">
        <v>49.022354</v>
      </c>
      <c r="B92" s="6">
        <v>1978.890625</v>
      </c>
      <c r="C92" s="6">
        <f>SUM(A92:A96)/5</f>
        <v>49.324098000000006</v>
      </c>
      <c r="D92" s="6">
        <f>_xlfn.VAR.S(A92:A96)</f>
        <v>0.62912550815849766</v>
      </c>
      <c r="E92" s="6">
        <f>SUM(B92:B96)/5</f>
        <v>2073.3781250000002</v>
      </c>
      <c r="F92" s="110" t="s">
        <v>10</v>
      </c>
      <c r="G92" s="110" t="s">
        <v>28</v>
      </c>
      <c r="H92" s="110">
        <v>8</v>
      </c>
      <c r="I92" s="110">
        <v>128</v>
      </c>
      <c r="J92" s="110" t="s">
        <v>46</v>
      </c>
      <c r="K92" s="110" t="s">
        <v>35</v>
      </c>
      <c r="L92" s="111" t="s">
        <v>7</v>
      </c>
      <c r="M92" t="s">
        <v>39</v>
      </c>
    </row>
    <row r="93" spans="1:13" x14ac:dyDescent="0.3">
      <c r="A93" s="8">
        <v>48.778694000000002</v>
      </c>
      <c r="B93" s="1">
        <v>2033.125</v>
      </c>
      <c r="C93" s="1"/>
      <c r="D93" s="1"/>
      <c r="E93" s="1"/>
      <c r="F93" s="112" t="s">
        <v>10</v>
      </c>
      <c r="G93" s="112" t="s">
        <v>28</v>
      </c>
      <c r="H93" s="112">
        <v>8</v>
      </c>
      <c r="I93" s="112">
        <v>128</v>
      </c>
      <c r="J93" s="112" t="s">
        <v>46</v>
      </c>
      <c r="K93" s="112" t="s">
        <v>35</v>
      </c>
      <c r="L93" s="113" t="s">
        <v>7</v>
      </c>
      <c r="M93" t="s">
        <v>40</v>
      </c>
    </row>
    <row r="94" spans="1:13" x14ac:dyDescent="0.3">
      <c r="A94" s="8">
        <v>50.722262999999998</v>
      </c>
      <c r="B94" s="1">
        <v>2045.28125</v>
      </c>
      <c r="C94" s="1"/>
      <c r="D94" s="1"/>
      <c r="E94" s="1"/>
      <c r="F94" s="112" t="s">
        <v>10</v>
      </c>
      <c r="G94" s="112" t="s">
        <v>28</v>
      </c>
      <c r="H94" s="112">
        <v>8</v>
      </c>
      <c r="I94" s="112">
        <v>128</v>
      </c>
      <c r="J94" s="112" t="s">
        <v>46</v>
      </c>
      <c r="K94" s="112" t="s">
        <v>35</v>
      </c>
      <c r="L94" s="113" t="s">
        <v>7</v>
      </c>
    </row>
    <row r="95" spans="1:13" x14ac:dyDescent="0.3">
      <c r="A95" s="8">
        <v>48.945362000000003</v>
      </c>
      <c r="B95" s="1">
        <v>2020.53125</v>
      </c>
      <c r="C95" s="1"/>
      <c r="D95" s="1"/>
      <c r="E95" s="1"/>
      <c r="F95" s="112" t="s">
        <v>10</v>
      </c>
      <c r="G95" s="112" t="s">
        <v>28</v>
      </c>
      <c r="H95" s="112">
        <v>8</v>
      </c>
      <c r="I95" s="112">
        <v>128</v>
      </c>
      <c r="J95" s="112" t="s">
        <v>46</v>
      </c>
      <c r="K95" s="112" t="s">
        <v>35</v>
      </c>
      <c r="L95" s="113" t="s">
        <v>7</v>
      </c>
    </row>
    <row r="96" spans="1:13" ht="15" thickBot="1" x14ac:dyDescent="0.35">
      <c r="A96" s="9">
        <v>49.151817000000001</v>
      </c>
      <c r="B96" s="10">
        <v>2289.0625</v>
      </c>
      <c r="C96" s="10"/>
      <c r="D96" s="10"/>
      <c r="E96" s="10"/>
      <c r="F96" s="114" t="s">
        <v>10</v>
      </c>
      <c r="G96" s="114" t="s">
        <v>28</v>
      </c>
      <c r="H96" s="114">
        <v>8</v>
      </c>
      <c r="I96" s="114">
        <v>128</v>
      </c>
      <c r="J96" s="114" t="s">
        <v>46</v>
      </c>
      <c r="K96" s="114" t="s">
        <v>35</v>
      </c>
      <c r="L96" s="115" t="s">
        <v>7</v>
      </c>
    </row>
  </sheetData>
  <phoneticPr fontId="2" type="noConversion"/>
  <conditionalFormatting sqref="W42:A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H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AH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hermo</dc:creator>
  <cp:lastModifiedBy>hermo</cp:lastModifiedBy>
  <dcterms:created xsi:type="dcterms:W3CDTF">2020-12-21T10:02:10Z</dcterms:created>
  <dcterms:modified xsi:type="dcterms:W3CDTF">2020-12-22T02:47:47Z</dcterms:modified>
</cp:coreProperties>
</file>