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. Las Delicias\Desktop\"/>
    </mc:Choice>
  </mc:AlternateContent>
  <xr:revisionPtr revIDLastSave="0" documentId="13_ncr:1_{596B9D4B-4E0B-4100-99B5-5518D7C5EC50}" xr6:coauthVersionLast="47" xr6:coauthVersionMax="47" xr10:uidLastSave="{00000000-0000-0000-0000-000000000000}"/>
  <bookViews>
    <workbookView xWindow="630" yWindow="75" windowWidth="14850" windowHeight="10320" xr2:uid="{7E76015B-5EA7-419D-B66D-D72D40A1134D}"/>
  </bookViews>
  <sheets>
    <sheet name="FACTIBILIDADECONOMICA" sheetId="1" r:id="rId1"/>
    <sheet name="Factibilidad Tecnic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/>
  <c r="G19" i="1"/>
  <c r="G18" i="1"/>
  <c r="G20" i="1"/>
  <c r="G22" i="1"/>
  <c r="G21" i="1"/>
  <c r="G17" i="1"/>
  <c r="G26" i="1"/>
  <c r="G27" i="1"/>
  <c r="G43" i="1"/>
  <c r="G42" i="1"/>
  <c r="G44" i="1" l="1"/>
  <c r="G7" i="1"/>
  <c r="G4" i="1"/>
  <c r="G6" i="1"/>
  <c r="G5" i="1"/>
  <c r="G30" i="1" l="1"/>
  <c r="G8" i="1" l="1"/>
  <c r="G31" i="1" l="1"/>
  <c r="E35" i="1" s="1"/>
  <c r="G35" i="1" s="1"/>
  <c r="G38" i="1" s="1"/>
</calcChain>
</file>

<file path=xl/sharedStrings.xml><?xml version="1.0" encoding="utf-8"?>
<sst xmlns="http://schemas.openxmlformats.org/spreadsheetml/2006/main" count="101" uniqueCount="68">
  <si>
    <t xml:space="preserve">RECURSOS HUMANOS </t>
  </si>
  <si>
    <t>Ing.Sistema(Lider del Proyecto)</t>
  </si>
  <si>
    <t>Analista</t>
  </si>
  <si>
    <t>Diseñador</t>
  </si>
  <si>
    <t>Programador</t>
  </si>
  <si>
    <t>Total</t>
  </si>
  <si>
    <t xml:space="preserve">RECURSOS TECNOLOGICOS </t>
  </si>
  <si>
    <t>Cantidad</t>
  </si>
  <si>
    <t xml:space="preserve">Descripción </t>
  </si>
  <si>
    <t>Costo/Hora</t>
  </si>
  <si>
    <t>Hardware</t>
  </si>
  <si>
    <t>Software</t>
  </si>
  <si>
    <t>RECURSOS MATERIALES</t>
  </si>
  <si>
    <t>IMPREVISTOS</t>
  </si>
  <si>
    <t>Costo</t>
  </si>
  <si>
    <t>Imprevisto (10%)</t>
  </si>
  <si>
    <t xml:space="preserve">COSTO TOTAL DEL PROYECTO </t>
  </si>
  <si>
    <t>TOTAL</t>
  </si>
  <si>
    <t>Descripción</t>
  </si>
  <si>
    <t>Dominio</t>
  </si>
  <si>
    <t>COSTO TOTAL ALOJAMIENTO Y DOMINIO</t>
  </si>
  <si>
    <t>Costo Anual</t>
  </si>
  <si>
    <t>Hosting</t>
  </si>
  <si>
    <t>SUBTOTAL</t>
  </si>
  <si>
    <t>SublimeText</t>
  </si>
  <si>
    <t>Windows 10 Profesional</t>
  </si>
  <si>
    <t>Microsoft Project</t>
  </si>
  <si>
    <t xml:space="preserve">Conclusión: Según los recursos técnicos que se requieren para el desarrollo del proyecto, estos se pueden conseguir en el país, por tal razón, el proyecto es factible técnicamente </t>
  </si>
  <si>
    <t>Servicio de host para el sitio web</t>
  </si>
  <si>
    <t>Herramienta de diseño grafico</t>
  </si>
  <si>
    <t>Adobe Photoshop</t>
  </si>
  <si>
    <t>Gestión del proyecto</t>
  </si>
  <si>
    <t>Herramienta para aplicación de ofimática</t>
  </si>
  <si>
    <t>Microsoft Office</t>
  </si>
  <si>
    <t>Sistema operativo</t>
  </si>
  <si>
    <t>Editor de texto</t>
  </si>
  <si>
    <t>HP Deskjet F4400 series multifunción</t>
  </si>
  <si>
    <t>Impresora Multifunción</t>
  </si>
  <si>
    <t xml:space="preserve">   1 TB disco duro</t>
  </si>
  <si>
    <t>16Gb de RAM</t>
  </si>
  <si>
    <t>i7 10ma Generación</t>
  </si>
  <si>
    <t>Computador</t>
  </si>
  <si>
    <t>PC (Clon)</t>
  </si>
  <si>
    <t>Humanos</t>
  </si>
  <si>
    <t>Ing, Sistema (Líder del Proyecto)</t>
  </si>
  <si>
    <t>Experto en el área de Desarrollo</t>
  </si>
  <si>
    <t>Recursos</t>
  </si>
  <si>
    <t>Nombre del recurso</t>
  </si>
  <si>
    <t>Tipo de recurso</t>
  </si>
  <si>
    <t>RECURSOS TÉCNICOS PARA EL DESARROLLO DEL PROYECTO</t>
  </si>
  <si>
    <t xml:space="preserve">Computador </t>
  </si>
  <si>
    <t xml:space="preserve">Impresora Multifunción </t>
  </si>
  <si>
    <t>PAPEL HP OFFICE T/CARTA RESMA</t>
  </si>
  <si>
    <t>Viáticos (almuerzo)</t>
  </si>
  <si>
    <t>Transporte a la empresa</t>
  </si>
  <si>
    <t xml:space="preserve">Cartuchos para Impresora  </t>
  </si>
  <si>
    <t>PERIODO</t>
  </si>
  <si>
    <t>CARGO</t>
  </si>
  <si>
    <t>COSTO INDIVIDUAL</t>
  </si>
  <si>
    <t>COSTO TOTAL</t>
  </si>
  <si>
    <t>horas</t>
  </si>
  <si>
    <t>COSTO ANUAL</t>
  </si>
  <si>
    <t>COSTO</t>
  </si>
  <si>
    <t>Empresa</t>
  </si>
  <si>
    <t>1 Año</t>
  </si>
  <si>
    <t>https://www.hosting506.com/</t>
  </si>
  <si>
    <t xml:space="preserve">COSTOS RECURRENTES </t>
  </si>
  <si>
    <t>hosting506.com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</si>
</sst>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₡&quot;* #,##0.00_-;\-&quot;₡&quot;* #,##0.00_-;_-&quot;₡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0000FF"/>
      <name val="Times New Roman"/>
      <family val="1"/>
    </font>
    <font>
      <b/>
      <sz val="11"/>
      <color theme="9" tint="-0.499984740745262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0"/>
      <color theme="9" tint="-0.499984740745262"/>
      <name val="Times New Roman"/>
      <family val="1"/>
    </font>
    <font>
      <b/>
      <sz val="11"/>
      <color theme="8" tint="0.7999816888943144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8" tint="0.79998168889431442"/>
      <name val="Times New Roman"/>
      <family val="1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Century schoolbook"/>
    </font>
    <font>
      <sz val="11"/>
      <color rgb="FF000000"/>
      <name val="Arial"/>
    </font>
    <font>
      <b/>
      <sz val="11"/>
      <color rgb="FF000000"/>
      <name val="Century schoolbook"/>
    </font>
    <font>
      <sz val="9"/>
      <color rgb="FF000000"/>
      <name val="Century schoolbook"/>
    </font>
    <font>
      <sz val="9"/>
      <color rgb="FF000000"/>
      <name val="Arial"/>
    </font>
    <font>
      <b/>
      <sz val="12"/>
      <color rgb="FF7030A0"/>
      <name val="Calibri light"/>
    </font>
    <font>
      <sz val="16"/>
      <color rgb="FFFFFFFF"/>
      <name val="Calibri light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4472C4"/>
        <bgColor rgb="FF4472C4"/>
      </patternFill>
    </fill>
  </fills>
  <borders count="19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/>
      <right/>
      <top/>
      <bottom style="medium">
        <color rgb="FF4472C4"/>
      </bottom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/>
      <right/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21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/>
    <xf numFmtId="0" fontId="0" fillId="0" borderId="0" xfId="0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2" fillId="0" borderId="1" xfId="0" applyFont="1" applyBorder="1" applyAlignment="1">
      <alignment horizontal="center"/>
    </xf>
    <xf numFmtId="44" fontId="3" fillId="0" borderId="1" xfId="1" applyFont="1" applyBorder="1" applyAlignment="1">
      <alignment vertical="center" wrapText="1"/>
    </xf>
    <xf numFmtId="44" fontId="2" fillId="0" borderId="1" xfId="0" applyNumberFormat="1" applyFont="1" applyBorder="1"/>
    <xf numFmtId="44" fontId="5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4" fontId="7" fillId="2" borderId="1" xfId="1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44" fontId="10" fillId="6" borderId="1" xfId="1" applyFont="1" applyFill="1" applyBorder="1" applyAlignment="1">
      <alignment vertical="center" wrapText="1"/>
    </xf>
    <xf numFmtId="44" fontId="6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0" fontId="11" fillId="0" borderId="0" xfId="2"/>
    <xf numFmtId="0" fontId="12" fillId="0" borderId="0" xfId="2" applyFont="1" applyAlignment="1">
      <alignment vertical="center" wrapText="1"/>
    </xf>
    <xf numFmtId="0" fontId="11" fillId="0" borderId="0" xfId="2" applyAlignment="1">
      <alignment vertical="center" wrapText="1"/>
    </xf>
    <xf numFmtId="0" fontId="14" fillId="0" borderId="5" xfId="2" applyFont="1" applyBorder="1" applyAlignment="1">
      <alignment horizontal="center" vertical="center" wrapText="1"/>
    </xf>
    <xf numFmtId="0" fontId="15" fillId="0" borderId="5" xfId="2" applyFont="1" applyBorder="1" applyAlignment="1">
      <alignment vertical="center" wrapText="1"/>
    </xf>
    <xf numFmtId="0" fontId="14" fillId="0" borderId="5" xfId="2" applyFont="1" applyBorder="1" applyAlignment="1">
      <alignment vertical="center" wrapText="1"/>
    </xf>
    <xf numFmtId="0" fontId="17" fillId="0" borderId="5" xfId="2" applyFont="1" applyBorder="1" applyAlignment="1">
      <alignment vertical="center" wrapText="1"/>
    </xf>
    <xf numFmtId="0" fontId="18" fillId="0" borderId="5" xfId="2" applyFont="1" applyBorder="1" applyAlignment="1">
      <alignment vertical="center" wrapText="1"/>
    </xf>
    <xf numFmtId="0" fontId="15" fillId="0" borderId="5" xfId="2" applyFont="1" applyBorder="1" applyAlignment="1">
      <alignment horizontal="center" vertical="center" wrapText="1"/>
    </xf>
    <xf numFmtId="0" fontId="12" fillId="0" borderId="12" xfId="2" applyFont="1" applyBorder="1" applyAlignment="1">
      <alignment vertical="top" wrapText="1"/>
    </xf>
    <xf numFmtId="0" fontId="16" fillId="0" borderId="12" xfId="2" applyFont="1" applyBorder="1" applyAlignment="1">
      <alignment horizontal="center" vertical="center" wrapText="1"/>
    </xf>
    <xf numFmtId="0" fontId="19" fillId="7" borderId="14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9" fillId="3" borderId="2" xfId="0" applyFont="1" applyFill="1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44" fontId="3" fillId="0" borderId="3" xfId="1" applyFont="1" applyBorder="1" applyAlignment="1">
      <alignment horizontal="center" vertical="center" wrapText="1"/>
    </xf>
    <xf numFmtId="44" fontId="3" fillId="0" borderId="2" xfId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44" fontId="2" fillId="0" borderId="3" xfId="0" applyNumberFormat="1" applyFont="1" applyBorder="1" applyAlignment="1">
      <alignment horizontal="center"/>
    </xf>
    <xf numFmtId="44" fontId="2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13" xfId="2" applyFont="1" applyBorder="1" applyAlignment="1">
      <alignment horizontal="center" vertical="center" wrapText="1"/>
    </xf>
    <xf numFmtId="0" fontId="13" fillId="0" borderId="11" xfId="2" applyFont="1" applyBorder="1"/>
    <xf numFmtId="0" fontId="14" fillId="0" borderId="10" xfId="2" applyFont="1" applyBorder="1" applyAlignment="1">
      <alignment horizontal="center" vertical="center" wrapText="1"/>
    </xf>
    <xf numFmtId="0" fontId="13" fillId="0" borderId="9" xfId="2" applyFont="1" applyBorder="1"/>
    <xf numFmtId="0" fontId="13" fillId="0" borderId="8" xfId="2" applyFont="1" applyBorder="1"/>
    <xf numFmtId="0" fontId="13" fillId="0" borderId="7" xfId="2" applyFont="1" applyBorder="1"/>
    <xf numFmtId="0" fontId="13" fillId="0" borderId="6" xfId="2" applyFont="1" applyBorder="1"/>
    <xf numFmtId="0" fontId="13" fillId="0" borderId="5" xfId="2" applyFont="1" applyBorder="1"/>
    <xf numFmtId="0" fontId="20" fillId="8" borderId="17" xfId="2" applyFont="1" applyFill="1" applyBorder="1" applyAlignment="1">
      <alignment horizontal="center" vertical="center" wrapText="1"/>
    </xf>
    <xf numFmtId="0" fontId="13" fillId="0" borderId="16" xfId="2" applyFont="1" applyBorder="1"/>
    <xf numFmtId="0" fontId="13" fillId="0" borderId="15" xfId="2" applyFont="1" applyBorder="1"/>
    <xf numFmtId="0" fontId="16" fillId="0" borderId="13" xfId="2" applyFont="1" applyBorder="1" applyAlignment="1">
      <alignment horizontal="center" vertical="center" wrapText="1"/>
    </xf>
    <xf numFmtId="0" fontId="13" fillId="0" borderId="12" xfId="2" applyFont="1" applyBorder="1"/>
    <xf numFmtId="0" fontId="21" fillId="0" borderId="1" xfId="3" applyBorder="1" applyAlignment="1">
      <alignment horizontal="center"/>
    </xf>
    <xf numFmtId="0" fontId="15" fillId="0" borderId="13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15" fillId="0" borderId="11" xfId="2" applyFont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Normal 2" xfId="2" xr:uid="{C56F7D1D-04D7-43FB-B26D-8D1962A53A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sting506.com/" TargetMode="External"/><Relationship Id="rId1" Type="http://schemas.openxmlformats.org/officeDocument/2006/relationships/hyperlink" Target="https://www.hosting506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374A-1015-4AC6-AEDF-13DA051E02B7}">
  <dimension ref="A1:K44"/>
  <sheetViews>
    <sheetView tabSelected="1" zoomScale="90" zoomScaleNormal="90" workbookViewId="0">
      <selection activeCell="G30" sqref="G30"/>
    </sheetView>
  </sheetViews>
  <sheetFormatPr baseColWidth="10" defaultRowHeight="15" x14ac:dyDescent="0.25"/>
  <cols>
    <col min="2" max="2" width="9.140625" customWidth="1"/>
    <col min="3" max="3" width="29" customWidth="1"/>
    <col min="4" max="4" width="17.140625" customWidth="1"/>
    <col min="5" max="5" width="10.85546875" customWidth="1"/>
    <col min="6" max="6" width="19" customWidth="1"/>
    <col min="7" max="7" width="20.85546875" customWidth="1"/>
  </cols>
  <sheetData>
    <row r="1" spans="1:9" x14ac:dyDescent="0.25">
      <c r="B1" s="2"/>
      <c r="C1" s="2"/>
      <c r="D1" s="2"/>
      <c r="E1" s="2"/>
      <c r="F1" s="2"/>
      <c r="G1" s="2"/>
    </row>
    <row r="2" spans="1:9" x14ac:dyDescent="0.25">
      <c r="A2" s="2"/>
      <c r="B2" s="60" t="s">
        <v>0</v>
      </c>
      <c r="C2" s="61"/>
      <c r="D2" s="61"/>
      <c r="E2" s="61"/>
      <c r="F2" s="61"/>
      <c r="G2" s="62"/>
      <c r="H2" s="1"/>
      <c r="I2" s="1"/>
    </row>
    <row r="3" spans="1:9" x14ac:dyDescent="0.25">
      <c r="B3" s="11" t="s">
        <v>7</v>
      </c>
      <c r="C3" s="11" t="s">
        <v>57</v>
      </c>
      <c r="D3" s="42" t="s">
        <v>56</v>
      </c>
      <c r="E3" s="43"/>
      <c r="F3" s="11" t="s">
        <v>58</v>
      </c>
      <c r="G3" s="11" t="s">
        <v>59</v>
      </c>
    </row>
    <row r="4" spans="1:9" x14ac:dyDescent="0.25">
      <c r="B4" s="6">
        <v>1</v>
      </c>
      <c r="C4" s="31" t="s">
        <v>2</v>
      </c>
      <c r="D4" s="50">
        <v>5</v>
      </c>
      <c r="E4" s="52"/>
      <c r="F4" s="7">
        <v>588962</v>
      </c>
      <c r="G4" s="7">
        <f>F4*D4*B4</f>
        <v>2944810</v>
      </c>
    </row>
    <row r="5" spans="1:9" x14ac:dyDescent="0.25">
      <c r="B5" s="6">
        <v>1</v>
      </c>
      <c r="C5" s="31" t="s">
        <v>3</v>
      </c>
      <c r="D5" s="50">
        <v>5</v>
      </c>
      <c r="E5" s="52"/>
      <c r="F5" s="7">
        <v>442213</v>
      </c>
      <c r="G5" s="7">
        <f>F5*D5*B5</f>
        <v>2211065</v>
      </c>
    </row>
    <row r="6" spans="1:9" ht="18" customHeight="1" x14ac:dyDescent="0.25">
      <c r="B6" s="6">
        <v>1</v>
      </c>
      <c r="C6" s="30" t="s">
        <v>1</v>
      </c>
      <c r="D6" s="50">
        <v>5</v>
      </c>
      <c r="E6" s="52"/>
      <c r="F6" s="7">
        <v>931895.1</v>
      </c>
      <c r="G6" s="7">
        <f>F6*D6*B6</f>
        <v>4659475.5</v>
      </c>
    </row>
    <row r="7" spans="1:9" x14ac:dyDescent="0.25">
      <c r="B7" s="6">
        <v>2</v>
      </c>
      <c r="C7" s="31" t="s">
        <v>4</v>
      </c>
      <c r="D7" s="50">
        <v>5</v>
      </c>
      <c r="E7" s="52"/>
      <c r="F7" s="7">
        <v>441722</v>
      </c>
      <c r="G7" s="7">
        <f>F7*D7*B7</f>
        <v>4417220</v>
      </c>
    </row>
    <row r="8" spans="1:9" x14ac:dyDescent="0.25">
      <c r="B8" s="68" t="s">
        <v>17</v>
      </c>
      <c r="C8" s="69"/>
      <c r="D8" s="69"/>
      <c r="E8" s="69"/>
      <c r="F8" s="70"/>
      <c r="G8" s="12">
        <f>SUM(G4:G7)</f>
        <v>14232570.5</v>
      </c>
    </row>
    <row r="9" spans="1:9" x14ac:dyDescent="0.25">
      <c r="B9" s="71"/>
      <c r="C9" s="71"/>
      <c r="D9" s="71"/>
      <c r="E9" s="71"/>
      <c r="F9" s="71"/>
      <c r="G9" s="71"/>
    </row>
    <row r="10" spans="1:9" x14ac:dyDescent="0.25">
      <c r="B10" s="53" t="s">
        <v>6</v>
      </c>
      <c r="C10" s="54"/>
      <c r="D10" s="54"/>
      <c r="E10" s="54"/>
      <c r="F10" s="54"/>
      <c r="G10" s="55"/>
    </row>
    <row r="11" spans="1:9" x14ac:dyDescent="0.25">
      <c r="B11" s="66" t="s">
        <v>10</v>
      </c>
      <c r="C11" s="66"/>
      <c r="D11" s="66"/>
      <c r="E11" s="66"/>
      <c r="F11" s="66"/>
      <c r="G11" s="66"/>
    </row>
    <row r="12" spans="1:9" x14ac:dyDescent="0.25">
      <c r="B12" s="13" t="s">
        <v>7</v>
      </c>
      <c r="C12" s="13" t="s">
        <v>8</v>
      </c>
      <c r="D12" s="13" t="s">
        <v>56</v>
      </c>
      <c r="E12" s="13" t="s">
        <v>60</v>
      </c>
      <c r="F12" s="13" t="s">
        <v>9</v>
      </c>
      <c r="G12" s="13" t="s">
        <v>5</v>
      </c>
    </row>
    <row r="13" spans="1:9" x14ac:dyDescent="0.25">
      <c r="B13" s="6">
        <v>5</v>
      </c>
      <c r="C13" s="31" t="s">
        <v>50</v>
      </c>
      <c r="D13" s="16">
        <v>5</v>
      </c>
      <c r="E13" s="16">
        <v>500</v>
      </c>
      <c r="F13" s="7">
        <v>500</v>
      </c>
      <c r="G13" s="7">
        <v>250000</v>
      </c>
    </row>
    <row r="14" spans="1:9" x14ac:dyDescent="0.25">
      <c r="B14" s="6">
        <v>1</v>
      </c>
      <c r="C14" s="30" t="s">
        <v>51</v>
      </c>
      <c r="D14" s="33">
        <v>5</v>
      </c>
      <c r="E14" s="33">
        <v>10</v>
      </c>
      <c r="F14" s="7">
        <v>500</v>
      </c>
      <c r="G14" s="7">
        <v>5000</v>
      </c>
    </row>
    <row r="15" spans="1:9" x14ac:dyDescent="0.25">
      <c r="B15" s="66" t="s">
        <v>11</v>
      </c>
      <c r="C15" s="66"/>
      <c r="D15" s="66"/>
      <c r="E15" s="66"/>
      <c r="F15" s="66"/>
      <c r="G15" s="66"/>
    </row>
    <row r="16" spans="1:9" x14ac:dyDescent="0.25">
      <c r="B16" s="13" t="s">
        <v>7</v>
      </c>
      <c r="C16" s="13" t="s">
        <v>8</v>
      </c>
      <c r="D16" s="13" t="s">
        <v>56</v>
      </c>
      <c r="E16" s="48" t="s">
        <v>61</v>
      </c>
      <c r="F16" s="67"/>
      <c r="G16" s="13" t="s">
        <v>17</v>
      </c>
    </row>
    <row r="17" spans="2:7" x14ac:dyDescent="0.25">
      <c r="B17" s="16">
        <v>1</v>
      </c>
      <c r="C17" s="17" t="s">
        <v>30</v>
      </c>
      <c r="D17" s="33">
        <v>5</v>
      </c>
      <c r="E17" s="40">
        <v>154954.05720000001</v>
      </c>
      <c r="F17" s="41"/>
      <c r="G17" s="7">
        <f>E17*B17/D17</f>
        <v>30990.811440000001</v>
      </c>
    </row>
    <row r="18" spans="2:7" x14ac:dyDescent="0.25">
      <c r="B18" s="16">
        <v>1</v>
      </c>
      <c r="C18" s="17" t="s">
        <v>26</v>
      </c>
      <c r="D18" s="33">
        <v>5</v>
      </c>
      <c r="E18" s="40">
        <v>490769.69</v>
      </c>
      <c r="F18" s="41"/>
      <c r="G18" s="7">
        <f>E18*B18/D18</f>
        <v>98153.937999999995</v>
      </c>
    </row>
    <row r="19" spans="2:7" x14ac:dyDescent="0.25">
      <c r="B19" s="16">
        <v>5</v>
      </c>
      <c r="C19" s="17" t="s">
        <v>33</v>
      </c>
      <c r="D19" s="33">
        <v>5</v>
      </c>
      <c r="E19" s="40">
        <v>148644</v>
      </c>
      <c r="F19" s="41"/>
      <c r="G19" s="7">
        <f>E19*B19/D19</f>
        <v>148644</v>
      </c>
    </row>
    <row r="20" spans="2:7" x14ac:dyDescent="0.25">
      <c r="B20" s="16">
        <v>5</v>
      </c>
      <c r="C20" s="17" t="s">
        <v>24</v>
      </c>
      <c r="D20" s="33">
        <v>5</v>
      </c>
      <c r="E20" s="40">
        <v>61315.65</v>
      </c>
      <c r="F20" s="41"/>
      <c r="G20" s="7">
        <f>E20*B20/D20</f>
        <v>61315.65</v>
      </c>
    </row>
    <row r="21" spans="2:7" ht="14.25" customHeight="1" x14ac:dyDescent="0.25">
      <c r="B21" s="6">
        <v>5</v>
      </c>
      <c r="C21" s="35" t="s">
        <v>25</v>
      </c>
      <c r="D21" s="33">
        <v>5</v>
      </c>
      <c r="E21" s="40">
        <v>99407.716</v>
      </c>
      <c r="F21" s="41"/>
      <c r="G21" s="7">
        <f t="shared" ref="G18:G21" si="0">E21*B21/D21</f>
        <v>99407.716</v>
      </c>
    </row>
    <row r="22" spans="2:7" x14ac:dyDescent="0.25">
      <c r="B22" s="57" t="s">
        <v>17</v>
      </c>
      <c r="C22" s="58"/>
      <c r="D22" s="58"/>
      <c r="E22" s="58"/>
      <c r="F22" s="59"/>
      <c r="G22" s="14">
        <f>SUM(G13,G14,G17,G18,G20,G21)</f>
        <v>544868.11544000008</v>
      </c>
    </row>
    <row r="23" spans="2:7" x14ac:dyDescent="0.25">
      <c r="B23" s="56"/>
      <c r="C23" s="56"/>
      <c r="D23" s="56"/>
      <c r="E23" s="56"/>
      <c r="F23" s="56"/>
      <c r="G23" s="56"/>
    </row>
    <row r="24" spans="2:7" x14ac:dyDescent="0.25">
      <c r="B24" s="53" t="s">
        <v>12</v>
      </c>
      <c r="C24" s="54"/>
      <c r="D24" s="54"/>
      <c r="E24" s="54"/>
      <c r="F24" s="54"/>
      <c r="G24" s="55"/>
    </row>
    <row r="25" spans="2:7" x14ac:dyDescent="0.25">
      <c r="B25" s="13" t="s">
        <v>7</v>
      </c>
      <c r="C25" s="48" t="s">
        <v>8</v>
      </c>
      <c r="D25" s="49"/>
      <c r="E25" s="34" t="s">
        <v>56</v>
      </c>
      <c r="F25" s="13" t="s">
        <v>62</v>
      </c>
      <c r="G25" s="13" t="s">
        <v>5</v>
      </c>
    </row>
    <row r="26" spans="2:7" x14ac:dyDescent="0.25">
      <c r="B26" s="6">
        <v>3</v>
      </c>
      <c r="C26" s="36" t="s">
        <v>55</v>
      </c>
      <c r="D26" s="37"/>
      <c r="E26" s="32">
        <v>5</v>
      </c>
      <c r="F26" s="7">
        <v>10000</v>
      </c>
      <c r="G26" s="7">
        <f>F26*B26</f>
        <v>30000</v>
      </c>
    </row>
    <row r="27" spans="2:7" ht="15" customHeight="1" x14ac:dyDescent="0.25">
      <c r="B27" s="16">
        <v>2</v>
      </c>
      <c r="C27" s="36" t="s">
        <v>52</v>
      </c>
      <c r="D27" s="37"/>
      <c r="E27" s="32">
        <v>5</v>
      </c>
      <c r="F27" s="7">
        <v>2490</v>
      </c>
      <c r="G27" s="7">
        <f>F27*B27</f>
        <v>4980</v>
      </c>
    </row>
    <row r="28" spans="2:7" x14ac:dyDescent="0.25">
      <c r="B28" s="16">
        <v>2</v>
      </c>
      <c r="C28" s="36" t="s">
        <v>54</v>
      </c>
      <c r="D28" s="37"/>
      <c r="E28" s="32">
        <v>5</v>
      </c>
      <c r="F28" s="7">
        <v>3600</v>
      </c>
      <c r="G28" s="7">
        <f>F28*B28</f>
        <v>7200</v>
      </c>
    </row>
    <row r="29" spans="2:7" x14ac:dyDescent="0.25">
      <c r="B29" s="6">
        <v>2</v>
      </c>
      <c r="C29" s="38" t="s">
        <v>53</v>
      </c>
      <c r="D29" s="39"/>
      <c r="E29" s="32">
        <v>5</v>
      </c>
      <c r="F29" s="7">
        <v>6000</v>
      </c>
      <c r="G29" s="7">
        <f>F29*B29</f>
        <v>12000</v>
      </c>
    </row>
    <row r="30" spans="2:7" x14ac:dyDescent="0.25">
      <c r="B30" s="57" t="s">
        <v>17</v>
      </c>
      <c r="C30" s="58"/>
      <c r="D30" s="58"/>
      <c r="E30" s="58"/>
      <c r="F30" s="59"/>
      <c r="G30" s="14">
        <f>SUM(G26,G29)</f>
        <v>42000</v>
      </c>
    </row>
    <row r="31" spans="2:7" x14ac:dyDescent="0.25">
      <c r="B31" s="57" t="s">
        <v>23</v>
      </c>
      <c r="C31" s="58"/>
      <c r="D31" s="58"/>
      <c r="E31" s="58"/>
      <c r="F31" s="59"/>
      <c r="G31" s="14">
        <f>SUM(G22,G30,G8)</f>
        <v>14819438.61544</v>
      </c>
    </row>
    <row r="32" spans="2:7" x14ac:dyDescent="0.25">
      <c r="B32" s="56"/>
      <c r="C32" s="56"/>
      <c r="D32" s="56"/>
      <c r="E32" s="56"/>
      <c r="F32" s="56"/>
      <c r="G32" s="56"/>
    </row>
    <row r="33" spans="2:11" x14ac:dyDescent="0.25">
      <c r="B33" s="60" t="s">
        <v>13</v>
      </c>
      <c r="C33" s="61"/>
      <c r="D33" s="61"/>
      <c r="E33" s="61"/>
      <c r="F33" s="61"/>
      <c r="G33" s="62"/>
    </row>
    <row r="34" spans="2:11" x14ac:dyDescent="0.25">
      <c r="B34" s="11" t="s">
        <v>7</v>
      </c>
      <c r="C34" s="42" t="s">
        <v>8</v>
      </c>
      <c r="D34" s="43"/>
      <c r="E34" s="42" t="s">
        <v>14</v>
      </c>
      <c r="F34" s="43"/>
      <c r="G34" s="11" t="s">
        <v>5</v>
      </c>
      <c r="H34" s="5"/>
      <c r="I34" s="5"/>
      <c r="J34" s="5"/>
      <c r="K34" s="2"/>
    </row>
    <row r="35" spans="2:11" x14ac:dyDescent="0.25">
      <c r="B35" s="6">
        <v>1</v>
      </c>
      <c r="C35" s="46" t="s">
        <v>15</v>
      </c>
      <c r="D35" s="47"/>
      <c r="E35" s="44">
        <f>G31</f>
        <v>14819438.61544</v>
      </c>
      <c r="F35" s="45"/>
      <c r="G35" s="15">
        <f>E35*10%</f>
        <v>1481943.861544</v>
      </c>
    </row>
    <row r="36" spans="2:11" x14ac:dyDescent="0.25">
      <c r="B36" s="56"/>
      <c r="C36" s="56"/>
      <c r="D36" s="56"/>
      <c r="E36" s="56"/>
      <c r="F36" s="56"/>
      <c r="G36" s="56"/>
      <c r="K36" s="2"/>
    </row>
    <row r="37" spans="2:11" x14ac:dyDescent="0.25">
      <c r="B37" s="63" t="s">
        <v>16</v>
      </c>
      <c r="C37" s="64"/>
      <c r="D37" s="64"/>
      <c r="E37" s="64"/>
      <c r="F37" s="64"/>
      <c r="G37" s="65"/>
    </row>
    <row r="38" spans="2:11" x14ac:dyDescent="0.25">
      <c r="B38" s="50" t="s">
        <v>17</v>
      </c>
      <c r="C38" s="51"/>
      <c r="D38" s="51"/>
      <c r="E38" s="51"/>
      <c r="F38" s="52"/>
      <c r="G38" s="9">
        <f>SUM(G31,G35)</f>
        <v>16301382.476984</v>
      </c>
    </row>
    <row r="39" spans="2:11" x14ac:dyDescent="0.25">
      <c r="B39" s="56"/>
      <c r="C39" s="56"/>
      <c r="D39" s="56"/>
      <c r="E39" s="56"/>
      <c r="F39" s="56"/>
      <c r="G39" s="56"/>
      <c r="H39" s="2"/>
    </row>
    <row r="40" spans="2:11" x14ac:dyDescent="0.25">
      <c r="B40" s="53" t="s">
        <v>66</v>
      </c>
      <c r="C40" s="54"/>
      <c r="D40" s="54"/>
      <c r="E40" s="54"/>
      <c r="F40" s="54"/>
      <c r="G40" s="55"/>
      <c r="H40" s="3"/>
      <c r="I40" s="4"/>
    </row>
    <row r="41" spans="2:11" x14ac:dyDescent="0.25">
      <c r="B41" s="13" t="s">
        <v>7</v>
      </c>
      <c r="C41" s="13" t="s">
        <v>63</v>
      </c>
      <c r="D41" s="13" t="s">
        <v>18</v>
      </c>
      <c r="E41" s="13" t="s">
        <v>56</v>
      </c>
      <c r="F41" s="13" t="s">
        <v>21</v>
      </c>
      <c r="G41" s="13" t="s">
        <v>5</v>
      </c>
      <c r="H41" s="2"/>
      <c r="I41" s="2"/>
    </row>
    <row r="42" spans="2:11" x14ac:dyDescent="0.25">
      <c r="B42" s="16">
        <v>1</v>
      </c>
      <c r="C42" s="85" t="s">
        <v>65</v>
      </c>
      <c r="D42" s="10" t="s">
        <v>19</v>
      </c>
      <c r="E42" s="10" t="s">
        <v>64</v>
      </c>
      <c r="F42" s="8">
        <v>0</v>
      </c>
      <c r="G42" s="8">
        <f>F42</f>
        <v>0</v>
      </c>
      <c r="H42" s="2"/>
      <c r="I42" s="2"/>
    </row>
    <row r="43" spans="2:11" x14ac:dyDescent="0.25">
      <c r="B43" s="16">
        <v>1</v>
      </c>
      <c r="C43" s="85" t="s">
        <v>65</v>
      </c>
      <c r="D43" s="10" t="s">
        <v>22</v>
      </c>
      <c r="E43" s="10" t="s">
        <v>64</v>
      </c>
      <c r="F43" s="8">
        <v>139353.75</v>
      </c>
      <c r="G43" s="8">
        <f>F43</f>
        <v>139353.75</v>
      </c>
      <c r="H43" s="2"/>
      <c r="I43" s="2"/>
    </row>
    <row r="44" spans="2:11" x14ac:dyDescent="0.25">
      <c r="B44" s="57" t="s">
        <v>20</v>
      </c>
      <c r="C44" s="58"/>
      <c r="D44" s="58"/>
      <c r="E44" s="58"/>
      <c r="F44" s="59"/>
      <c r="G44" s="14">
        <f>SUM(G42:G43)</f>
        <v>139353.75</v>
      </c>
    </row>
  </sheetData>
  <sortState xmlns:xlrd2="http://schemas.microsoft.com/office/spreadsheetml/2017/richdata2" ref="B17:G21">
    <sortCondition ref="C4:C7"/>
  </sortState>
  <mergeCells count="39">
    <mergeCell ref="B2:G2"/>
    <mergeCell ref="B8:F8"/>
    <mergeCell ref="B11:G11"/>
    <mergeCell ref="B9:G9"/>
    <mergeCell ref="B10:G10"/>
    <mergeCell ref="D3:E3"/>
    <mergeCell ref="D4:E4"/>
    <mergeCell ref="D5:E5"/>
    <mergeCell ref="D6:E6"/>
    <mergeCell ref="D7:E7"/>
    <mergeCell ref="B15:G15"/>
    <mergeCell ref="B24:G24"/>
    <mergeCell ref="B22:F22"/>
    <mergeCell ref="B30:F30"/>
    <mergeCell ref="B31:F31"/>
    <mergeCell ref="B23:G23"/>
    <mergeCell ref="C26:D26"/>
    <mergeCell ref="E16:F16"/>
    <mergeCell ref="E18:F18"/>
    <mergeCell ref="E19:F19"/>
    <mergeCell ref="E20:F20"/>
    <mergeCell ref="E21:F21"/>
    <mergeCell ref="B38:F38"/>
    <mergeCell ref="B40:G40"/>
    <mergeCell ref="B39:G39"/>
    <mergeCell ref="B44:F44"/>
    <mergeCell ref="B33:G33"/>
    <mergeCell ref="B37:G37"/>
    <mergeCell ref="B36:G36"/>
    <mergeCell ref="C28:D28"/>
    <mergeCell ref="C29:D29"/>
    <mergeCell ref="E17:F17"/>
    <mergeCell ref="E34:F34"/>
    <mergeCell ref="E35:F35"/>
    <mergeCell ref="C34:D34"/>
    <mergeCell ref="C35:D35"/>
    <mergeCell ref="C25:D25"/>
    <mergeCell ref="C27:D27"/>
    <mergeCell ref="B32:G32"/>
  </mergeCells>
  <hyperlinks>
    <hyperlink ref="C42" r:id="rId1" xr:uid="{1E4379D6-5CBA-4951-905C-89789B75BDC1}"/>
    <hyperlink ref="C43" r:id="rId2" xr:uid="{718035DB-8C60-469E-809A-0599CFD49F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B5FE3-66D2-47A8-A7B8-68D379D6E7FB}">
  <dimension ref="A1:E1001"/>
  <sheetViews>
    <sheetView showGridLines="0" topLeftCell="A4" workbookViewId="0">
      <selection activeCell="C11" sqref="C11"/>
    </sheetView>
  </sheetViews>
  <sheetFormatPr baseColWidth="10" defaultColWidth="14.42578125" defaultRowHeight="15" customHeight="1" x14ac:dyDescent="0.2"/>
  <cols>
    <col min="1" max="1" width="12.5703125" style="18" customWidth="1"/>
    <col min="2" max="2" width="19.7109375" style="18" customWidth="1"/>
    <col min="3" max="3" width="24" style="18" customWidth="1"/>
    <col min="4" max="4" width="12.42578125" style="18" customWidth="1"/>
    <col min="5" max="26" width="10.7109375" style="18" customWidth="1"/>
    <col min="27" max="16384" width="14.42578125" style="18"/>
  </cols>
  <sheetData>
    <row r="1" spans="1:5" ht="42" customHeight="1" thickBot="1" x14ac:dyDescent="0.25">
      <c r="A1" s="80" t="s">
        <v>49</v>
      </c>
      <c r="B1" s="81"/>
      <c r="C1" s="81"/>
      <c r="D1" s="82"/>
      <c r="E1" s="19"/>
    </row>
    <row r="2" spans="1:5" ht="32.25" thickBot="1" x14ac:dyDescent="0.25">
      <c r="A2" s="29" t="s">
        <v>48</v>
      </c>
      <c r="B2" s="29" t="s">
        <v>47</v>
      </c>
      <c r="C2" s="29" t="s">
        <v>18</v>
      </c>
      <c r="D2" s="29" t="s">
        <v>7</v>
      </c>
      <c r="E2" s="19"/>
    </row>
    <row r="3" spans="1:5" ht="29.25" thickBot="1" x14ac:dyDescent="0.25">
      <c r="A3" s="28" t="s">
        <v>46</v>
      </c>
      <c r="B3" s="72" t="s">
        <v>45</v>
      </c>
      <c r="C3" s="22" t="s">
        <v>44</v>
      </c>
      <c r="D3" s="21">
        <v>1</v>
      </c>
      <c r="E3" s="19"/>
    </row>
    <row r="4" spans="1:5" ht="15.75" thickBot="1" x14ac:dyDescent="0.25">
      <c r="A4" s="28"/>
      <c r="B4" s="84"/>
      <c r="C4" s="22" t="s">
        <v>2</v>
      </c>
      <c r="D4" s="26">
        <v>1</v>
      </c>
      <c r="E4" s="19"/>
    </row>
    <row r="5" spans="1:5" ht="15.75" thickBot="1" x14ac:dyDescent="0.25">
      <c r="A5" s="28" t="s">
        <v>43</v>
      </c>
      <c r="B5" s="84"/>
      <c r="C5" s="22" t="s">
        <v>3</v>
      </c>
      <c r="D5" s="21">
        <v>1</v>
      </c>
      <c r="E5" s="19"/>
    </row>
    <row r="6" spans="1:5" ht="15.75" thickBot="1" x14ac:dyDescent="0.25">
      <c r="A6" s="27"/>
      <c r="B6" s="73"/>
      <c r="C6" s="22" t="s">
        <v>4</v>
      </c>
      <c r="D6" s="21">
        <v>2</v>
      </c>
      <c r="E6" s="19"/>
    </row>
    <row r="7" spans="1:5" ht="15.75" thickBot="1" x14ac:dyDescent="0.25">
      <c r="A7" s="83" t="s">
        <v>10</v>
      </c>
      <c r="B7" s="72" t="s">
        <v>42</v>
      </c>
      <c r="C7" s="23" t="s">
        <v>41</v>
      </c>
      <c r="D7" s="86">
        <v>5</v>
      </c>
      <c r="E7" s="19"/>
    </row>
    <row r="8" spans="1:5" ht="15.75" thickBot="1" x14ac:dyDescent="0.25">
      <c r="A8" s="84"/>
      <c r="B8" s="84"/>
      <c r="C8" s="25" t="s">
        <v>40</v>
      </c>
      <c r="D8" s="87"/>
      <c r="E8" s="19"/>
    </row>
    <row r="9" spans="1:5" ht="15.75" thickBot="1" x14ac:dyDescent="0.25">
      <c r="A9" s="84"/>
      <c r="B9" s="84"/>
      <c r="C9" s="25" t="s">
        <v>39</v>
      </c>
      <c r="D9" s="87"/>
      <c r="E9" s="19"/>
    </row>
    <row r="10" spans="1:5" ht="15.75" thickBot="1" x14ac:dyDescent="0.25">
      <c r="A10" s="84"/>
      <c r="B10" s="73"/>
      <c r="C10" s="24" t="s">
        <v>38</v>
      </c>
      <c r="D10" s="88"/>
      <c r="E10" s="19"/>
    </row>
    <row r="11" spans="1:5" ht="29.25" thickBot="1" x14ac:dyDescent="0.25">
      <c r="A11" s="73"/>
      <c r="B11" s="21" t="s">
        <v>37</v>
      </c>
      <c r="C11" s="23" t="s">
        <v>36</v>
      </c>
      <c r="D11" s="21">
        <v>1</v>
      </c>
      <c r="E11" s="19"/>
    </row>
    <row r="12" spans="1:5" x14ac:dyDescent="0.2">
      <c r="A12" s="83" t="s">
        <v>11</v>
      </c>
      <c r="B12" s="72" t="s">
        <v>24</v>
      </c>
      <c r="C12" s="72" t="s">
        <v>35</v>
      </c>
      <c r="D12" s="72">
        <v>4</v>
      </c>
      <c r="E12" s="19"/>
    </row>
    <row r="13" spans="1:5" ht="15.75" thickBot="1" x14ac:dyDescent="0.25">
      <c r="A13" s="84"/>
      <c r="B13" s="73"/>
      <c r="C13" s="73"/>
      <c r="D13" s="73"/>
      <c r="E13" s="19"/>
    </row>
    <row r="14" spans="1:5" ht="29.25" thickBot="1" x14ac:dyDescent="0.25">
      <c r="A14" s="84"/>
      <c r="B14" s="21" t="s">
        <v>25</v>
      </c>
      <c r="C14" s="23" t="s">
        <v>34</v>
      </c>
      <c r="D14" s="21">
        <v>4</v>
      </c>
      <c r="E14" s="19"/>
    </row>
    <row r="15" spans="1:5" ht="43.5" thickBot="1" x14ac:dyDescent="0.25">
      <c r="A15" s="84"/>
      <c r="B15" s="21" t="s">
        <v>33</v>
      </c>
      <c r="C15" s="23" t="s">
        <v>32</v>
      </c>
      <c r="D15" s="21">
        <v>1</v>
      </c>
      <c r="E15" s="19"/>
    </row>
    <row r="16" spans="1:5" ht="15.75" thickBot="1" x14ac:dyDescent="0.25">
      <c r="A16" s="84"/>
      <c r="B16" s="23" t="s">
        <v>26</v>
      </c>
      <c r="C16" s="23" t="s">
        <v>31</v>
      </c>
      <c r="D16" s="21">
        <v>1</v>
      </c>
      <c r="E16" s="19"/>
    </row>
    <row r="17" spans="1:5" ht="29.25" customHeight="1" thickBot="1" x14ac:dyDescent="0.25">
      <c r="A17" s="84"/>
      <c r="B17" s="23" t="s">
        <v>30</v>
      </c>
      <c r="C17" s="23" t="s">
        <v>29</v>
      </c>
      <c r="D17" s="21">
        <v>1</v>
      </c>
      <c r="E17" s="20"/>
    </row>
    <row r="18" spans="1:5" ht="29.25" thickBot="1" x14ac:dyDescent="0.25">
      <c r="A18" s="73"/>
      <c r="B18" s="22" t="s">
        <v>67</v>
      </c>
      <c r="C18" s="22" t="s">
        <v>28</v>
      </c>
      <c r="D18" s="21">
        <v>1</v>
      </c>
      <c r="E18" s="20"/>
    </row>
    <row r="19" spans="1:5" ht="15" customHeight="1" x14ac:dyDescent="0.2">
      <c r="A19" s="74" t="s">
        <v>27</v>
      </c>
      <c r="B19" s="75"/>
      <c r="C19" s="75"/>
      <c r="D19" s="76"/>
      <c r="E19" s="19"/>
    </row>
    <row r="20" spans="1:5" ht="59.25" customHeight="1" thickBot="1" x14ac:dyDescent="0.25">
      <c r="A20" s="77"/>
      <c r="B20" s="78"/>
      <c r="C20" s="78"/>
      <c r="D20" s="79"/>
      <c r="E20" s="19"/>
    </row>
    <row r="21" spans="1:5" x14ac:dyDescent="0.2">
      <c r="D21" s="19"/>
    </row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s="18" customFormat="1" ht="15.75" customHeight="1" x14ac:dyDescent="0.2"/>
    <row r="34" s="18" customFormat="1" ht="15.75" customHeight="1" x14ac:dyDescent="0.2"/>
    <row r="35" s="18" customFormat="1" ht="15.75" customHeight="1" x14ac:dyDescent="0.2"/>
    <row r="36" s="18" customFormat="1" ht="15.75" customHeight="1" x14ac:dyDescent="0.2"/>
    <row r="37" s="18" customFormat="1" ht="15.75" customHeight="1" x14ac:dyDescent="0.2"/>
    <row r="38" s="18" customFormat="1" ht="15.75" customHeight="1" x14ac:dyDescent="0.2"/>
    <row r="39" s="18" customFormat="1" ht="15.75" customHeight="1" x14ac:dyDescent="0.2"/>
    <row r="40" s="18" customFormat="1" ht="15.75" customHeight="1" x14ac:dyDescent="0.2"/>
    <row r="41" s="18" customFormat="1" ht="15.75" customHeight="1" x14ac:dyDescent="0.2"/>
    <row r="42" s="18" customFormat="1" ht="15.75" customHeight="1" x14ac:dyDescent="0.2"/>
    <row r="43" s="18" customFormat="1" ht="15.75" customHeight="1" x14ac:dyDescent="0.2"/>
    <row r="44" s="18" customFormat="1" ht="15.75" customHeight="1" x14ac:dyDescent="0.2"/>
    <row r="45" s="18" customFormat="1" ht="15.75" customHeight="1" x14ac:dyDescent="0.2"/>
    <row r="46" s="18" customFormat="1" ht="15.75" customHeight="1" x14ac:dyDescent="0.2"/>
    <row r="47" s="18" customFormat="1" ht="15.75" customHeight="1" x14ac:dyDescent="0.2"/>
    <row r="48" s="18" customFormat="1" ht="15.75" customHeight="1" x14ac:dyDescent="0.2"/>
    <row r="49" s="18" customFormat="1" ht="15.75" customHeight="1" x14ac:dyDescent="0.2"/>
    <row r="50" s="18" customFormat="1" ht="15.75" customHeight="1" x14ac:dyDescent="0.2"/>
    <row r="51" s="18" customFormat="1" ht="15.75" customHeight="1" x14ac:dyDescent="0.2"/>
    <row r="52" s="18" customFormat="1" ht="15.75" customHeight="1" x14ac:dyDescent="0.2"/>
    <row r="53" s="18" customFormat="1" ht="15.75" customHeight="1" x14ac:dyDescent="0.2"/>
    <row r="54" s="18" customFormat="1" ht="15.75" customHeight="1" x14ac:dyDescent="0.2"/>
    <row r="55" s="18" customFormat="1" ht="15.75" customHeight="1" x14ac:dyDescent="0.2"/>
    <row r="56" s="18" customFormat="1" ht="15.75" customHeight="1" x14ac:dyDescent="0.2"/>
    <row r="57" s="18" customFormat="1" ht="15.75" customHeight="1" x14ac:dyDescent="0.2"/>
    <row r="58" s="18" customFormat="1" ht="15.75" customHeight="1" x14ac:dyDescent="0.2"/>
    <row r="59" s="18" customFormat="1" ht="15.75" customHeight="1" x14ac:dyDescent="0.2"/>
    <row r="60" s="18" customFormat="1" ht="15.75" customHeight="1" x14ac:dyDescent="0.2"/>
    <row r="61" s="18" customFormat="1" ht="15.75" customHeight="1" x14ac:dyDescent="0.2"/>
    <row r="62" s="18" customFormat="1" ht="15.75" customHeight="1" x14ac:dyDescent="0.2"/>
    <row r="63" s="18" customFormat="1" ht="15.75" customHeight="1" x14ac:dyDescent="0.2"/>
    <row r="64" s="18" customFormat="1" ht="15.75" customHeight="1" x14ac:dyDescent="0.2"/>
    <row r="65" s="18" customFormat="1" ht="15.75" customHeight="1" x14ac:dyDescent="0.2"/>
    <row r="66" s="18" customFormat="1" ht="15.75" customHeight="1" x14ac:dyDescent="0.2"/>
    <row r="67" s="18" customFormat="1" ht="15.75" customHeight="1" x14ac:dyDescent="0.2"/>
    <row r="68" s="18" customFormat="1" ht="15.75" customHeight="1" x14ac:dyDescent="0.2"/>
    <row r="69" s="18" customFormat="1" ht="15.75" customHeight="1" x14ac:dyDescent="0.2"/>
    <row r="70" s="18" customFormat="1" ht="15.75" customHeight="1" x14ac:dyDescent="0.2"/>
    <row r="71" s="18" customFormat="1" ht="15.75" customHeight="1" x14ac:dyDescent="0.2"/>
    <row r="72" s="18" customFormat="1" ht="15.75" customHeight="1" x14ac:dyDescent="0.2"/>
    <row r="73" s="18" customFormat="1" ht="15.75" customHeight="1" x14ac:dyDescent="0.2"/>
    <row r="74" s="18" customFormat="1" ht="15.75" customHeight="1" x14ac:dyDescent="0.2"/>
    <row r="75" s="18" customFormat="1" ht="15.75" customHeight="1" x14ac:dyDescent="0.2"/>
    <row r="76" s="18" customFormat="1" ht="15.75" customHeight="1" x14ac:dyDescent="0.2"/>
    <row r="77" s="18" customFormat="1" ht="15.75" customHeight="1" x14ac:dyDescent="0.2"/>
    <row r="78" s="18" customFormat="1" ht="15.75" customHeight="1" x14ac:dyDescent="0.2"/>
    <row r="79" s="18" customFormat="1" ht="15.75" customHeight="1" x14ac:dyDescent="0.2"/>
    <row r="80" s="18" customFormat="1" ht="15.75" customHeight="1" x14ac:dyDescent="0.2"/>
    <row r="81" s="18" customFormat="1" ht="15.75" customHeight="1" x14ac:dyDescent="0.2"/>
    <row r="82" s="18" customFormat="1" ht="15.75" customHeight="1" x14ac:dyDescent="0.2"/>
    <row r="83" s="18" customFormat="1" ht="15.75" customHeight="1" x14ac:dyDescent="0.2"/>
    <row r="84" s="18" customFormat="1" ht="15.75" customHeight="1" x14ac:dyDescent="0.2"/>
    <row r="85" s="18" customFormat="1" ht="15.75" customHeight="1" x14ac:dyDescent="0.2"/>
    <row r="86" s="18" customFormat="1" ht="15.75" customHeight="1" x14ac:dyDescent="0.2"/>
    <row r="87" s="18" customFormat="1" ht="15.75" customHeight="1" x14ac:dyDescent="0.2"/>
    <row r="88" s="18" customFormat="1" ht="15.75" customHeight="1" x14ac:dyDescent="0.2"/>
    <row r="89" s="18" customFormat="1" ht="15.75" customHeight="1" x14ac:dyDescent="0.2"/>
    <row r="90" s="18" customFormat="1" ht="15.75" customHeight="1" x14ac:dyDescent="0.2"/>
    <row r="91" s="18" customFormat="1" ht="15.75" customHeight="1" x14ac:dyDescent="0.2"/>
    <row r="92" s="18" customFormat="1" ht="15.75" customHeight="1" x14ac:dyDescent="0.2"/>
    <row r="93" s="18" customFormat="1" ht="15.75" customHeight="1" x14ac:dyDescent="0.2"/>
    <row r="94" s="18" customFormat="1" ht="15.75" customHeight="1" x14ac:dyDescent="0.2"/>
    <row r="95" s="18" customFormat="1" ht="15.75" customHeight="1" x14ac:dyDescent="0.2"/>
    <row r="96" s="18" customFormat="1" ht="15.75" customHeight="1" x14ac:dyDescent="0.2"/>
    <row r="97" s="18" customFormat="1" ht="15.75" customHeight="1" x14ac:dyDescent="0.2"/>
    <row r="98" s="18" customFormat="1" ht="15.75" customHeight="1" x14ac:dyDescent="0.2"/>
    <row r="99" s="18" customFormat="1" ht="15.75" customHeight="1" x14ac:dyDescent="0.2"/>
    <row r="100" s="18" customFormat="1" ht="15.75" customHeight="1" x14ac:dyDescent="0.2"/>
    <row r="101" s="18" customFormat="1" ht="15.75" customHeight="1" x14ac:dyDescent="0.2"/>
    <row r="102" s="18" customFormat="1" ht="15.75" customHeight="1" x14ac:dyDescent="0.2"/>
    <row r="103" s="18" customFormat="1" ht="15.75" customHeight="1" x14ac:dyDescent="0.2"/>
    <row r="104" s="18" customFormat="1" ht="15.75" customHeight="1" x14ac:dyDescent="0.2"/>
    <row r="105" s="18" customFormat="1" ht="15.75" customHeight="1" x14ac:dyDescent="0.2"/>
    <row r="106" s="18" customFormat="1" ht="15.75" customHeight="1" x14ac:dyDescent="0.2"/>
    <row r="107" s="18" customFormat="1" ht="15.75" customHeight="1" x14ac:dyDescent="0.2"/>
    <row r="108" s="18" customFormat="1" ht="15.75" customHeight="1" x14ac:dyDescent="0.2"/>
    <row r="109" s="18" customFormat="1" ht="15.75" customHeight="1" x14ac:dyDescent="0.2"/>
    <row r="110" s="18" customFormat="1" ht="15.75" customHeight="1" x14ac:dyDescent="0.2"/>
    <row r="111" s="18" customFormat="1" ht="15.75" customHeight="1" x14ac:dyDescent="0.2"/>
    <row r="112" s="18" customFormat="1" ht="15.75" customHeight="1" x14ac:dyDescent="0.2"/>
    <row r="113" s="18" customFormat="1" ht="15.75" customHeight="1" x14ac:dyDescent="0.2"/>
    <row r="114" s="18" customFormat="1" ht="15.75" customHeight="1" x14ac:dyDescent="0.2"/>
    <row r="115" s="18" customFormat="1" ht="15.75" customHeight="1" x14ac:dyDescent="0.2"/>
    <row r="116" s="18" customFormat="1" ht="15.75" customHeight="1" x14ac:dyDescent="0.2"/>
    <row r="117" s="18" customFormat="1" ht="15.75" customHeight="1" x14ac:dyDescent="0.2"/>
    <row r="118" s="18" customFormat="1" ht="15.75" customHeight="1" x14ac:dyDescent="0.2"/>
    <row r="119" s="18" customFormat="1" ht="15.75" customHeight="1" x14ac:dyDescent="0.2"/>
    <row r="120" s="18" customFormat="1" ht="15.75" customHeight="1" x14ac:dyDescent="0.2"/>
    <row r="121" s="18" customFormat="1" ht="15.75" customHeight="1" x14ac:dyDescent="0.2"/>
    <row r="122" s="18" customFormat="1" ht="15.75" customHeight="1" x14ac:dyDescent="0.2"/>
    <row r="123" s="18" customFormat="1" ht="15.75" customHeight="1" x14ac:dyDescent="0.2"/>
    <row r="124" s="18" customFormat="1" ht="15.75" customHeight="1" x14ac:dyDescent="0.2"/>
    <row r="125" s="18" customFormat="1" ht="15.75" customHeight="1" x14ac:dyDescent="0.2"/>
    <row r="126" s="18" customFormat="1" ht="15.75" customHeight="1" x14ac:dyDescent="0.2"/>
    <row r="127" s="18" customFormat="1" ht="15.75" customHeight="1" x14ac:dyDescent="0.2"/>
    <row r="128" s="18" customFormat="1" ht="15.75" customHeight="1" x14ac:dyDescent="0.2"/>
    <row r="129" s="18" customFormat="1" ht="15.75" customHeight="1" x14ac:dyDescent="0.2"/>
    <row r="130" s="18" customFormat="1" ht="15.75" customHeight="1" x14ac:dyDescent="0.2"/>
    <row r="131" s="18" customFormat="1" ht="15.75" customHeight="1" x14ac:dyDescent="0.2"/>
    <row r="132" s="18" customFormat="1" ht="15.75" customHeight="1" x14ac:dyDescent="0.2"/>
    <row r="133" s="18" customFormat="1" ht="15.75" customHeight="1" x14ac:dyDescent="0.2"/>
    <row r="134" s="18" customFormat="1" ht="15.75" customHeight="1" x14ac:dyDescent="0.2"/>
    <row r="135" s="18" customFormat="1" ht="15.75" customHeight="1" x14ac:dyDescent="0.2"/>
    <row r="136" s="18" customFormat="1" ht="15.75" customHeight="1" x14ac:dyDescent="0.2"/>
    <row r="137" s="18" customFormat="1" ht="15.75" customHeight="1" x14ac:dyDescent="0.2"/>
    <row r="138" s="18" customFormat="1" ht="15.75" customHeight="1" x14ac:dyDescent="0.2"/>
    <row r="139" s="18" customFormat="1" ht="15.75" customHeight="1" x14ac:dyDescent="0.2"/>
    <row r="140" s="18" customFormat="1" ht="15.75" customHeight="1" x14ac:dyDescent="0.2"/>
    <row r="141" s="18" customFormat="1" ht="15.75" customHeight="1" x14ac:dyDescent="0.2"/>
    <row r="142" s="18" customFormat="1" ht="15.75" customHeight="1" x14ac:dyDescent="0.2"/>
    <row r="143" s="18" customFormat="1" ht="15.75" customHeight="1" x14ac:dyDescent="0.2"/>
    <row r="144" s="18" customFormat="1" ht="15.75" customHeight="1" x14ac:dyDescent="0.2"/>
    <row r="145" s="18" customFormat="1" ht="15.75" customHeight="1" x14ac:dyDescent="0.2"/>
    <row r="146" s="18" customFormat="1" ht="15.75" customHeight="1" x14ac:dyDescent="0.2"/>
    <row r="147" s="18" customFormat="1" ht="15.75" customHeight="1" x14ac:dyDescent="0.2"/>
    <row r="148" s="18" customFormat="1" ht="15.75" customHeight="1" x14ac:dyDescent="0.2"/>
    <row r="149" s="18" customFormat="1" ht="15.75" customHeight="1" x14ac:dyDescent="0.2"/>
    <row r="150" s="18" customFormat="1" ht="15.75" customHeight="1" x14ac:dyDescent="0.2"/>
    <row r="151" s="18" customFormat="1" ht="15.75" customHeight="1" x14ac:dyDescent="0.2"/>
    <row r="152" s="18" customFormat="1" ht="15.75" customHeight="1" x14ac:dyDescent="0.2"/>
    <row r="153" s="18" customFormat="1" ht="15.75" customHeight="1" x14ac:dyDescent="0.2"/>
    <row r="154" s="18" customFormat="1" ht="15.75" customHeight="1" x14ac:dyDescent="0.2"/>
    <row r="155" s="18" customFormat="1" ht="15.75" customHeight="1" x14ac:dyDescent="0.2"/>
    <row r="156" s="18" customFormat="1" ht="15.75" customHeight="1" x14ac:dyDescent="0.2"/>
    <row r="157" s="18" customFormat="1" ht="15.75" customHeight="1" x14ac:dyDescent="0.2"/>
    <row r="158" s="18" customFormat="1" ht="15.75" customHeight="1" x14ac:dyDescent="0.2"/>
    <row r="159" s="18" customFormat="1" ht="15.75" customHeight="1" x14ac:dyDescent="0.2"/>
    <row r="160" s="18" customFormat="1" ht="15.75" customHeight="1" x14ac:dyDescent="0.2"/>
    <row r="161" s="18" customFormat="1" ht="15.75" customHeight="1" x14ac:dyDescent="0.2"/>
    <row r="162" s="18" customFormat="1" ht="15.75" customHeight="1" x14ac:dyDescent="0.2"/>
    <row r="163" s="18" customFormat="1" ht="15.75" customHeight="1" x14ac:dyDescent="0.2"/>
    <row r="164" s="18" customFormat="1" ht="15.75" customHeight="1" x14ac:dyDescent="0.2"/>
    <row r="165" s="18" customFormat="1" ht="15.75" customHeight="1" x14ac:dyDescent="0.2"/>
    <row r="166" s="18" customFormat="1" ht="15.75" customHeight="1" x14ac:dyDescent="0.2"/>
    <row r="167" s="18" customFormat="1" ht="15.75" customHeight="1" x14ac:dyDescent="0.2"/>
    <row r="168" s="18" customFormat="1" ht="15.75" customHeight="1" x14ac:dyDescent="0.2"/>
    <row r="169" s="18" customFormat="1" ht="15.75" customHeight="1" x14ac:dyDescent="0.2"/>
    <row r="170" s="18" customFormat="1" ht="15.75" customHeight="1" x14ac:dyDescent="0.2"/>
    <row r="171" s="18" customFormat="1" ht="15.75" customHeight="1" x14ac:dyDescent="0.2"/>
    <row r="172" s="18" customFormat="1" ht="15.75" customHeight="1" x14ac:dyDescent="0.2"/>
    <row r="173" s="18" customFormat="1" ht="15.75" customHeight="1" x14ac:dyDescent="0.2"/>
    <row r="174" s="18" customFormat="1" ht="15.75" customHeight="1" x14ac:dyDescent="0.2"/>
    <row r="175" s="18" customFormat="1" ht="15.75" customHeight="1" x14ac:dyDescent="0.2"/>
    <row r="176" s="18" customFormat="1" ht="15.75" customHeight="1" x14ac:dyDescent="0.2"/>
    <row r="177" s="18" customFormat="1" ht="15.75" customHeight="1" x14ac:dyDescent="0.2"/>
    <row r="178" s="18" customFormat="1" ht="15.75" customHeight="1" x14ac:dyDescent="0.2"/>
    <row r="179" s="18" customFormat="1" ht="15.75" customHeight="1" x14ac:dyDescent="0.2"/>
    <row r="180" s="18" customFormat="1" ht="15.75" customHeight="1" x14ac:dyDescent="0.2"/>
    <row r="181" s="18" customFormat="1" ht="15.75" customHeight="1" x14ac:dyDescent="0.2"/>
    <row r="182" s="18" customFormat="1" ht="15.75" customHeight="1" x14ac:dyDescent="0.2"/>
    <row r="183" s="18" customFormat="1" ht="15.75" customHeight="1" x14ac:dyDescent="0.2"/>
    <row r="184" s="18" customFormat="1" ht="15.75" customHeight="1" x14ac:dyDescent="0.2"/>
    <row r="185" s="18" customFormat="1" ht="15.75" customHeight="1" x14ac:dyDescent="0.2"/>
    <row r="186" s="18" customFormat="1" ht="15.75" customHeight="1" x14ac:dyDescent="0.2"/>
    <row r="187" s="18" customFormat="1" ht="15.75" customHeight="1" x14ac:dyDescent="0.2"/>
    <row r="188" s="18" customFormat="1" ht="15.75" customHeight="1" x14ac:dyDescent="0.2"/>
    <row r="189" s="18" customFormat="1" ht="15.75" customHeight="1" x14ac:dyDescent="0.2"/>
    <row r="190" s="18" customFormat="1" ht="15.75" customHeight="1" x14ac:dyDescent="0.2"/>
    <row r="191" s="18" customFormat="1" ht="15.75" customHeight="1" x14ac:dyDescent="0.2"/>
    <row r="192" s="18" customFormat="1" ht="15.75" customHeight="1" x14ac:dyDescent="0.2"/>
    <row r="193" s="18" customFormat="1" ht="15.75" customHeight="1" x14ac:dyDescent="0.2"/>
    <row r="194" s="18" customFormat="1" ht="15.75" customHeight="1" x14ac:dyDescent="0.2"/>
    <row r="195" s="18" customFormat="1" ht="15.75" customHeight="1" x14ac:dyDescent="0.2"/>
    <row r="196" s="18" customFormat="1" ht="15.75" customHeight="1" x14ac:dyDescent="0.2"/>
    <row r="197" s="18" customFormat="1" ht="15.75" customHeight="1" x14ac:dyDescent="0.2"/>
    <row r="198" s="18" customFormat="1" ht="15.75" customHeight="1" x14ac:dyDescent="0.2"/>
    <row r="199" s="18" customFormat="1" ht="15.75" customHeight="1" x14ac:dyDescent="0.2"/>
    <row r="200" s="18" customFormat="1" ht="15.75" customHeight="1" x14ac:dyDescent="0.2"/>
    <row r="201" s="18" customFormat="1" ht="15.75" customHeight="1" x14ac:dyDescent="0.2"/>
    <row r="202" s="18" customFormat="1" ht="15.75" customHeight="1" x14ac:dyDescent="0.2"/>
    <row r="203" s="18" customFormat="1" ht="15.75" customHeight="1" x14ac:dyDescent="0.2"/>
    <row r="204" s="18" customFormat="1" ht="15.75" customHeight="1" x14ac:dyDescent="0.2"/>
    <row r="205" s="18" customFormat="1" ht="15.75" customHeight="1" x14ac:dyDescent="0.2"/>
    <row r="206" s="18" customFormat="1" ht="15.75" customHeight="1" x14ac:dyDescent="0.2"/>
    <row r="207" s="18" customFormat="1" ht="15.75" customHeight="1" x14ac:dyDescent="0.2"/>
    <row r="208" s="18" customFormat="1" ht="15.75" customHeight="1" x14ac:dyDescent="0.2"/>
    <row r="209" s="18" customFormat="1" ht="15.75" customHeight="1" x14ac:dyDescent="0.2"/>
    <row r="210" s="18" customFormat="1" ht="15.75" customHeight="1" x14ac:dyDescent="0.2"/>
    <row r="211" s="18" customFormat="1" ht="15.75" customHeight="1" x14ac:dyDescent="0.2"/>
    <row r="212" s="18" customFormat="1" ht="15.75" customHeight="1" x14ac:dyDescent="0.2"/>
    <row r="213" s="18" customFormat="1" ht="15.75" customHeight="1" x14ac:dyDescent="0.2"/>
    <row r="214" s="18" customFormat="1" ht="15.75" customHeight="1" x14ac:dyDescent="0.2"/>
    <row r="215" s="18" customFormat="1" ht="15.75" customHeight="1" x14ac:dyDescent="0.2"/>
    <row r="216" s="18" customFormat="1" ht="15.75" customHeight="1" x14ac:dyDescent="0.2"/>
    <row r="217" s="18" customFormat="1" ht="15.75" customHeight="1" x14ac:dyDescent="0.2"/>
    <row r="218" s="18" customFormat="1" ht="15.75" customHeight="1" x14ac:dyDescent="0.2"/>
    <row r="219" s="18" customFormat="1" ht="15.75" customHeight="1" x14ac:dyDescent="0.2"/>
    <row r="220" s="18" customFormat="1" ht="15.75" customHeight="1" x14ac:dyDescent="0.2"/>
    <row r="221" s="18" customFormat="1" ht="15.75" customHeight="1" x14ac:dyDescent="0.2"/>
    <row r="222" s="18" customFormat="1" ht="15.75" customHeight="1" x14ac:dyDescent="0.2"/>
    <row r="223" s="18" customFormat="1" ht="15.75" customHeight="1" x14ac:dyDescent="0.2"/>
    <row r="224" s="18" customFormat="1" ht="15.75" customHeight="1" x14ac:dyDescent="0.2"/>
    <row r="225" s="18" customFormat="1" ht="15.75" customHeight="1" x14ac:dyDescent="0.2"/>
    <row r="226" s="18" customFormat="1" ht="15.75" customHeight="1" x14ac:dyDescent="0.2"/>
    <row r="227" s="18" customFormat="1" ht="15.75" customHeight="1" x14ac:dyDescent="0.2"/>
    <row r="228" s="18" customFormat="1" ht="15.75" customHeight="1" x14ac:dyDescent="0.2"/>
    <row r="229" s="18" customFormat="1" ht="15.75" customHeight="1" x14ac:dyDescent="0.2"/>
    <row r="230" s="18" customFormat="1" ht="15.75" customHeight="1" x14ac:dyDescent="0.2"/>
    <row r="231" s="18" customFormat="1" ht="15.75" customHeight="1" x14ac:dyDescent="0.2"/>
    <row r="232" s="18" customFormat="1" ht="15.75" customHeight="1" x14ac:dyDescent="0.2"/>
    <row r="233" s="18" customFormat="1" ht="15.75" customHeight="1" x14ac:dyDescent="0.2"/>
    <row r="234" s="18" customFormat="1" ht="15.75" customHeight="1" x14ac:dyDescent="0.2"/>
    <row r="235" s="18" customFormat="1" ht="15.75" customHeight="1" x14ac:dyDescent="0.2"/>
    <row r="236" s="18" customFormat="1" ht="15.75" customHeight="1" x14ac:dyDescent="0.2"/>
    <row r="237" s="18" customFormat="1" ht="15.75" customHeight="1" x14ac:dyDescent="0.2"/>
    <row r="238" s="18" customFormat="1" ht="15.75" customHeight="1" x14ac:dyDescent="0.2"/>
    <row r="239" s="18" customFormat="1" ht="15.75" customHeight="1" x14ac:dyDescent="0.2"/>
    <row r="240" s="18" customFormat="1" ht="15.75" customHeight="1" x14ac:dyDescent="0.2"/>
    <row r="241" s="18" customFormat="1" ht="15.75" customHeight="1" x14ac:dyDescent="0.2"/>
    <row r="242" s="18" customFormat="1" ht="15.75" customHeight="1" x14ac:dyDescent="0.2"/>
    <row r="243" s="18" customFormat="1" ht="15.75" customHeight="1" x14ac:dyDescent="0.2"/>
    <row r="244" s="18" customFormat="1" ht="15.75" customHeight="1" x14ac:dyDescent="0.2"/>
    <row r="245" s="18" customFormat="1" ht="15.75" customHeight="1" x14ac:dyDescent="0.2"/>
    <row r="246" s="18" customFormat="1" ht="15.75" customHeight="1" x14ac:dyDescent="0.2"/>
    <row r="247" s="18" customFormat="1" ht="15.75" customHeight="1" x14ac:dyDescent="0.2"/>
    <row r="248" s="18" customFormat="1" ht="15.75" customHeight="1" x14ac:dyDescent="0.2"/>
    <row r="249" s="18" customFormat="1" ht="15.75" customHeight="1" x14ac:dyDescent="0.2"/>
    <row r="250" s="18" customFormat="1" ht="15.75" customHeight="1" x14ac:dyDescent="0.2"/>
    <row r="251" s="18" customFormat="1" ht="15.75" customHeight="1" x14ac:dyDescent="0.2"/>
    <row r="252" s="18" customFormat="1" ht="15.75" customHeight="1" x14ac:dyDescent="0.2"/>
    <row r="253" s="18" customFormat="1" ht="15.75" customHeight="1" x14ac:dyDescent="0.2"/>
    <row r="254" s="18" customFormat="1" ht="15.75" customHeight="1" x14ac:dyDescent="0.2"/>
    <row r="255" s="18" customFormat="1" ht="15.75" customHeight="1" x14ac:dyDescent="0.2"/>
    <row r="256" s="18" customFormat="1" ht="15.75" customHeight="1" x14ac:dyDescent="0.2"/>
    <row r="257" s="18" customFormat="1" ht="15.75" customHeight="1" x14ac:dyDescent="0.2"/>
    <row r="258" s="18" customFormat="1" ht="15.75" customHeight="1" x14ac:dyDescent="0.2"/>
    <row r="259" s="18" customFormat="1" ht="15.75" customHeight="1" x14ac:dyDescent="0.2"/>
    <row r="260" s="18" customFormat="1" ht="15.75" customHeight="1" x14ac:dyDescent="0.2"/>
    <row r="261" s="18" customFormat="1" ht="15.75" customHeight="1" x14ac:dyDescent="0.2"/>
    <row r="262" s="18" customFormat="1" ht="15.75" customHeight="1" x14ac:dyDescent="0.2"/>
    <row r="263" s="18" customFormat="1" ht="15.75" customHeight="1" x14ac:dyDescent="0.2"/>
    <row r="264" s="18" customFormat="1" ht="15.75" customHeight="1" x14ac:dyDescent="0.2"/>
    <row r="265" s="18" customFormat="1" ht="15.75" customHeight="1" x14ac:dyDescent="0.2"/>
    <row r="266" s="18" customFormat="1" ht="15.75" customHeight="1" x14ac:dyDescent="0.2"/>
    <row r="267" s="18" customFormat="1" ht="15.75" customHeight="1" x14ac:dyDescent="0.2"/>
    <row r="268" s="18" customFormat="1" ht="15.75" customHeight="1" x14ac:dyDescent="0.2"/>
    <row r="269" s="18" customFormat="1" ht="15.75" customHeight="1" x14ac:dyDescent="0.2"/>
    <row r="270" s="18" customFormat="1" ht="15.75" customHeight="1" x14ac:dyDescent="0.2"/>
    <row r="271" s="18" customFormat="1" ht="15.75" customHeight="1" x14ac:dyDescent="0.2"/>
    <row r="272" s="18" customFormat="1" ht="15.75" customHeight="1" x14ac:dyDescent="0.2"/>
    <row r="273" s="18" customFormat="1" ht="15.75" customHeight="1" x14ac:dyDescent="0.2"/>
    <row r="274" s="18" customFormat="1" ht="15.75" customHeight="1" x14ac:dyDescent="0.2"/>
    <row r="275" s="18" customFormat="1" ht="15.75" customHeight="1" x14ac:dyDescent="0.2"/>
    <row r="276" s="18" customFormat="1" ht="15.75" customHeight="1" x14ac:dyDescent="0.2"/>
    <row r="277" s="18" customFormat="1" ht="15.75" customHeight="1" x14ac:dyDescent="0.2"/>
    <row r="278" s="18" customFormat="1" ht="15.75" customHeight="1" x14ac:dyDescent="0.2"/>
    <row r="279" s="18" customFormat="1" ht="15.75" customHeight="1" x14ac:dyDescent="0.2"/>
    <row r="280" s="18" customFormat="1" ht="15.75" customHeight="1" x14ac:dyDescent="0.2"/>
    <row r="281" s="18" customFormat="1" ht="15.75" customHeight="1" x14ac:dyDescent="0.2"/>
    <row r="282" s="18" customFormat="1" ht="15.75" customHeight="1" x14ac:dyDescent="0.2"/>
    <row r="283" s="18" customFormat="1" ht="15.75" customHeight="1" x14ac:dyDescent="0.2"/>
    <row r="284" s="18" customFormat="1" ht="15.75" customHeight="1" x14ac:dyDescent="0.2"/>
    <row r="285" s="18" customFormat="1" ht="15.75" customHeight="1" x14ac:dyDescent="0.2"/>
    <row r="286" s="18" customFormat="1" ht="15.75" customHeight="1" x14ac:dyDescent="0.2"/>
    <row r="287" s="18" customFormat="1" ht="15.75" customHeight="1" x14ac:dyDescent="0.2"/>
    <row r="288" s="18" customFormat="1" ht="15.75" customHeight="1" x14ac:dyDescent="0.2"/>
    <row r="289" s="18" customFormat="1" ht="15.75" customHeight="1" x14ac:dyDescent="0.2"/>
    <row r="290" s="18" customFormat="1" ht="15.75" customHeight="1" x14ac:dyDescent="0.2"/>
    <row r="291" s="18" customFormat="1" ht="15.75" customHeight="1" x14ac:dyDescent="0.2"/>
    <row r="292" s="18" customFormat="1" ht="15.75" customHeight="1" x14ac:dyDescent="0.2"/>
    <row r="293" s="18" customFormat="1" ht="15.75" customHeight="1" x14ac:dyDescent="0.2"/>
    <row r="294" s="18" customFormat="1" ht="15.75" customHeight="1" x14ac:dyDescent="0.2"/>
    <row r="295" s="18" customFormat="1" ht="15.75" customHeight="1" x14ac:dyDescent="0.2"/>
    <row r="296" s="18" customFormat="1" ht="15.75" customHeight="1" x14ac:dyDescent="0.2"/>
    <row r="297" s="18" customFormat="1" ht="15.75" customHeight="1" x14ac:dyDescent="0.2"/>
    <row r="298" s="18" customFormat="1" ht="15.75" customHeight="1" x14ac:dyDescent="0.2"/>
    <row r="299" s="18" customFormat="1" ht="15.75" customHeight="1" x14ac:dyDescent="0.2"/>
    <row r="300" s="18" customFormat="1" ht="15.75" customHeight="1" x14ac:dyDescent="0.2"/>
    <row r="301" s="18" customFormat="1" ht="15.75" customHeight="1" x14ac:dyDescent="0.2"/>
    <row r="302" s="18" customFormat="1" ht="15.75" customHeight="1" x14ac:dyDescent="0.2"/>
    <row r="303" s="18" customFormat="1" ht="15.75" customHeight="1" x14ac:dyDescent="0.2"/>
    <row r="304" s="18" customFormat="1" ht="15.75" customHeight="1" x14ac:dyDescent="0.2"/>
    <row r="305" s="18" customFormat="1" ht="15.75" customHeight="1" x14ac:dyDescent="0.2"/>
    <row r="306" s="18" customFormat="1" ht="15.75" customHeight="1" x14ac:dyDescent="0.2"/>
    <row r="307" s="18" customFormat="1" ht="15.75" customHeight="1" x14ac:dyDescent="0.2"/>
    <row r="308" s="18" customFormat="1" ht="15.75" customHeight="1" x14ac:dyDescent="0.2"/>
    <row r="309" s="18" customFormat="1" ht="15.75" customHeight="1" x14ac:dyDescent="0.2"/>
    <row r="310" s="18" customFormat="1" ht="15.75" customHeight="1" x14ac:dyDescent="0.2"/>
    <row r="311" s="18" customFormat="1" ht="15.75" customHeight="1" x14ac:dyDescent="0.2"/>
    <row r="312" s="18" customFormat="1" ht="15.75" customHeight="1" x14ac:dyDescent="0.2"/>
    <row r="313" s="18" customFormat="1" ht="15.75" customHeight="1" x14ac:dyDescent="0.2"/>
    <row r="314" s="18" customFormat="1" ht="15.75" customHeight="1" x14ac:dyDescent="0.2"/>
    <row r="315" s="18" customFormat="1" ht="15.75" customHeight="1" x14ac:dyDescent="0.2"/>
    <row r="316" s="18" customFormat="1" ht="15.75" customHeight="1" x14ac:dyDescent="0.2"/>
    <row r="317" s="18" customFormat="1" ht="15.75" customHeight="1" x14ac:dyDescent="0.2"/>
    <row r="318" s="18" customFormat="1" ht="15.75" customHeight="1" x14ac:dyDescent="0.2"/>
    <row r="319" s="18" customFormat="1" ht="15.75" customHeight="1" x14ac:dyDescent="0.2"/>
    <row r="320" s="18" customFormat="1" ht="15.75" customHeight="1" x14ac:dyDescent="0.2"/>
    <row r="321" s="18" customFormat="1" ht="15.75" customHeight="1" x14ac:dyDescent="0.2"/>
    <row r="322" s="18" customFormat="1" ht="15.75" customHeight="1" x14ac:dyDescent="0.2"/>
    <row r="323" s="18" customFormat="1" ht="15.75" customHeight="1" x14ac:dyDescent="0.2"/>
    <row r="324" s="18" customFormat="1" ht="15.75" customHeight="1" x14ac:dyDescent="0.2"/>
    <row r="325" s="18" customFormat="1" ht="15.75" customHeight="1" x14ac:dyDescent="0.2"/>
    <row r="326" s="18" customFormat="1" ht="15.75" customHeight="1" x14ac:dyDescent="0.2"/>
    <row r="327" s="18" customFormat="1" ht="15.75" customHeight="1" x14ac:dyDescent="0.2"/>
    <row r="328" s="18" customFormat="1" ht="15.75" customHeight="1" x14ac:dyDescent="0.2"/>
    <row r="329" s="18" customFormat="1" ht="15.75" customHeight="1" x14ac:dyDescent="0.2"/>
    <row r="330" s="18" customFormat="1" ht="15.75" customHeight="1" x14ac:dyDescent="0.2"/>
    <row r="331" s="18" customFormat="1" ht="15.75" customHeight="1" x14ac:dyDescent="0.2"/>
    <row r="332" s="18" customFormat="1" ht="15.75" customHeight="1" x14ac:dyDescent="0.2"/>
    <row r="333" s="18" customFormat="1" ht="15.75" customHeight="1" x14ac:dyDescent="0.2"/>
    <row r="334" s="18" customFormat="1" ht="15.75" customHeight="1" x14ac:dyDescent="0.2"/>
    <row r="335" s="18" customFormat="1" ht="15.75" customHeight="1" x14ac:dyDescent="0.2"/>
    <row r="336" s="18" customFormat="1" ht="15.75" customHeight="1" x14ac:dyDescent="0.2"/>
    <row r="337" s="18" customFormat="1" ht="15.75" customHeight="1" x14ac:dyDescent="0.2"/>
    <row r="338" s="18" customFormat="1" ht="15.75" customHeight="1" x14ac:dyDescent="0.2"/>
    <row r="339" s="18" customFormat="1" ht="15.75" customHeight="1" x14ac:dyDescent="0.2"/>
    <row r="340" s="18" customFormat="1" ht="15.75" customHeight="1" x14ac:dyDescent="0.2"/>
    <row r="341" s="18" customFormat="1" ht="15.75" customHeight="1" x14ac:dyDescent="0.2"/>
    <row r="342" s="18" customFormat="1" ht="15.75" customHeight="1" x14ac:dyDescent="0.2"/>
    <row r="343" s="18" customFormat="1" ht="15.75" customHeight="1" x14ac:dyDescent="0.2"/>
    <row r="344" s="18" customFormat="1" ht="15.75" customHeight="1" x14ac:dyDescent="0.2"/>
    <row r="345" s="18" customFormat="1" ht="15.75" customHeight="1" x14ac:dyDescent="0.2"/>
    <row r="346" s="18" customFormat="1" ht="15.75" customHeight="1" x14ac:dyDescent="0.2"/>
    <row r="347" s="18" customFormat="1" ht="15.75" customHeight="1" x14ac:dyDescent="0.2"/>
    <row r="348" s="18" customFormat="1" ht="15.75" customHeight="1" x14ac:dyDescent="0.2"/>
    <row r="349" s="18" customFormat="1" ht="15.75" customHeight="1" x14ac:dyDescent="0.2"/>
    <row r="350" s="18" customFormat="1" ht="15.75" customHeight="1" x14ac:dyDescent="0.2"/>
    <row r="351" s="18" customFormat="1" ht="15.75" customHeight="1" x14ac:dyDescent="0.2"/>
    <row r="352" s="18" customFormat="1" ht="15.75" customHeight="1" x14ac:dyDescent="0.2"/>
    <row r="353" s="18" customFormat="1" ht="15.75" customHeight="1" x14ac:dyDescent="0.2"/>
    <row r="354" s="18" customFormat="1" ht="15.75" customHeight="1" x14ac:dyDescent="0.2"/>
    <row r="355" s="18" customFormat="1" ht="15.75" customHeight="1" x14ac:dyDescent="0.2"/>
    <row r="356" s="18" customFormat="1" ht="15.75" customHeight="1" x14ac:dyDescent="0.2"/>
    <row r="357" s="18" customFormat="1" ht="15.75" customHeight="1" x14ac:dyDescent="0.2"/>
    <row r="358" s="18" customFormat="1" ht="15.75" customHeight="1" x14ac:dyDescent="0.2"/>
    <row r="359" s="18" customFormat="1" ht="15.75" customHeight="1" x14ac:dyDescent="0.2"/>
    <row r="360" s="18" customFormat="1" ht="15.75" customHeight="1" x14ac:dyDescent="0.2"/>
    <row r="361" s="18" customFormat="1" ht="15.75" customHeight="1" x14ac:dyDescent="0.2"/>
    <row r="362" s="18" customFormat="1" ht="15.75" customHeight="1" x14ac:dyDescent="0.2"/>
    <row r="363" s="18" customFormat="1" ht="15.75" customHeight="1" x14ac:dyDescent="0.2"/>
    <row r="364" s="18" customFormat="1" ht="15.75" customHeight="1" x14ac:dyDescent="0.2"/>
    <row r="365" s="18" customFormat="1" ht="15.75" customHeight="1" x14ac:dyDescent="0.2"/>
    <row r="366" s="18" customFormat="1" ht="15.75" customHeight="1" x14ac:dyDescent="0.2"/>
    <row r="367" s="18" customFormat="1" ht="15.75" customHeight="1" x14ac:dyDescent="0.2"/>
    <row r="368" s="18" customFormat="1" ht="15.75" customHeight="1" x14ac:dyDescent="0.2"/>
    <row r="369" s="18" customFormat="1" ht="15.75" customHeight="1" x14ac:dyDescent="0.2"/>
    <row r="370" s="18" customFormat="1" ht="15.75" customHeight="1" x14ac:dyDescent="0.2"/>
    <row r="371" s="18" customFormat="1" ht="15.75" customHeight="1" x14ac:dyDescent="0.2"/>
    <row r="372" s="18" customFormat="1" ht="15.75" customHeight="1" x14ac:dyDescent="0.2"/>
    <row r="373" s="18" customFormat="1" ht="15.75" customHeight="1" x14ac:dyDescent="0.2"/>
    <row r="374" s="18" customFormat="1" ht="15.75" customHeight="1" x14ac:dyDescent="0.2"/>
    <row r="375" s="18" customFormat="1" ht="15.75" customHeight="1" x14ac:dyDescent="0.2"/>
    <row r="376" s="18" customFormat="1" ht="15.75" customHeight="1" x14ac:dyDescent="0.2"/>
    <row r="377" s="18" customFormat="1" ht="15.75" customHeight="1" x14ac:dyDescent="0.2"/>
    <row r="378" s="18" customFormat="1" ht="15.75" customHeight="1" x14ac:dyDescent="0.2"/>
    <row r="379" s="18" customFormat="1" ht="15.75" customHeight="1" x14ac:dyDescent="0.2"/>
    <row r="380" s="18" customFormat="1" ht="15.75" customHeight="1" x14ac:dyDescent="0.2"/>
    <row r="381" s="18" customFormat="1" ht="15.75" customHeight="1" x14ac:dyDescent="0.2"/>
    <row r="382" s="18" customFormat="1" ht="15.75" customHeight="1" x14ac:dyDescent="0.2"/>
    <row r="383" s="18" customFormat="1" ht="15.75" customHeight="1" x14ac:dyDescent="0.2"/>
    <row r="384" s="18" customFormat="1" ht="15.75" customHeight="1" x14ac:dyDescent="0.2"/>
    <row r="385" s="18" customFormat="1" ht="15.75" customHeight="1" x14ac:dyDescent="0.2"/>
    <row r="386" s="18" customFormat="1" ht="15.75" customHeight="1" x14ac:dyDescent="0.2"/>
    <row r="387" s="18" customFormat="1" ht="15.75" customHeight="1" x14ac:dyDescent="0.2"/>
    <row r="388" s="18" customFormat="1" ht="15.75" customHeight="1" x14ac:dyDescent="0.2"/>
    <row r="389" s="18" customFormat="1" ht="15.75" customHeight="1" x14ac:dyDescent="0.2"/>
    <row r="390" s="18" customFormat="1" ht="15.75" customHeight="1" x14ac:dyDescent="0.2"/>
    <row r="391" s="18" customFormat="1" ht="15.75" customHeight="1" x14ac:dyDescent="0.2"/>
    <row r="392" s="18" customFormat="1" ht="15.75" customHeight="1" x14ac:dyDescent="0.2"/>
    <row r="393" s="18" customFormat="1" ht="15.75" customHeight="1" x14ac:dyDescent="0.2"/>
    <row r="394" s="18" customFormat="1" ht="15.75" customHeight="1" x14ac:dyDescent="0.2"/>
    <row r="395" s="18" customFormat="1" ht="15.75" customHeight="1" x14ac:dyDescent="0.2"/>
    <row r="396" s="18" customFormat="1" ht="15.75" customHeight="1" x14ac:dyDescent="0.2"/>
    <row r="397" s="18" customFormat="1" ht="15.75" customHeight="1" x14ac:dyDescent="0.2"/>
    <row r="398" s="18" customFormat="1" ht="15.75" customHeight="1" x14ac:dyDescent="0.2"/>
    <row r="399" s="18" customFormat="1" ht="15.75" customHeight="1" x14ac:dyDescent="0.2"/>
    <row r="400" s="18" customFormat="1" ht="15.75" customHeight="1" x14ac:dyDescent="0.2"/>
    <row r="401" s="18" customFormat="1" ht="15.75" customHeight="1" x14ac:dyDescent="0.2"/>
    <row r="402" s="18" customFormat="1" ht="15.75" customHeight="1" x14ac:dyDescent="0.2"/>
    <row r="403" s="18" customFormat="1" ht="15.75" customHeight="1" x14ac:dyDescent="0.2"/>
    <row r="404" s="18" customFormat="1" ht="15.75" customHeight="1" x14ac:dyDescent="0.2"/>
    <row r="405" s="18" customFormat="1" ht="15.75" customHeight="1" x14ac:dyDescent="0.2"/>
    <row r="406" s="18" customFormat="1" ht="15.75" customHeight="1" x14ac:dyDescent="0.2"/>
    <row r="407" s="18" customFormat="1" ht="15.75" customHeight="1" x14ac:dyDescent="0.2"/>
    <row r="408" s="18" customFormat="1" ht="15.75" customHeight="1" x14ac:dyDescent="0.2"/>
    <row r="409" s="18" customFormat="1" ht="15.75" customHeight="1" x14ac:dyDescent="0.2"/>
    <row r="410" s="18" customFormat="1" ht="15.75" customHeight="1" x14ac:dyDescent="0.2"/>
    <row r="411" s="18" customFormat="1" ht="15.75" customHeight="1" x14ac:dyDescent="0.2"/>
    <row r="412" s="18" customFormat="1" ht="15.75" customHeight="1" x14ac:dyDescent="0.2"/>
    <row r="413" s="18" customFormat="1" ht="15.75" customHeight="1" x14ac:dyDescent="0.2"/>
    <row r="414" s="18" customFormat="1" ht="15.75" customHeight="1" x14ac:dyDescent="0.2"/>
    <row r="415" s="18" customFormat="1" ht="15.75" customHeight="1" x14ac:dyDescent="0.2"/>
    <row r="416" s="18" customFormat="1" ht="15.75" customHeight="1" x14ac:dyDescent="0.2"/>
    <row r="417" s="18" customFormat="1" ht="15.75" customHeight="1" x14ac:dyDescent="0.2"/>
    <row r="418" s="18" customFormat="1" ht="15.75" customHeight="1" x14ac:dyDescent="0.2"/>
    <row r="419" s="18" customFormat="1" ht="15.75" customHeight="1" x14ac:dyDescent="0.2"/>
    <row r="420" s="18" customFormat="1" ht="15.75" customHeight="1" x14ac:dyDescent="0.2"/>
    <row r="421" s="18" customFormat="1" ht="15.75" customHeight="1" x14ac:dyDescent="0.2"/>
    <row r="422" s="18" customFormat="1" ht="15.75" customHeight="1" x14ac:dyDescent="0.2"/>
    <row r="423" s="18" customFormat="1" ht="15.75" customHeight="1" x14ac:dyDescent="0.2"/>
    <row r="424" s="18" customFormat="1" ht="15.75" customHeight="1" x14ac:dyDescent="0.2"/>
    <row r="425" s="18" customFormat="1" ht="15.75" customHeight="1" x14ac:dyDescent="0.2"/>
    <row r="426" s="18" customFormat="1" ht="15.75" customHeight="1" x14ac:dyDescent="0.2"/>
    <row r="427" s="18" customFormat="1" ht="15.75" customHeight="1" x14ac:dyDescent="0.2"/>
    <row r="428" s="18" customFormat="1" ht="15.75" customHeight="1" x14ac:dyDescent="0.2"/>
    <row r="429" s="18" customFormat="1" ht="15.75" customHeight="1" x14ac:dyDescent="0.2"/>
    <row r="430" s="18" customFormat="1" ht="15.75" customHeight="1" x14ac:dyDescent="0.2"/>
    <row r="431" s="18" customFormat="1" ht="15.75" customHeight="1" x14ac:dyDescent="0.2"/>
    <row r="432" s="18" customFormat="1" ht="15.75" customHeight="1" x14ac:dyDescent="0.2"/>
    <row r="433" s="18" customFormat="1" ht="15.75" customHeight="1" x14ac:dyDescent="0.2"/>
    <row r="434" s="18" customFormat="1" ht="15.75" customHeight="1" x14ac:dyDescent="0.2"/>
    <row r="435" s="18" customFormat="1" ht="15.75" customHeight="1" x14ac:dyDescent="0.2"/>
    <row r="436" s="18" customFormat="1" ht="15.75" customHeight="1" x14ac:dyDescent="0.2"/>
    <row r="437" s="18" customFormat="1" ht="15.75" customHeight="1" x14ac:dyDescent="0.2"/>
    <row r="438" s="18" customFormat="1" ht="15.75" customHeight="1" x14ac:dyDescent="0.2"/>
    <row r="439" s="18" customFormat="1" ht="15.75" customHeight="1" x14ac:dyDescent="0.2"/>
    <row r="440" s="18" customFormat="1" ht="15.75" customHeight="1" x14ac:dyDescent="0.2"/>
    <row r="441" s="18" customFormat="1" ht="15.75" customHeight="1" x14ac:dyDescent="0.2"/>
    <row r="442" s="18" customFormat="1" ht="15.75" customHeight="1" x14ac:dyDescent="0.2"/>
    <row r="443" s="18" customFormat="1" ht="15.75" customHeight="1" x14ac:dyDescent="0.2"/>
    <row r="444" s="18" customFormat="1" ht="15.75" customHeight="1" x14ac:dyDescent="0.2"/>
    <row r="445" s="18" customFormat="1" ht="15.75" customHeight="1" x14ac:dyDescent="0.2"/>
    <row r="446" s="18" customFormat="1" ht="15.75" customHeight="1" x14ac:dyDescent="0.2"/>
    <row r="447" s="18" customFormat="1" ht="15.75" customHeight="1" x14ac:dyDescent="0.2"/>
    <row r="448" s="18" customFormat="1" ht="15.75" customHeight="1" x14ac:dyDescent="0.2"/>
    <row r="449" s="18" customFormat="1" ht="15.75" customHeight="1" x14ac:dyDescent="0.2"/>
    <row r="450" s="18" customFormat="1" ht="15.75" customHeight="1" x14ac:dyDescent="0.2"/>
    <row r="451" s="18" customFormat="1" ht="15.75" customHeight="1" x14ac:dyDescent="0.2"/>
    <row r="452" s="18" customFormat="1" ht="15.75" customHeight="1" x14ac:dyDescent="0.2"/>
    <row r="453" s="18" customFormat="1" ht="15.75" customHeight="1" x14ac:dyDescent="0.2"/>
    <row r="454" s="18" customFormat="1" ht="15.75" customHeight="1" x14ac:dyDescent="0.2"/>
    <row r="455" s="18" customFormat="1" ht="15.75" customHeight="1" x14ac:dyDescent="0.2"/>
    <row r="456" s="18" customFormat="1" ht="15.75" customHeight="1" x14ac:dyDescent="0.2"/>
    <row r="457" s="18" customFormat="1" ht="15.75" customHeight="1" x14ac:dyDescent="0.2"/>
    <row r="458" s="18" customFormat="1" ht="15.75" customHeight="1" x14ac:dyDescent="0.2"/>
    <row r="459" s="18" customFormat="1" ht="15.75" customHeight="1" x14ac:dyDescent="0.2"/>
    <row r="460" s="18" customFormat="1" ht="15.75" customHeight="1" x14ac:dyDescent="0.2"/>
    <row r="461" s="18" customFormat="1" ht="15.75" customHeight="1" x14ac:dyDescent="0.2"/>
    <row r="462" s="18" customFormat="1" ht="15.75" customHeight="1" x14ac:dyDescent="0.2"/>
    <row r="463" s="18" customFormat="1" ht="15.75" customHeight="1" x14ac:dyDescent="0.2"/>
    <row r="464" s="18" customFormat="1" ht="15.75" customHeight="1" x14ac:dyDescent="0.2"/>
    <row r="465" s="18" customFormat="1" ht="15.75" customHeight="1" x14ac:dyDescent="0.2"/>
    <row r="466" s="18" customFormat="1" ht="15.75" customHeight="1" x14ac:dyDescent="0.2"/>
    <row r="467" s="18" customFormat="1" ht="15.75" customHeight="1" x14ac:dyDescent="0.2"/>
    <row r="468" s="18" customFormat="1" ht="15.75" customHeight="1" x14ac:dyDescent="0.2"/>
    <row r="469" s="18" customFormat="1" ht="15.75" customHeight="1" x14ac:dyDescent="0.2"/>
    <row r="470" s="18" customFormat="1" ht="15.75" customHeight="1" x14ac:dyDescent="0.2"/>
    <row r="471" s="18" customFormat="1" ht="15.75" customHeight="1" x14ac:dyDescent="0.2"/>
    <row r="472" s="18" customFormat="1" ht="15.75" customHeight="1" x14ac:dyDescent="0.2"/>
    <row r="473" s="18" customFormat="1" ht="15.75" customHeight="1" x14ac:dyDescent="0.2"/>
    <row r="474" s="18" customFormat="1" ht="15.75" customHeight="1" x14ac:dyDescent="0.2"/>
    <row r="475" s="18" customFormat="1" ht="15.75" customHeight="1" x14ac:dyDescent="0.2"/>
    <row r="476" s="18" customFormat="1" ht="15.75" customHeight="1" x14ac:dyDescent="0.2"/>
    <row r="477" s="18" customFormat="1" ht="15.75" customHeight="1" x14ac:dyDescent="0.2"/>
    <row r="478" s="18" customFormat="1" ht="15.75" customHeight="1" x14ac:dyDescent="0.2"/>
    <row r="479" s="18" customFormat="1" ht="15.75" customHeight="1" x14ac:dyDescent="0.2"/>
    <row r="480" s="18" customFormat="1" ht="15.75" customHeight="1" x14ac:dyDescent="0.2"/>
    <row r="481" s="18" customFormat="1" ht="15.75" customHeight="1" x14ac:dyDescent="0.2"/>
    <row r="482" s="18" customFormat="1" ht="15.75" customHeight="1" x14ac:dyDescent="0.2"/>
    <row r="483" s="18" customFormat="1" ht="15.75" customHeight="1" x14ac:dyDescent="0.2"/>
    <row r="484" s="18" customFormat="1" ht="15.75" customHeight="1" x14ac:dyDescent="0.2"/>
    <row r="485" s="18" customFormat="1" ht="15.75" customHeight="1" x14ac:dyDescent="0.2"/>
    <row r="486" s="18" customFormat="1" ht="15.75" customHeight="1" x14ac:dyDescent="0.2"/>
    <row r="487" s="18" customFormat="1" ht="15.75" customHeight="1" x14ac:dyDescent="0.2"/>
    <row r="488" s="18" customFormat="1" ht="15.75" customHeight="1" x14ac:dyDescent="0.2"/>
    <row r="489" s="18" customFormat="1" ht="15.75" customHeight="1" x14ac:dyDescent="0.2"/>
    <row r="490" s="18" customFormat="1" ht="15.75" customHeight="1" x14ac:dyDescent="0.2"/>
    <row r="491" s="18" customFormat="1" ht="15.75" customHeight="1" x14ac:dyDescent="0.2"/>
    <row r="492" s="18" customFormat="1" ht="15.75" customHeight="1" x14ac:dyDescent="0.2"/>
    <row r="493" s="18" customFormat="1" ht="15.75" customHeight="1" x14ac:dyDescent="0.2"/>
    <row r="494" s="18" customFormat="1" ht="15.75" customHeight="1" x14ac:dyDescent="0.2"/>
    <row r="495" s="18" customFormat="1" ht="15.75" customHeight="1" x14ac:dyDescent="0.2"/>
    <row r="496" s="18" customFormat="1" ht="15.75" customHeight="1" x14ac:dyDescent="0.2"/>
    <row r="497" s="18" customFormat="1" ht="15.75" customHeight="1" x14ac:dyDescent="0.2"/>
    <row r="498" s="18" customFormat="1" ht="15.75" customHeight="1" x14ac:dyDescent="0.2"/>
    <row r="499" s="18" customFormat="1" ht="15.75" customHeight="1" x14ac:dyDescent="0.2"/>
    <row r="500" s="18" customFormat="1" ht="15.75" customHeight="1" x14ac:dyDescent="0.2"/>
    <row r="501" s="18" customFormat="1" ht="15.75" customHeight="1" x14ac:dyDescent="0.2"/>
    <row r="502" s="18" customFormat="1" ht="15.75" customHeight="1" x14ac:dyDescent="0.2"/>
    <row r="503" s="18" customFormat="1" ht="15.75" customHeight="1" x14ac:dyDescent="0.2"/>
    <row r="504" s="18" customFormat="1" ht="15.75" customHeight="1" x14ac:dyDescent="0.2"/>
    <row r="505" s="18" customFormat="1" ht="15.75" customHeight="1" x14ac:dyDescent="0.2"/>
    <row r="506" s="18" customFormat="1" ht="15.75" customHeight="1" x14ac:dyDescent="0.2"/>
    <row r="507" s="18" customFormat="1" ht="15.75" customHeight="1" x14ac:dyDescent="0.2"/>
    <row r="508" s="18" customFormat="1" ht="15.75" customHeight="1" x14ac:dyDescent="0.2"/>
    <row r="509" s="18" customFormat="1" ht="15.75" customHeight="1" x14ac:dyDescent="0.2"/>
    <row r="510" s="18" customFormat="1" ht="15.75" customHeight="1" x14ac:dyDescent="0.2"/>
    <row r="511" s="18" customFormat="1" ht="15.75" customHeight="1" x14ac:dyDescent="0.2"/>
    <row r="512" s="18" customFormat="1" ht="15.75" customHeight="1" x14ac:dyDescent="0.2"/>
    <row r="513" s="18" customFormat="1" ht="15.75" customHeight="1" x14ac:dyDescent="0.2"/>
    <row r="514" s="18" customFormat="1" ht="15.75" customHeight="1" x14ac:dyDescent="0.2"/>
    <row r="515" s="18" customFormat="1" ht="15.75" customHeight="1" x14ac:dyDescent="0.2"/>
    <row r="516" s="18" customFormat="1" ht="15.75" customHeight="1" x14ac:dyDescent="0.2"/>
    <row r="517" s="18" customFormat="1" ht="15.75" customHeight="1" x14ac:dyDescent="0.2"/>
    <row r="518" s="18" customFormat="1" ht="15.75" customHeight="1" x14ac:dyDescent="0.2"/>
    <row r="519" s="18" customFormat="1" ht="15.75" customHeight="1" x14ac:dyDescent="0.2"/>
    <row r="520" s="18" customFormat="1" ht="15.75" customHeight="1" x14ac:dyDescent="0.2"/>
    <row r="521" s="18" customFormat="1" ht="15.75" customHeight="1" x14ac:dyDescent="0.2"/>
    <row r="522" s="18" customFormat="1" ht="15.75" customHeight="1" x14ac:dyDescent="0.2"/>
    <row r="523" s="18" customFormat="1" ht="15.75" customHeight="1" x14ac:dyDescent="0.2"/>
    <row r="524" s="18" customFormat="1" ht="15.75" customHeight="1" x14ac:dyDescent="0.2"/>
    <row r="525" s="18" customFormat="1" ht="15.75" customHeight="1" x14ac:dyDescent="0.2"/>
    <row r="526" s="18" customFormat="1" ht="15.75" customHeight="1" x14ac:dyDescent="0.2"/>
    <row r="527" s="18" customFormat="1" ht="15.75" customHeight="1" x14ac:dyDescent="0.2"/>
    <row r="528" s="18" customFormat="1" ht="15.75" customHeight="1" x14ac:dyDescent="0.2"/>
    <row r="529" s="18" customFormat="1" ht="15.75" customHeight="1" x14ac:dyDescent="0.2"/>
    <row r="530" s="18" customFormat="1" ht="15.75" customHeight="1" x14ac:dyDescent="0.2"/>
    <row r="531" s="18" customFormat="1" ht="15.75" customHeight="1" x14ac:dyDescent="0.2"/>
    <row r="532" s="18" customFormat="1" ht="15.75" customHeight="1" x14ac:dyDescent="0.2"/>
    <row r="533" s="18" customFormat="1" ht="15.75" customHeight="1" x14ac:dyDescent="0.2"/>
    <row r="534" s="18" customFormat="1" ht="15.75" customHeight="1" x14ac:dyDescent="0.2"/>
    <row r="535" s="18" customFormat="1" ht="15.75" customHeight="1" x14ac:dyDescent="0.2"/>
    <row r="536" s="18" customFormat="1" ht="15.75" customHeight="1" x14ac:dyDescent="0.2"/>
    <row r="537" s="18" customFormat="1" ht="15.75" customHeight="1" x14ac:dyDescent="0.2"/>
    <row r="538" s="18" customFormat="1" ht="15.75" customHeight="1" x14ac:dyDescent="0.2"/>
    <row r="539" s="18" customFormat="1" ht="15.75" customHeight="1" x14ac:dyDescent="0.2"/>
    <row r="540" s="18" customFormat="1" ht="15.75" customHeight="1" x14ac:dyDescent="0.2"/>
    <row r="541" s="18" customFormat="1" ht="15.75" customHeight="1" x14ac:dyDescent="0.2"/>
    <row r="542" s="18" customFormat="1" ht="15.75" customHeight="1" x14ac:dyDescent="0.2"/>
    <row r="543" s="18" customFormat="1" ht="15.75" customHeight="1" x14ac:dyDescent="0.2"/>
    <row r="544" s="18" customFormat="1" ht="15.75" customHeight="1" x14ac:dyDescent="0.2"/>
    <row r="545" s="18" customFormat="1" ht="15.75" customHeight="1" x14ac:dyDescent="0.2"/>
    <row r="546" s="18" customFormat="1" ht="15.75" customHeight="1" x14ac:dyDescent="0.2"/>
    <row r="547" s="18" customFormat="1" ht="15.75" customHeight="1" x14ac:dyDescent="0.2"/>
    <row r="548" s="18" customFormat="1" ht="15.75" customHeight="1" x14ac:dyDescent="0.2"/>
    <row r="549" s="18" customFormat="1" ht="15.75" customHeight="1" x14ac:dyDescent="0.2"/>
    <row r="550" s="18" customFormat="1" ht="15.75" customHeight="1" x14ac:dyDescent="0.2"/>
    <row r="551" s="18" customFormat="1" ht="15.75" customHeight="1" x14ac:dyDescent="0.2"/>
    <row r="552" s="18" customFormat="1" ht="15.75" customHeight="1" x14ac:dyDescent="0.2"/>
    <row r="553" s="18" customFormat="1" ht="15.75" customHeight="1" x14ac:dyDescent="0.2"/>
    <row r="554" s="18" customFormat="1" ht="15.75" customHeight="1" x14ac:dyDescent="0.2"/>
    <row r="555" s="18" customFormat="1" ht="15.75" customHeight="1" x14ac:dyDescent="0.2"/>
    <row r="556" s="18" customFormat="1" ht="15.75" customHeight="1" x14ac:dyDescent="0.2"/>
    <row r="557" s="18" customFormat="1" ht="15.75" customHeight="1" x14ac:dyDescent="0.2"/>
    <row r="558" s="18" customFormat="1" ht="15.75" customHeight="1" x14ac:dyDescent="0.2"/>
    <row r="559" s="18" customFormat="1" ht="15.75" customHeight="1" x14ac:dyDescent="0.2"/>
    <row r="560" s="18" customFormat="1" ht="15.75" customHeight="1" x14ac:dyDescent="0.2"/>
    <row r="561" s="18" customFormat="1" ht="15.75" customHeight="1" x14ac:dyDescent="0.2"/>
    <row r="562" s="18" customFormat="1" ht="15.75" customHeight="1" x14ac:dyDescent="0.2"/>
    <row r="563" s="18" customFormat="1" ht="15.75" customHeight="1" x14ac:dyDescent="0.2"/>
    <row r="564" s="18" customFormat="1" ht="15.75" customHeight="1" x14ac:dyDescent="0.2"/>
    <row r="565" s="18" customFormat="1" ht="15.75" customHeight="1" x14ac:dyDescent="0.2"/>
    <row r="566" s="18" customFormat="1" ht="15.75" customHeight="1" x14ac:dyDescent="0.2"/>
    <row r="567" s="18" customFormat="1" ht="15.75" customHeight="1" x14ac:dyDescent="0.2"/>
    <row r="568" s="18" customFormat="1" ht="15.75" customHeight="1" x14ac:dyDescent="0.2"/>
    <row r="569" s="18" customFormat="1" ht="15.75" customHeight="1" x14ac:dyDescent="0.2"/>
    <row r="570" s="18" customFormat="1" ht="15.75" customHeight="1" x14ac:dyDescent="0.2"/>
    <row r="571" s="18" customFormat="1" ht="15.75" customHeight="1" x14ac:dyDescent="0.2"/>
    <row r="572" s="18" customFormat="1" ht="15.75" customHeight="1" x14ac:dyDescent="0.2"/>
    <row r="573" s="18" customFormat="1" ht="15.75" customHeight="1" x14ac:dyDescent="0.2"/>
    <row r="574" s="18" customFormat="1" ht="15.75" customHeight="1" x14ac:dyDescent="0.2"/>
    <row r="575" s="18" customFormat="1" ht="15.75" customHeight="1" x14ac:dyDescent="0.2"/>
    <row r="576" s="18" customFormat="1" ht="15.75" customHeight="1" x14ac:dyDescent="0.2"/>
    <row r="577" s="18" customFormat="1" ht="15.75" customHeight="1" x14ac:dyDescent="0.2"/>
    <row r="578" s="18" customFormat="1" ht="15.75" customHeight="1" x14ac:dyDescent="0.2"/>
    <row r="579" s="18" customFormat="1" ht="15.75" customHeight="1" x14ac:dyDescent="0.2"/>
    <row r="580" s="18" customFormat="1" ht="15.75" customHeight="1" x14ac:dyDescent="0.2"/>
    <row r="581" s="18" customFormat="1" ht="15.75" customHeight="1" x14ac:dyDescent="0.2"/>
    <row r="582" s="18" customFormat="1" ht="15.75" customHeight="1" x14ac:dyDescent="0.2"/>
    <row r="583" s="18" customFormat="1" ht="15.75" customHeight="1" x14ac:dyDescent="0.2"/>
    <row r="584" s="18" customFormat="1" ht="15.75" customHeight="1" x14ac:dyDescent="0.2"/>
    <row r="585" s="18" customFormat="1" ht="15.75" customHeight="1" x14ac:dyDescent="0.2"/>
    <row r="586" s="18" customFormat="1" ht="15.75" customHeight="1" x14ac:dyDescent="0.2"/>
    <row r="587" s="18" customFormat="1" ht="15.75" customHeight="1" x14ac:dyDescent="0.2"/>
    <row r="588" s="18" customFormat="1" ht="15.75" customHeight="1" x14ac:dyDescent="0.2"/>
    <row r="589" s="18" customFormat="1" ht="15.75" customHeight="1" x14ac:dyDescent="0.2"/>
    <row r="590" s="18" customFormat="1" ht="15.75" customHeight="1" x14ac:dyDescent="0.2"/>
    <row r="591" s="18" customFormat="1" ht="15.75" customHeight="1" x14ac:dyDescent="0.2"/>
    <row r="592" s="18" customFormat="1" ht="15.75" customHeight="1" x14ac:dyDescent="0.2"/>
    <row r="593" s="18" customFormat="1" ht="15.75" customHeight="1" x14ac:dyDescent="0.2"/>
    <row r="594" s="18" customFormat="1" ht="15.75" customHeight="1" x14ac:dyDescent="0.2"/>
    <row r="595" s="18" customFormat="1" ht="15.75" customHeight="1" x14ac:dyDescent="0.2"/>
    <row r="596" s="18" customFormat="1" ht="15.75" customHeight="1" x14ac:dyDescent="0.2"/>
    <row r="597" s="18" customFormat="1" ht="15.75" customHeight="1" x14ac:dyDescent="0.2"/>
    <row r="598" s="18" customFormat="1" ht="15.75" customHeight="1" x14ac:dyDescent="0.2"/>
    <row r="599" s="18" customFormat="1" ht="15.75" customHeight="1" x14ac:dyDescent="0.2"/>
    <row r="600" s="18" customFormat="1" ht="15.75" customHeight="1" x14ac:dyDescent="0.2"/>
    <row r="601" s="18" customFormat="1" ht="15.75" customHeight="1" x14ac:dyDescent="0.2"/>
    <row r="602" s="18" customFormat="1" ht="15.75" customHeight="1" x14ac:dyDescent="0.2"/>
    <row r="603" s="18" customFormat="1" ht="15.75" customHeight="1" x14ac:dyDescent="0.2"/>
    <row r="604" s="18" customFormat="1" ht="15.75" customHeight="1" x14ac:dyDescent="0.2"/>
    <row r="605" s="18" customFormat="1" ht="15.75" customHeight="1" x14ac:dyDescent="0.2"/>
    <row r="606" s="18" customFormat="1" ht="15.75" customHeight="1" x14ac:dyDescent="0.2"/>
    <row r="607" s="18" customFormat="1" ht="15.75" customHeight="1" x14ac:dyDescent="0.2"/>
    <row r="608" s="18" customFormat="1" ht="15.75" customHeight="1" x14ac:dyDescent="0.2"/>
    <row r="609" s="18" customFormat="1" ht="15.75" customHeight="1" x14ac:dyDescent="0.2"/>
    <row r="610" s="18" customFormat="1" ht="15.75" customHeight="1" x14ac:dyDescent="0.2"/>
    <row r="611" s="18" customFormat="1" ht="15.75" customHeight="1" x14ac:dyDescent="0.2"/>
    <row r="612" s="18" customFormat="1" ht="15.75" customHeight="1" x14ac:dyDescent="0.2"/>
    <row r="613" s="18" customFormat="1" ht="15.75" customHeight="1" x14ac:dyDescent="0.2"/>
    <row r="614" s="18" customFormat="1" ht="15.75" customHeight="1" x14ac:dyDescent="0.2"/>
    <row r="615" s="18" customFormat="1" ht="15.75" customHeight="1" x14ac:dyDescent="0.2"/>
    <row r="616" s="18" customFormat="1" ht="15.75" customHeight="1" x14ac:dyDescent="0.2"/>
    <row r="617" s="18" customFormat="1" ht="15.75" customHeight="1" x14ac:dyDescent="0.2"/>
    <row r="618" s="18" customFormat="1" ht="15.75" customHeight="1" x14ac:dyDescent="0.2"/>
    <row r="619" s="18" customFormat="1" ht="15.75" customHeight="1" x14ac:dyDescent="0.2"/>
    <row r="620" s="18" customFormat="1" ht="15.75" customHeight="1" x14ac:dyDescent="0.2"/>
    <row r="621" s="18" customFormat="1" ht="15.75" customHeight="1" x14ac:dyDescent="0.2"/>
    <row r="622" s="18" customFormat="1" ht="15.75" customHeight="1" x14ac:dyDescent="0.2"/>
    <row r="623" s="18" customFormat="1" ht="15.75" customHeight="1" x14ac:dyDescent="0.2"/>
    <row r="624" s="18" customFormat="1" ht="15.75" customHeight="1" x14ac:dyDescent="0.2"/>
    <row r="625" s="18" customFormat="1" ht="15.75" customHeight="1" x14ac:dyDescent="0.2"/>
    <row r="626" s="18" customFormat="1" ht="15.75" customHeight="1" x14ac:dyDescent="0.2"/>
    <row r="627" s="18" customFormat="1" ht="15.75" customHeight="1" x14ac:dyDescent="0.2"/>
    <row r="628" s="18" customFormat="1" ht="15.75" customHeight="1" x14ac:dyDescent="0.2"/>
    <row r="629" s="18" customFormat="1" ht="15.75" customHeight="1" x14ac:dyDescent="0.2"/>
    <row r="630" s="18" customFormat="1" ht="15.75" customHeight="1" x14ac:dyDescent="0.2"/>
    <row r="631" s="18" customFormat="1" ht="15.75" customHeight="1" x14ac:dyDescent="0.2"/>
    <row r="632" s="18" customFormat="1" ht="15.75" customHeight="1" x14ac:dyDescent="0.2"/>
    <row r="633" s="18" customFormat="1" ht="15.75" customHeight="1" x14ac:dyDescent="0.2"/>
    <row r="634" s="18" customFormat="1" ht="15.75" customHeight="1" x14ac:dyDescent="0.2"/>
    <row r="635" s="18" customFormat="1" ht="15.75" customHeight="1" x14ac:dyDescent="0.2"/>
    <row r="636" s="18" customFormat="1" ht="15.75" customHeight="1" x14ac:dyDescent="0.2"/>
    <row r="637" s="18" customFormat="1" ht="15.75" customHeight="1" x14ac:dyDescent="0.2"/>
    <row r="638" s="18" customFormat="1" ht="15.75" customHeight="1" x14ac:dyDescent="0.2"/>
    <row r="639" s="18" customFormat="1" ht="15.75" customHeight="1" x14ac:dyDescent="0.2"/>
    <row r="640" s="18" customFormat="1" ht="15.75" customHeight="1" x14ac:dyDescent="0.2"/>
    <row r="641" s="18" customFormat="1" ht="15.75" customHeight="1" x14ac:dyDescent="0.2"/>
    <row r="642" s="18" customFormat="1" ht="15.75" customHeight="1" x14ac:dyDescent="0.2"/>
    <row r="643" s="18" customFormat="1" ht="15.75" customHeight="1" x14ac:dyDescent="0.2"/>
    <row r="644" s="18" customFormat="1" ht="15.75" customHeight="1" x14ac:dyDescent="0.2"/>
    <row r="645" s="18" customFormat="1" ht="15.75" customHeight="1" x14ac:dyDescent="0.2"/>
    <row r="646" s="18" customFormat="1" ht="15.75" customHeight="1" x14ac:dyDescent="0.2"/>
    <row r="647" s="18" customFormat="1" ht="15.75" customHeight="1" x14ac:dyDescent="0.2"/>
    <row r="648" s="18" customFormat="1" ht="15.75" customHeight="1" x14ac:dyDescent="0.2"/>
    <row r="649" s="18" customFormat="1" ht="15.75" customHeight="1" x14ac:dyDescent="0.2"/>
    <row r="650" s="18" customFormat="1" ht="15.75" customHeight="1" x14ac:dyDescent="0.2"/>
    <row r="651" s="18" customFormat="1" ht="15.75" customHeight="1" x14ac:dyDescent="0.2"/>
    <row r="652" s="18" customFormat="1" ht="15.75" customHeight="1" x14ac:dyDescent="0.2"/>
    <row r="653" s="18" customFormat="1" ht="15.75" customHeight="1" x14ac:dyDescent="0.2"/>
    <row r="654" s="18" customFormat="1" ht="15.75" customHeight="1" x14ac:dyDescent="0.2"/>
    <row r="655" s="18" customFormat="1" ht="15.75" customHeight="1" x14ac:dyDescent="0.2"/>
    <row r="656" s="18" customFormat="1" ht="15.75" customHeight="1" x14ac:dyDescent="0.2"/>
    <row r="657" s="18" customFormat="1" ht="15.75" customHeight="1" x14ac:dyDescent="0.2"/>
    <row r="658" s="18" customFormat="1" ht="15.75" customHeight="1" x14ac:dyDescent="0.2"/>
    <row r="659" s="18" customFormat="1" ht="15.75" customHeight="1" x14ac:dyDescent="0.2"/>
    <row r="660" s="18" customFormat="1" ht="15.75" customHeight="1" x14ac:dyDescent="0.2"/>
    <row r="661" s="18" customFormat="1" ht="15.75" customHeight="1" x14ac:dyDescent="0.2"/>
    <row r="662" s="18" customFormat="1" ht="15.75" customHeight="1" x14ac:dyDescent="0.2"/>
    <row r="663" s="18" customFormat="1" ht="15.75" customHeight="1" x14ac:dyDescent="0.2"/>
    <row r="664" s="18" customFormat="1" ht="15.75" customHeight="1" x14ac:dyDescent="0.2"/>
    <row r="665" s="18" customFormat="1" ht="15.75" customHeight="1" x14ac:dyDescent="0.2"/>
    <row r="666" s="18" customFormat="1" ht="15.75" customHeight="1" x14ac:dyDescent="0.2"/>
    <row r="667" s="18" customFormat="1" ht="15.75" customHeight="1" x14ac:dyDescent="0.2"/>
    <row r="668" s="18" customFormat="1" ht="15.75" customHeight="1" x14ac:dyDescent="0.2"/>
    <row r="669" s="18" customFormat="1" ht="15.75" customHeight="1" x14ac:dyDescent="0.2"/>
    <row r="670" s="18" customFormat="1" ht="15.75" customHeight="1" x14ac:dyDescent="0.2"/>
    <row r="671" s="18" customFormat="1" ht="15.75" customHeight="1" x14ac:dyDescent="0.2"/>
    <row r="672" s="18" customFormat="1" ht="15.75" customHeight="1" x14ac:dyDescent="0.2"/>
    <row r="673" s="18" customFormat="1" ht="15.75" customHeight="1" x14ac:dyDescent="0.2"/>
    <row r="674" s="18" customFormat="1" ht="15.75" customHeight="1" x14ac:dyDescent="0.2"/>
    <row r="675" s="18" customFormat="1" ht="15.75" customHeight="1" x14ac:dyDescent="0.2"/>
    <row r="676" s="18" customFormat="1" ht="15.75" customHeight="1" x14ac:dyDescent="0.2"/>
    <row r="677" s="18" customFormat="1" ht="15.75" customHeight="1" x14ac:dyDescent="0.2"/>
    <row r="678" s="18" customFormat="1" ht="15.75" customHeight="1" x14ac:dyDescent="0.2"/>
    <row r="679" s="18" customFormat="1" ht="15.75" customHeight="1" x14ac:dyDescent="0.2"/>
    <row r="680" s="18" customFormat="1" ht="15.75" customHeight="1" x14ac:dyDescent="0.2"/>
    <row r="681" s="18" customFormat="1" ht="15.75" customHeight="1" x14ac:dyDescent="0.2"/>
    <row r="682" s="18" customFormat="1" ht="15.75" customHeight="1" x14ac:dyDescent="0.2"/>
    <row r="683" s="18" customFormat="1" ht="15.75" customHeight="1" x14ac:dyDescent="0.2"/>
    <row r="684" s="18" customFormat="1" ht="15.75" customHeight="1" x14ac:dyDescent="0.2"/>
    <row r="685" s="18" customFormat="1" ht="15.75" customHeight="1" x14ac:dyDescent="0.2"/>
    <row r="686" s="18" customFormat="1" ht="15.75" customHeight="1" x14ac:dyDescent="0.2"/>
    <row r="687" s="18" customFormat="1" ht="15.75" customHeight="1" x14ac:dyDescent="0.2"/>
    <row r="688" s="18" customFormat="1" ht="15.75" customHeight="1" x14ac:dyDescent="0.2"/>
    <row r="689" s="18" customFormat="1" ht="15.75" customHeight="1" x14ac:dyDescent="0.2"/>
    <row r="690" s="18" customFormat="1" ht="15.75" customHeight="1" x14ac:dyDescent="0.2"/>
    <row r="691" s="18" customFormat="1" ht="15.75" customHeight="1" x14ac:dyDescent="0.2"/>
    <row r="692" s="18" customFormat="1" ht="15.75" customHeight="1" x14ac:dyDescent="0.2"/>
    <row r="693" s="18" customFormat="1" ht="15.75" customHeight="1" x14ac:dyDescent="0.2"/>
    <row r="694" s="18" customFormat="1" ht="15.75" customHeight="1" x14ac:dyDescent="0.2"/>
    <row r="695" s="18" customFormat="1" ht="15.75" customHeight="1" x14ac:dyDescent="0.2"/>
    <row r="696" s="18" customFormat="1" ht="15.75" customHeight="1" x14ac:dyDescent="0.2"/>
    <row r="697" s="18" customFormat="1" ht="15.75" customHeight="1" x14ac:dyDescent="0.2"/>
    <row r="698" s="18" customFormat="1" ht="15.75" customHeight="1" x14ac:dyDescent="0.2"/>
    <row r="699" s="18" customFormat="1" ht="15.75" customHeight="1" x14ac:dyDescent="0.2"/>
    <row r="700" s="18" customFormat="1" ht="15.75" customHeight="1" x14ac:dyDescent="0.2"/>
    <row r="701" s="18" customFormat="1" ht="15.75" customHeight="1" x14ac:dyDescent="0.2"/>
    <row r="702" s="18" customFormat="1" ht="15.75" customHeight="1" x14ac:dyDescent="0.2"/>
    <row r="703" s="18" customFormat="1" ht="15.75" customHeight="1" x14ac:dyDescent="0.2"/>
    <row r="704" s="18" customFormat="1" ht="15.75" customHeight="1" x14ac:dyDescent="0.2"/>
    <row r="705" s="18" customFormat="1" ht="15.75" customHeight="1" x14ac:dyDescent="0.2"/>
    <row r="706" s="18" customFormat="1" ht="15.75" customHeight="1" x14ac:dyDescent="0.2"/>
    <row r="707" s="18" customFormat="1" ht="15.75" customHeight="1" x14ac:dyDescent="0.2"/>
    <row r="708" s="18" customFormat="1" ht="15.75" customHeight="1" x14ac:dyDescent="0.2"/>
    <row r="709" s="18" customFormat="1" ht="15.75" customHeight="1" x14ac:dyDescent="0.2"/>
    <row r="710" s="18" customFormat="1" ht="15.75" customHeight="1" x14ac:dyDescent="0.2"/>
    <row r="711" s="18" customFormat="1" ht="15.75" customHeight="1" x14ac:dyDescent="0.2"/>
    <row r="712" s="18" customFormat="1" ht="15.75" customHeight="1" x14ac:dyDescent="0.2"/>
    <row r="713" s="18" customFormat="1" ht="15.75" customHeight="1" x14ac:dyDescent="0.2"/>
    <row r="714" s="18" customFormat="1" ht="15.75" customHeight="1" x14ac:dyDescent="0.2"/>
    <row r="715" s="18" customFormat="1" ht="15.75" customHeight="1" x14ac:dyDescent="0.2"/>
    <row r="716" s="18" customFormat="1" ht="15.75" customHeight="1" x14ac:dyDescent="0.2"/>
    <row r="717" s="18" customFormat="1" ht="15.75" customHeight="1" x14ac:dyDescent="0.2"/>
    <row r="718" s="18" customFormat="1" ht="15.75" customHeight="1" x14ac:dyDescent="0.2"/>
    <row r="719" s="18" customFormat="1" ht="15.75" customHeight="1" x14ac:dyDescent="0.2"/>
    <row r="720" s="18" customFormat="1" ht="15.75" customHeight="1" x14ac:dyDescent="0.2"/>
    <row r="721" s="18" customFormat="1" ht="15.75" customHeight="1" x14ac:dyDescent="0.2"/>
    <row r="722" s="18" customFormat="1" ht="15.75" customHeight="1" x14ac:dyDescent="0.2"/>
    <row r="723" s="18" customFormat="1" ht="15.75" customHeight="1" x14ac:dyDescent="0.2"/>
    <row r="724" s="18" customFormat="1" ht="15.75" customHeight="1" x14ac:dyDescent="0.2"/>
    <row r="725" s="18" customFormat="1" ht="15.75" customHeight="1" x14ac:dyDescent="0.2"/>
    <row r="726" s="18" customFormat="1" ht="15.75" customHeight="1" x14ac:dyDescent="0.2"/>
    <row r="727" s="18" customFormat="1" ht="15.75" customHeight="1" x14ac:dyDescent="0.2"/>
    <row r="728" s="18" customFormat="1" ht="15.75" customHeight="1" x14ac:dyDescent="0.2"/>
    <row r="729" s="18" customFormat="1" ht="15.75" customHeight="1" x14ac:dyDescent="0.2"/>
    <row r="730" s="18" customFormat="1" ht="15.75" customHeight="1" x14ac:dyDescent="0.2"/>
    <row r="731" s="18" customFormat="1" ht="15.75" customHeight="1" x14ac:dyDescent="0.2"/>
    <row r="732" s="18" customFormat="1" ht="15.75" customHeight="1" x14ac:dyDescent="0.2"/>
    <row r="733" s="18" customFormat="1" ht="15.75" customHeight="1" x14ac:dyDescent="0.2"/>
    <row r="734" s="18" customFormat="1" ht="15.75" customHeight="1" x14ac:dyDescent="0.2"/>
    <row r="735" s="18" customFormat="1" ht="15.75" customHeight="1" x14ac:dyDescent="0.2"/>
    <row r="736" s="18" customFormat="1" ht="15.75" customHeight="1" x14ac:dyDescent="0.2"/>
    <row r="737" s="18" customFormat="1" ht="15.75" customHeight="1" x14ac:dyDescent="0.2"/>
    <row r="738" s="18" customFormat="1" ht="15.75" customHeight="1" x14ac:dyDescent="0.2"/>
    <row r="739" s="18" customFormat="1" ht="15.75" customHeight="1" x14ac:dyDescent="0.2"/>
    <row r="740" s="18" customFormat="1" ht="15.75" customHeight="1" x14ac:dyDescent="0.2"/>
    <row r="741" s="18" customFormat="1" ht="15.75" customHeight="1" x14ac:dyDescent="0.2"/>
    <row r="742" s="18" customFormat="1" ht="15.75" customHeight="1" x14ac:dyDescent="0.2"/>
    <row r="743" s="18" customFormat="1" ht="15.75" customHeight="1" x14ac:dyDescent="0.2"/>
    <row r="744" s="18" customFormat="1" ht="15.75" customHeight="1" x14ac:dyDescent="0.2"/>
    <row r="745" s="18" customFormat="1" ht="15.75" customHeight="1" x14ac:dyDescent="0.2"/>
    <row r="746" s="18" customFormat="1" ht="15.75" customHeight="1" x14ac:dyDescent="0.2"/>
    <row r="747" s="18" customFormat="1" ht="15.75" customHeight="1" x14ac:dyDescent="0.2"/>
    <row r="748" s="18" customFormat="1" ht="15.75" customHeight="1" x14ac:dyDescent="0.2"/>
    <row r="749" s="18" customFormat="1" ht="15.75" customHeight="1" x14ac:dyDescent="0.2"/>
    <row r="750" s="18" customFormat="1" ht="15.75" customHeight="1" x14ac:dyDescent="0.2"/>
    <row r="751" s="18" customFormat="1" ht="15.75" customHeight="1" x14ac:dyDescent="0.2"/>
    <row r="752" s="18" customFormat="1" ht="15.75" customHeight="1" x14ac:dyDescent="0.2"/>
    <row r="753" s="18" customFormat="1" ht="15.75" customHeight="1" x14ac:dyDescent="0.2"/>
    <row r="754" s="18" customFormat="1" ht="15.75" customHeight="1" x14ac:dyDescent="0.2"/>
    <row r="755" s="18" customFormat="1" ht="15.75" customHeight="1" x14ac:dyDescent="0.2"/>
    <row r="756" s="18" customFormat="1" ht="15.75" customHeight="1" x14ac:dyDescent="0.2"/>
    <row r="757" s="18" customFormat="1" ht="15.75" customHeight="1" x14ac:dyDescent="0.2"/>
    <row r="758" s="18" customFormat="1" ht="15.75" customHeight="1" x14ac:dyDescent="0.2"/>
    <row r="759" s="18" customFormat="1" ht="15.75" customHeight="1" x14ac:dyDescent="0.2"/>
    <row r="760" s="18" customFormat="1" ht="15.75" customHeight="1" x14ac:dyDescent="0.2"/>
    <row r="761" s="18" customFormat="1" ht="15.75" customHeight="1" x14ac:dyDescent="0.2"/>
    <row r="762" s="18" customFormat="1" ht="15.75" customHeight="1" x14ac:dyDescent="0.2"/>
    <row r="763" s="18" customFormat="1" ht="15.75" customHeight="1" x14ac:dyDescent="0.2"/>
    <row r="764" s="18" customFormat="1" ht="15.75" customHeight="1" x14ac:dyDescent="0.2"/>
    <row r="765" s="18" customFormat="1" ht="15.75" customHeight="1" x14ac:dyDescent="0.2"/>
    <row r="766" s="18" customFormat="1" ht="15.75" customHeight="1" x14ac:dyDescent="0.2"/>
    <row r="767" s="18" customFormat="1" ht="15.75" customHeight="1" x14ac:dyDescent="0.2"/>
    <row r="768" s="18" customFormat="1" ht="15.75" customHeight="1" x14ac:dyDescent="0.2"/>
    <row r="769" s="18" customFormat="1" ht="15.75" customHeight="1" x14ac:dyDescent="0.2"/>
    <row r="770" s="18" customFormat="1" ht="15.75" customHeight="1" x14ac:dyDescent="0.2"/>
    <row r="771" s="18" customFormat="1" ht="15.75" customHeight="1" x14ac:dyDescent="0.2"/>
    <row r="772" s="18" customFormat="1" ht="15.75" customHeight="1" x14ac:dyDescent="0.2"/>
    <row r="773" s="18" customFormat="1" ht="15.75" customHeight="1" x14ac:dyDescent="0.2"/>
    <row r="774" s="18" customFormat="1" ht="15.75" customHeight="1" x14ac:dyDescent="0.2"/>
    <row r="775" s="18" customFormat="1" ht="15.75" customHeight="1" x14ac:dyDescent="0.2"/>
    <row r="776" s="18" customFormat="1" ht="15.75" customHeight="1" x14ac:dyDescent="0.2"/>
    <row r="777" s="18" customFormat="1" ht="15.75" customHeight="1" x14ac:dyDescent="0.2"/>
    <row r="778" s="18" customFormat="1" ht="15.75" customHeight="1" x14ac:dyDescent="0.2"/>
    <row r="779" s="18" customFormat="1" ht="15.75" customHeight="1" x14ac:dyDescent="0.2"/>
    <row r="780" s="18" customFormat="1" ht="15.75" customHeight="1" x14ac:dyDescent="0.2"/>
    <row r="781" s="18" customFormat="1" ht="15.75" customHeight="1" x14ac:dyDescent="0.2"/>
    <row r="782" s="18" customFormat="1" ht="15.75" customHeight="1" x14ac:dyDescent="0.2"/>
    <row r="783" s="18" customFormat="1" ht="15.75" customHeight="1" x14ac:dyDescent="0.2"/>
    <row r="784" s="18" customFormat="1" ht="15.75" customHeight="1" x14ac:dyDescent="0.2"/>
    <row r="785" s="18" customFormat="1" ht="15.75" customHeight="1" x14ac:dyDescent="0.2"/>
    <row r="786" s="18" customFormat="1" ht="15.75" customHeight="1" x14ac:dyDescent="0.2"/>
    <row r="787" s="18" customFormat="1" ht="15.75" customHeight="1" x14ac:dyDescent="0.2"/>
    <row r="788" s="18" customFormat="1" ht="15.75" customHeight="1" x14ac:dyDescent="0.2"/>
    <row r="789" s="18" customFormat="1" ht="15.75" customHeight="1" x14ac:dyDescent="0.2"/>
    <row r="790" s="18" customFormat="1" ht="15.75" customHeight="1" x14ac:dyDescent="0.2"/>
    <row r="791" s="18" customFormat="1" ht="15.75" customHeight="1" x14ac:dyDescent="0.2"/>
    <row r="792" s="18" customFormat="1" ht="15.75" customHeight="1" x14ac:dyDescent="0.2"/>
    <row r="793" s="18" customFormat="1" ht="15.75" customHeight="1" x14ac:dyDescent="0.2"/>
    <row r="794" s="18" customFormat="1" ht="15.75" customHeight="1" x14ac:dyDescent="0.2"/>
    <row r="795" s="18" customFormat="1" ht="15.75" customHeight="1" x14ac:dyDescent="0.2"/>
    <row r="796" s="18" customFormat="1" ht="15.75" customHeight="1" x14ac:dyDescent="0.2"/>
    <row r="797" s="18" customFormat="1" ht="15.75" customHeight="1" x14ac:dyDescent="0.2"/>
    <row r="798" s="18" customFormat="1" ht="15.75" customHeight="1" x14ac:dyDescent="0.2"/>
    <row r="799" s="18" customFormat="1" ht="15.75" customHeight="1" x14ac:dyDescent="0.2"/>
    <row r="800" s="18" customFormat="1" ht="15.75" customHeight="1" x14ac:dyDescent="0.2"/>
    <row r="801" s="18" customFormat="1" ht="15.75" customHeight="1" x14ac:dyDescent="0.2"/>
    <row r="802" s="18" customFormat="1" ht="15.75" customHeight="1" x14ac:dyDescent="0.2"/>
    <row r="803" s="18" customFormat="1" ht="15.75" customHeight="1" x14ac:dyDescent="0.2"/>
    <row r="804" s="18" customFormat="1" ht="15.75" customHeight="1" x14ac:dyDescent="0.2"/>
    <row r="805" s="18" customFormat="1" ht="15.75" customHeight="1" x14ac:dyDescent="0.2"/>
    <row r="806" s="18" customFormat="1" ht="15.75" customHeight="1" x14ac:dyDescent="0.2"/>
    <row r="807" s="18" customFormat="1" ht="15.75" customHeight="1" x14ac:dyDescent="0.2"/>
    <row r="808" s="18" customFormat="1" ht="15.75" customHeight="1" x14ac:dyDescent="0.2"/>
    <row r="809" s="18" customFormat="1" ht="15.75" customHeight="1" x14ac:dyDescent="0.2"/>
    <row r="810" s="18" customFormat="1" ht="15.75" customHeight="1" x14ac:dyDescent="0.2"/>
    <row r="811" s="18" customFormat="1" ht="15.75" customHeight="1" x14ac:dyDescent="0.2"/>
    <row r="812" s="18" customFormat="1" ht="15.75" customHeight="1" x14ac:dyDescent="0.2"/>
    <row r="813" s="18" customFormat="1" ht="15.75" customHeight="1" x14ac:dyDescent="0.2"/>
    <row r="814" s="18" customFormat="1" ht="15.75" customHeight="1" x14ac:dyDescent="0.2"/>
    <row r="815" s="18" customFormat="1" ht="15.75" customHeight="1" x14ac:dyDescent="0.2"/>
    <row r="816" s="18" customFormat="1" ht="15.75" customHeight="1" x14ac:dyDescent="0.2"/>
    <row r="817" s="18" customFormat="1" ht="15.75" customHeight="1" x14ac:dyDescent="0.2"/>
    <row r="818" s="18" customFormat="1" ht="15.75" customHeight="1" x14ac:dyDescent="0.2"/>
    <row r="819" s="18" customFormat="1" ht="15.75" customHeight="1" x14ac:dyDescent="0.2"/>
    <row r="820" s="18" customFormat="1" ht="15.75" customHeight="1" x14ac:dyDescent="0.2"/>
    <row r="821" s="18" customFormat="1" ht="15.75" customHeight="1" x14ac:dyDescent="0.2"/>
    <row r="822" s="18" customFormat="1" ht="15.75" customHeight="1" x14ac:dyDescent="0.2"/>
    <row r="823" s="18" customFormat="1" ht="15.75" customHeight="1" x14ac:dyDescent="0.2"/>
    <row r="824" s="18" customFormat="1" ht="15.75" customHeight="1" x14ac:dyDescent="0.2"/>
    <row r="825" s="18" customFormat="1" ht="15.75" customHeight="1" x14ac:dyDescent="0.2"/>
    <row r="826" s="18" customFormat="1" ht="15.75" customHeight="1" x14ac:dyDescent="0.2"/>
    <row r="827" s="18" customFormat="1" ht="15.75" customHeight="1" x14ac:dyDescent="0.2"/>
    <row r="828" s="18" customFormat="1" ht="15.75" customHeight="1" x14ac:dyDescent="0.2"/>
    <row r="829" s="18" customFormat="1" ht="15.75" customHeight="1" x14ac:dyDescent="0.2"/>
    <row r="830" s="18" customFormat="1" ht="15.75" customHeight="1" x14ac:dyDescent="0.2"/>
    <row r="831" s="18" customFormat="1" ht="15.75" customHeight="1" x14ac:dyDescent="0.2"/>
    <row r="832" s="18" customFormat="1" ht="15.75" customHeight="1" x14ac:dyDescent="0.2"/>
    <row r="833" s="18" customFormat="1" ht="15.75" customHeight="1" x14ac:dyDescent="0.2"/>
    <row r="834" s="18" customFormat="1" ht="15.75" customHeight="1" x14ac:dyDescent="0.2"/>
    <row r="835" s="18" customFormat="1" ht="15.75" customHeight="1" x14ac:dyDescent="0.2"/>
    <row r="836" s="18" customFormat="1" ht="15.75" customHeight="1" x14ac:dyDescent="0.2"/>
    <row r="837" s="18" customFormat="1" ht="15.75" customHeight="1" x14ac:dyDescent="0.2"/>
    <row r="838" s="18" customFormat="1" ht="15.75" customHeight="1" x14ac:dyDescent="0.2"/>
    <row r="839" s="18" customFormat="1" ht="15.75" customHeight="1" x14ac:dyDescent="0.2"/>
    <row r="840" s="18" customFormat="1" ht="15.75" customHeight="1" x14ac:dyDescent="0.2"/>
    <row r="841" s="18" customFormat="1" ht="15.75" customHeight="1" x14ac:dyDescent="0.2"/>
    <row r="842" s="18" customFormat="1" ht="15.75" customHeight="1" x14ac:dyDescent="0.2"/>
    <row r="843" s="18" customFormat="1" ht="15.75" customHeight="1" x14ac:dyDescent="0.2"/>
    <row r="844" s="18" customFormat="1" ht="15.75" customHeight="1" x14ac:dyDescent="0.2"/>
    <row r="845" s="18" customFormat="1" ht="15.75" customHeight="1" x14ac:dyDescent="0.2"/>
    <row r="846" s="18" customFormat="1" ht="15.75" customHeight="1" x14ac:dyDescent="0.2"/>
    <row r="847" s="18" customFormat="1" ht="15.75" customHeight="1" x14ac:dyDescent="0.2"/>
    <row r="848" s="18" customFormat="1" ht="15.75" customHeight="1" x14ac:dyDescent="0.2"/>
    <row r="849" s="18" customFormat="1" ht="15.75" customHeight="1" x14ac:dyDescent="0.2"/>
    <row r="850" s="18" customFormat="1" ht="15.75" customHeight="1" x14ac:dyDescent="0.2"/>
    <row r="851" s="18" customFormat="1" ht="15.75" customHeight="1" x14ac:dyDescent="0.2"/>
    <row r="852" s="18" customFormat="1" ht="15.75" customHeight="1" x14ac:dyDescent="0.2"/>
    <row r="853" s="18" customFormat="1" ht="15.75" customHeight="1" x14ac:dyDescent="0.2"/>
    <row r="854" s="18" customFormat="1" ht="15.75" customHeight="1" x14ac:dyDescent="0.2"/>
    <row r="855" s="18" customFormat="1" ht="15.75" customHeight="1" x14ac:dyDescent="0.2"/>
    <row r="856" s="18" customFormat="1" ht="15.75" customHeight="1" x14ac:dyDescent="0.2"/>
    <row r="857" s="18" customFormat="1" ht="15.75" customHeight="1" x14ac:dyDescent="0.2"/>
    <row r="858" s="18" customFormat="1" ht="15.75" customHeight="1" x14ac:dyDescent="0.2"/>
    <row r="859" s="18" customFormat="1" ht="15.75" customHeight="1" x14ac:dyDescent="0.2"/>
    <row r="860" s="18" customFormat="1" ht="15.75" customHeight="1" x14ac:dyDescent="0.2"/>
    <row r="861" s="18" customFormat="1" ht="15.75" customHeight="1" x14ac:dyDescent="0.2"/>
    <row r="862" s="18" customFormat="1" ht="15.75" customHeight="1" x14ac:dyDescent="0.2"/>
    <row r="863" s="18" customFormat="1" ht="15.75" customHeight="1" x14ac:dyDescent="0.2"/>
    <row r="864" s="18" customFormat="1" ht="15.75" customHeight="1" x14ac:dyDescent="0.2"/>
    <row r="865" s="18" customFormat="1" ht="15.75" customHeight="1" x14ac:dyDescent="0.2"/>
    <row r="866" s="18" customFormat="1" ht="15.75" customHeight="1" x14ac:dyDescent="0.2"/>
    <row r="867" s="18" customFormat="1" ht="15.75" customHeight="1" x14ac:dyDescent="0.2"/>
    <row r="868" s="18" customFormat="1" ht="15.75" customHeight="1" x14ac:dyDescent="0.2"/>
    <row r="869" s="18" customFormat="1" ht="15.75" customHeight="1" x14ac:dyDescent="0.2"/>
    <row r="870" s="18" customFormat="1" ht="15.75" customHeight="1" x14ac:dyDescent="0.2"/>
    <row r="871" s="18" customFormat="1" ht="15.75" customHeight="1" x14ac:dyDescent="0.2"/>
    <row r="872" s="18" customFormat="1" ht="15.75" customHeight="1" x14ac:dyDescent="0.2"/>
    <row r="873" s="18" customFormat="1" ht="15.75" customHeight="1" x14ac:dyDescent="0.2"/>
    <row r="874" s="18" customFormat="1" ht="15.75" customHeight="1" x14ac:dyDescent="0.2"/>
    <row r="875" s="18" customFormat="1" ht="15.75" customHeight="1" x14ac:dyDescent="0.2"/>
    <row r="876" s="18" customFormat="1" ht="15.75" customHeight="1" x14ac:dyDescent="0.2"/>
    <row r="877" s="18" customFormat="1" ht="15.75" customHeight="1" x14ac:dyDescent="0.2"/>
    <row r="878" s="18" customFormat="1" ht="15.75" customHeight="1" x14ac:dyDescent="0.2"/>
    <row r="879" s="18" customFormat="1" ht="15.75" customHeight="1" x14ac:dyDescent="0.2"/>
    <row r="880" s="18" customFormat="1" ht="15.75" customHeight="1" x14ac:dyDescent="0.2"/>
    <row r="881" s="18" customFormat="1" ht="15.75" customHeight="1" x14ac:dyDescent="0.2"/>
    <row r="882" s="18" customFormat="1" ht="15.75" customHeight="1" x14ac:dyDescent="0.2"/>
    <row r="883" s="18" customFormat="1" ht="15.75" customHeight="1" x14ac:dyDescent="0.2"/>
    <row r="884" s="18" customFormat="1" ht="15.75" customHeight="1" x14ac:dyDescent="0.2"/>
    <row r="885" s="18" customFormat="1" ht="15.75" customHeight="1" x14ac:dyDescent="0.2"/>
    <row r="886" s="18" customFormat="1" ht="15.75" customHeight="1" x14ac:dyDescent="0.2"/>
    <row r="887" s="18" customFormat="1" ht="15.75" customHeight="1" x14ac:dyDescent="0.2"/>
    <row r="888" s="18" customFormat="1" ht="15.75" customHeight="1" x14ac:dyDescent="0.2"/>
    <row r="889" s="18" customFormat="1" ht="15.75" customHeight="1" x14ac:dyDescent="0.2"/>
    <row r="890" s="18" customFormat="1" ht="15.75" customHeight="1" x14ac:dyDescent="0.2"/>
    <row r="891" s="18" customFormat="1" ht="15.75" customHeight="1" x14ac:dyDescent="0.2"/>
    <row r="892" s="18" customFormat="1" ht="15.75" customHeight="1" x14ac:dyDescent="0.2"/>
    <row r="893" s="18" customFormat="1" ht="15.75" customHeight="1" x14ac:dyDescent="0.2"/>
    <row r="894" s="18" customFormat="1" ht="15.75" customHeight="1" x14ac:dyDescent="0.2"/>
    <row r="895" s="18" customFormat="1" ht="15.75" customHeight="1" x14ac:dyDescent="0.2"/>
    <row r="896" s="18" customFormat="1" ht="15.75" customHeight="1" x14ac:dyDescent="0.2"/>
    <row r="897" s="18" customFormat="1" ht="15.75" customHeight="1" x14ac:dyDescent="0.2"/>
    <row r="898" s="18" customFormat="1" ht="15.75" customHeight="1" x14ac:dyDescent="0.2"/>
    <row r="899" s="18" customFormat="1" ht="15.75" customHeight="1" x14ac:dyDescent="0.2"/>
    <row r="900" s="18" customFormat="1" ht="15.75" customHeight="1" x14ac:dyDescent="0.2"/>
    <row r="901" s="18" customFormat="1" ht="15.75" customHeight="1" x14ac:dyDescent="0.2"/>
    <row r="902" s="18" customFormat="1" ht="15.75" customHeight="1" x14ac:dyDescent="0.2"/>
    <row r="903" s="18" customFormat="1" ht="15.75" customHeight="1" x14ac:dyDescent="0.2"/>
    <row r="904" s="18" customFormat="1" ht="15.75" customHeight="1" x14ac:dyDescent="0.2"/>
    <row r="905" s="18" customFormat="1" ht="15.75" customHeight="1" x14ac:dyDescent="0.2"/>
    <row r="906" s="18" customFormat="1" ht="15.75" customHeight="1" x14ac:dyDescent="0.2"/>
    <row r="907" s="18" customFormat="1" ht="15.75" customHeight="1" x14ac:dyDescent="0.2"/>
    <row r="908" s="18" customFormat="1" ht="15.75" customHeight="1" x14ac:dyDescent="0.2"/>
    <row r="909" s="18" customFormat="1" ht="15.75" customHeight="1" x14ac:dyDescent="0.2"/>
    <row r="910" s="18" customFormat="1" ht="15.75" customHeight="1" x14ac:dyDescent="0.2"/>
    <row r="911" s="18" customFormat="1" ht="15.75" customHeight="1" x14ac:dyDescent="0.2"/>
    <row r="912" s="18" customFormat="1" ht="15.75" customHeight="1" x14ac:dyDescent="0.2"/>
    <row r="913" s="18" customFormat="1" ht="15.75" customHeight="1" x14ac:dyDescent="0.2"/>
    <row r="914" s="18" customFormat="1" ht="15.75" customHeight="1" x14ac:dyDescent="0.2"/>
    <row r="915" s="18" customFormat="1" ht="15.75" customHeight="1" x14ac:dyDescent="0.2"/>
    <row r="916" s="18" customFormat="1" ht="15.75" customHeight="1" x14ac:dyDescent="0.2"/>
    <row r="917" s="18" customFormat="1" ht="15.75" customHeight="1" x14ac:dyDescent="0.2"/>
    <row r="918" s="18" customFormat="1" ht="15.75" customHeight="1" x14ac:dyDescent="0.2"/>
    <row r="919" s="18" customFormat="1" ht="15.75" customHeight="1" x14ac:dyDescent="0.2"/>
    <row r="920" s="18" customFormat="1" ht="15.75" customHeight="1" x14ac:dyDescent="0.2"/>
    <row r="921" s="18" customFormat="1" ht="15.75" customHeight="1" x14ac:dyDescent="0.2"/>
    <row r="922" s="18" customFormat="1" ht="15.75" customHeight="1" x14ac:dyDescent="0.2"/>
    <row r="923" s="18" customFormat="1" ht="15.75" customHeight="1" x14ac:dyDescent="0.2"/>
    <row r="924" s="18" customFormat="1" ht="15.75" customHeight="1" x14ac:dyDescent="0.2"/>
    <row r="925" s="18" customFormat="1" ht="15.75" customHeight="1" x14ac:dyDescent="0.2"/>
    <row r="926" s="18" customFormat="1" ht="15.75" customHeight="1" x14ac:dyDescent="0.2"/>
    <row r="927" s="18" customFormat="1" ht="15.75" customHeight="1" x14ac:dyDescent="0.2"/>
    <row r="928" s="18" customFormat="1" ht="15.75" customHeight="1" x14ac:dyDescent="0.2"/>
    <row r="929" s="18" customFormat="1" ht="15.75" customHeight="1" x14ac:dyDescent="0.2"/>
    <row r="930" s="18" customFormat="1" ht="15.75" customHeight="1" x14ac:dyDescent="0.2"/>
    <row r="931" s="18" customFormat="1" ht="15.75" customHeight="1" x14ac:dyDescent="0.2"/>
    <row r="932" s="18" customFormat="1" ht="15.75" customHeight="1" x14ac:dyDescent="0.2"/>
    <row r="933" s="18" customFormat="1" ht="15.75" customHeight="1" x14ac:dyDescent="0.2"/>
    <row r="934" s="18" customFormat="1" ht="15.75" customHeight="1" x14ac:dyDescent="0.2"/>
    <row r="935" s="18" customFormat="1" ht="15.75" customHeight="1" x14ac:dyDescent="0.2"/>
    <row r="936" s="18" customFormat="1" ht="15.75" customHeight="1" x14ac:dyDescent="0.2"/>
    <row r="937" s="18" customFormat="1" ht="15.75" customHeight="1" x14ac:dyDescent="0.2"/>
    <row r="938" s="18" customFormat="1" ht="15.75" customHeight="1" x14ac:dyDescent="0.2"/>
    <row r="939" s="18" customFormat="1" ht="15.75" customHeight="1" x14ac:dyDescent="0.2"/>
    <row r="940" s="18" customFormat="1" ht="15.75" customHeight="1" x14ac:dyDescent="0.2"/>
    <row r="941" s="18" customFormat="1" ht="15.75" customHeight="1" x14ac:dyDescent="0.2"/>
    <row r="942" s="18" customFormat="1" ht="15.75" customHeight="1" x14ac:dyDescent="0.2"/>
    <row r="943" s="18" customFormat="1" ht="15.75" customHeight="1" x14ac:dyDescent="0.2"/>
    <row r="944" s="18" customFormat="1" ht="15.75" customHeight="1" x14ac:dyDescent="0.2"/>
    <row r="945" s="18" customFormat="1" ht="15.75" customHeight="1" x14ac:dyDescent="0.2"/>
    <row r="946" s="18" customFormat="1" ht="15.75" customHeight="1" x14ac:dyDescent="0.2"/>
    <row r="947" s="18" customFormat="1" ht="15.75" customHeight="1" x14ac:dyDescent="0.2"/>
    <row r="948" s="18" customFormat="1" ht="15.75" customHeight="1" x14ac:dyDescent="0.2"/>
    <row r="949" s="18" customFormat="1" ht="15.75" customHeight="1" x14ac:dyDescent="0.2"/>
    <row r="950" s="18" customFormat="1" ht="15.75" customHeight="1" x14ac:dyDescent="0.2"/>
    <row r="951" s="18" customFormat="1" ht="15.75" customHeight="1" x14ac:dyDescent="0.2"/>
    <row r="952" s="18" customFormat="1" ht="15.75" customHeight="1" x14ac:dyDescent="0.2"/>
    <row r="953" s="18" customFormat="1" ht="15.75" customHeight="1" x14ac:dyDescent="0.2"/>
    <row r="954" s="18" customFormat="1" ht="15.75" customHeight="1" x14ac:dyDescent="0.2"/>
    <row r="955" s="18" customFormat="1" ht="15.75" customHeight="1" x14ac:dyDescent="0.2"/>
    <row r="956" s="18" customFormat="1" ht="15.75" customHeight="1" x14ac:dyDescent="0.2"/>
    <row r="957" s="18" customFormat="1" ht="15.75" customHeight="1" x14ac:dyDescent="0.2"/>
    <row r="958" s="18" customFormat="1" ht="15.75" customHeight="1" x14ac:dyDescent="0.2"/>
    <row r="959" s="18" customFormat="1" ht="15.75" customHeight="1" x14ac:dyDescent="0.2"/>
    <row r="960" s="18" customFormat="1" ht="15.75" customHeight="1" x14ac:dyDescent="0.2"/>
    <row r="961" s="18" customFormat="1" ht="15.75" customHeight="1" x14ac:dyDescent="0.2"/>
    <row r="962" s="18" customFormat="1" ht="15.75" customHeight="1" x14ac:dyDescent="0.2"/>
    <row r="963" s="18" customFormat="1" ht="15.75" customHeight="1" x14ac:dyDescent="0.2"/>
    <row r="964" s="18" customFormat="1" ht="15.75" customHeight="1" x14ac:dyDescent="0.2"/>
    <row r="965" s="18" customFormat="1" ht="15.75" customHeight="1" x14ac:dyDescent="0.2"/>
    <row r="966" s="18" customFormat="1" ht="15.75" customHeight="1" x14ac:dyDescent="0.2"/>
    <row r="967" s="18" customFormat="1" ht="15.75" customHeight="1" x14ac:dyDescent="0.2"/>
    <row r="968" s="18" customFormat="1" ht="15.75" customHeight="1" x14ac:dyDescent="0.2"/>
    <row r="969" s="18" customFormat="1" ht="15.75" customHeight="1" x14ac:dyDescent="0.2"/>
    <row r="970" s="18" customFormat="1" ht="15.75" customHeight="1" x14ac:dyDescent="0.2"/>
    <row r="971" s="18" customFormat="1" ht="15.75" customHeight="1" x14ac:dyDescent="0.2"/>
    <row r="972" s="18" customFormat="1" ht="15.75" customHeight="1" x14ac:dyDescent="0.2"/>
    <row r="973" s="18" customFormat="1" ht="15.75" customHeight="1" x14ac:dyDescent="0.2"/>
    <row r="974" s="18" customFormat="1" ht="15.75" customHeight="1" x14ac:dyDescent="0.2"/>
    <row r="975" s="18" customFormat="1" ht="15.75" customHeight="1" x14ac:dyDescent="0.2"/>
    <row r="976" s="18" customFormat="1" ht="15.75" customHeight="1" x14ac:dyDescent="0.2"/>
    <row r="977" s="18" customFormat="1" ht="15.75" customHeight="1" x14ac:dyDescent="0.2"/>
    <row r="978" s="18" customFormat="1" ht="15.75" customHeight="1" x14ac:dyDescent="0.2"/>
    <row r="979" s="18" customFormat="1" ht="15.75" customHeight="1" x14ac:dyDescent="0.2"/>
    <row r="980" s="18" customFormat="1" ht="15.75" customHeight="1" x14ac:dyDescent="0.2"/>
    <row r="981" s="18" customFormat="1" ht="15.75" customHeight="1" x14ac:dyDescent="0.2"/>
    <row r="982" s="18" customFormat="1" ht="15.75" customHeight="1" x14ac:dyDescent="0.2"/>
    <row r="983" s="18" customFormat="1" ht="15.75" customHeight="1" x14ac:dyDescent="0.2"/>
    <row r="984" s="18" customFormat="1" ht="15.75" customHeight="1" x14ac:dyDescent="0.2"/>
    <row r="985" s="18" customFormat="1" ht="15.75" customHeight="1" x14ac:dyDescent="0.2"/>
    <row r="986" s="18" customFormat="1" ht="15.75" customHeight="1" x14ac:dyDescent="0.2"/>
    <row r="987" s="18" customFormat="1" ht="15.75" customHeight="1" x14ac:dyDescent="0.2"/>
    <row r="988" s="18" customFormat="1" ht="15.75" customHeight="1" x14ac:dyDescent="0.2"/>
    <row r="989" s="18" customFormat="1" ht="15.75" customHeight="1" x14ac:dyDescent="0.2"/>
    <row r="990" s="18" customFormat="1" ht="15.75" customHeight="1" x14ac:dyDescent="0.2"/>
    <row r="991" s="18" customFormat="1" ht="15.75" customHeight="1" x14ac:dyDescent="0.2"/>
    <row r="992" s="18" customFormat="1" ht="15.75" customHeight="1" x14ac:dyDescent="0.2"/>
    <row r="993" s="18" customFormat="1" ht="15.75" customHeight="1" x14ac:dyDescent="0.2"/>
    <row r="994" s="18" customFormat="1" ht="15.75" customHeight="1" x14ac:dyDescent="0.2"/>
    <row r="995" s="18" customFormat="1" ht="15.75" customHeight="1" x14ac:dyDescent="0.2"/>
    <row r="996" s="18" customFormat="1" ht="15.75" customHeight="1" x14ac:dyDescent="0.2"/>
    <row r="997" s="18" customFormat="1" ht="15.75" customHeight="1" x14ac:dyDescent="0.2"/>
    <row r="998" s="18" customFormat="1" ht="15.75" customHeight="1" x14ac:dyDescent="0.2"/>
    <row r="999" s="18" customFormat="1" ht="15.75" customHeight="1" x14ac:dyDescent="0.2"/>
    <row r="1000" s="18" customFormat="1" ht="15.75" customHeight="1" x14ac:dyDescent="0.2"/>
    <row r="1001" s="18" customFormat="1" ht="15.75" customHeight="1" x14ac:dyDescent="0.2"/>
  </sheetData>
  <mergeCells count="10">
    <mergeCell ref="C12:C13"/>
    <mergeCell ref="D12:D13"/>
    <mergeCell ref="A19:D20"/>
    <mergeCell ref="A1:D1"/>
    <mergeCell ref="A7:A11"/>
    <mergeCell ref="B7:B10"/>
    <mergeCell ref="A12:A18"/>
    <mergeCell ref="B12:B13"/>
    <mergeCell ref="B3:B6"/>
    <mergeCell ref="D7:D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FACTIBILIDADECONOMICA</vt:lpstr>
      <vt:lpstr>Factibilidad Tecnica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Esc. Las Delicias</dc:creator>
  <cp:lastModifiedBy>Esc. Las Delicias</cp:lastModifiedBy>
  <dcterms:created xsi:type="dcterms:W3CDTF">2021-08-10T18:01:55Z</dcterms:created>
  <dcterms:modified xsi:type="dcterms:W3CDTF">2021-08-11T03:32:42Z</dcterms:modified>
</cp:coreProperties>
</file>