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perlstein/Desktop/SAAS/"/>
    </mc:Choice>
  </mc:AlternateContent>
  <xr:revisionPtr revIDLastSave="0" documentId="13_ncr:1_{120B3E00-D472-EE4A-9DA7-96F2D9EB3F98}" xr6:coauthVersionLast="45" xr6:coauthVersionMax="45" xr10:uidLastSave="{00000000-0000-0000-0000-000000000000}"/>
  <bookViews>
    <workbookView xWindow="0" yWindow="500" windowWidth="14480" windowHeight="17500" xr2:uid="{EBA5A5FD-442A-8A4E-BB48-C9934DB4AC67}"/>
  </bookViews>
  <sheets>
    <sheet name="Sheet1 (2)" sheetId="3" r:id="rId1"/>
    <sheet name="LA" sheetId="2" r:id="rId2"/>
    <sheet name="Sheet1" sheetId="1" r:id="rId3"/>
  </sheets>
  <definedNames>
    <definedName name="_xlnm._FilterDatabase" localSheetId="0" hidden="1">'Sheet1 (2)'!$A$1:$A$168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3" l="1"/>
  <c r="C28" i="3"/>
  <c r="C27" i="3"/>
  <c r="J339" i="3"/>
  <c r="K339" i="3"/>
  <c r="I339" i="3"/>
  <c r="H339" i="3"/>
  <c r="G339" i="3"/>
  <c r="F339" i="3"/>
  <c r="J338" i="3"/>
  <c r="K338" i="3"/>
  <c r="I338" i="3"/>
  <c r="H338" i="3"/>
  <c r="G338" i="3"/>
  <c r="F338" i="3"/>
</calcChain>
</file>

<file path=xl/sharedStrings.xml><?xml version="1.0" encoding="utf-8"?>
<sst xmlns="http://schemas.openxmlformats.org/spreadsheetml/2006/main" count="296" uniqueCount="161">
  <si>
    <t>Los Angeles-Long Beach-Anaheim, CA MSA</t>
  </si>
  <si>
    <t>Population: 13,214,799</t>
  </si>
  <si>
    <t>Counties: LA, Orange</t>
  </si>
  <si>
    <t>Trader Joes</t>
  </si>
  <si>
    <t>City</t>
  </si>
  <si>
    <t>County</t>
  </si>
  <si>
    <t>Address</t>
  </si>
  <si>
    <t>Zip Code</t>
  </si>
  <si>
    <t>Number</t>
  </si>
  <si>
    <t>Agoura Hills</t>
  </si>
  <si>
    <t>Los Angeles</t>
  </si>
  <si>
    <t xml:space="preserve">28941 Canwood St </t>
  </si>
  <si>
    <t>Burbank</t>
  </si>
  <si>
    <t>214 E Alameda Ave</t>
  </si>
  <si>
    <t>Calabasas</t>
  </si>
  <si>
    <t>23741 Calabasas Rd. </t>
  </si>
  <si>
    <t>Cerritos</t>
  </si>
  <si>
    <t>12861 Towne Center Dr</t>
  </si>
  <si>
    <t>Chatsworth</t>
  </si>
  <si>
    <t>10330 Mason Ave </t>
  </si>
  <si>
    <t>Claremont</t>
  </si>
  <si>
    <t>475 W Foothill Blvd </t>
  </si>
  <si>
    <t>Culver City</t>
  </si>
  <si>
    <t>6150 Slauson Ave</t>
  </si>
  <si>
    <t>9290 Culver Blvd</t>
  </si>
  <si>
    <t>Eagle Rock</t>
  </si>
  <si>
    <t>1566 Colorado Blvd</t>
  </si>
  <si>
    <t>Encino</t>
  </si>
  <si>
    <t>17640 Burbank Blvd </t>
  </si>
  <si>
    <t>Glendale</t>
  </si>
  <si>
    <t>103 E Glenoaks Blvd</t>
  </si>
  <si>
    <t>Granada Hills</t>
  </si>
  <si>
    <t>11114 Balboa Blvd</t>
  </si>
  <si>
    <t>Hermosa Beach</t>
  </si>
  <si>
    <t>1100 Pacific Coast Hwy</t>
  </si>
  <si>
    <t>Huntington Beach</t>
  </si>
  <si>
    <t>21431 Brookhurst St </t>
  </si>
  <si>
    <t>18681 Main St </t>
  </si>
  <si>
    <t>16821 Algonquin St </t>
  </si>
  <si>
    <t>La Canada Flintridge</t>
  </si>
  <si>
    <t>475 Foothill Blvd </t>
  </si>
  <si>
    <t>La Crescenta-Montrose</t>
  </si>
  <si>
    <t>2462 Honolulu Ave </t>
  </si>
  <si>
    <t>Long Beach</t>
  </si>
  <si>
    <t>6451 E Pacific Coast Hwy </t>
  </si>
  <si>
    <t>4210 Long Beach Blvd </t>
  </si>
  <si>
    <t xml:space="preserve">2222 North Bellflower Blvd </t>
  </si>
  <si>
    <t>1000 Glendon Ave </t>
  </si>
  <si>
    <t>2738 Hyperion Ave </t>
  </si>
  <si>
    <t>1600 N Vine St </t>
  </si>
  <si>
    <t>3456 S Sepulveda Blvd </t>
  </si>
  <si>
    <t>263 S La Brea Ave </t>
  </si>
  <si>
    <t>175 South Fairfax Ave </t>
  </si>
  <si>
    <t>8000 W Sunset Blvd</t>
  </si>
  <si>
    <t>8500 Burton Way </t>
  </si>
  <si>
    <t>10850 National Blvd </t>
  </si>
  <si>
    <t>11755 Olympic Blvd </t>
  </si>
  <si>
    <t xml:space="preserve">3131 S Hoover Street </t>
  </si>
  <si>
    <t>Manhattan Beach</t>
  </si>
  <si>
    <t>1821 Manhattan Beach Blvd </t>
  </si>
  <si>
    <t>1800 Rosecrans Blvd </t>
  </si>
  <si>
    <t>Marina Del Rey</t>
  </si>
  <si>
    <t>4675 Admiralty Way </t>
  </si>
  <si>
    <t>Monrovia</t>
  </si>
  <si>
    <t>604 W Huntington Dr </t>
  </si>
  <si>
    <t>North Hollywood</t>
  </si>
  <si>
    <t>6130 Laurel Canyon Bl </t>
  </si>
  <si>
    <t>Palmdale</t>
  </si>
  <si>
    <t>39507 10th St W </t>
  </si>
  <si>
    <t xml:space="preserve">Pasadena </t>
  </si>
  <si>
    <t>345 S Lake Ave</t>
  </si>
  <si>
    <t>610 S Arroyo Pkwy </t>
  </si>
  <si>
    <t>3035 E Huntington Dr</t>
  </si>
  <si>
    <t>467 N Rosemead Blvd </t>
  </si>
  <si>
    <t>Rancho Palos Verdes</t>
  </si>
  <si>
    <t>28901 S Western Ave </t>
  </si>
  <si>
    <t>31176 Hawthorne Blvd </t>
  </si>
  <si>
    <t>Redondo Beach</t>
  </si>
  <si>
    <t>1761 S Elena Ave </t>
  </si>
  <si>
    <t>San Dimas</t>
  </si>
  <si>
    <t>856 W Arrow Hwy </t>
  </si>
  <si>
    <t>Santa Clarita</t>
  </si>
  <si>
    <t>26517 Bouquet Canyon Rd </t>
  </si>
  <si>
    <t>Santa Monica</t>
  </si>
  <si>
    <t xml:space="preserve">2300 Wilshire Blvd #101 </t>
  </si>
  <si>
    <t>3212 Pico Blvd </t>
  </si>
  <si>
    <t>Sherman Oaks</t>
  </si>
  <si>
    <t>14119 Riverside Dr </t>
  </si>
  <si>
    <t>South Pasadena</t>
  </si>
  <si>
    <t>613 Mission St </t>
  </si>
  <si>
    <t>Studio City</t>
  </si>
  <si>
    <t>11976 Ventura Blvd </t>
  </si>
  <si>
    <t>Toluca Lake</t>
  </si>
  <si>
    <t>10130 Riverside Dr </t>
  </si>
  <si>
    <t>Torrance</t>
  </si>
  <si>
    <t>19720 Hawthorne Blvd </t>
  </si>
  <si>
    <t xml:space="preserve">2545 Pacific Coast Hwy </t>
  </si>
  <si>
    <t>West Hills</t>
  </si>
  <si>
    <t>6751 Fallbrook Ave </t>
  </si>
  <si>
    <t>West Hollywood</t>
  </si>
  <si>
    <t>7310 Santa Monica Blvd </t>
  </si>
  <si>
    <t>8611 Santa Monica Blvd </t>
  </si>
  <si>
    <t>Westchester</t>
  </si>
  <si>
    <t>8645 S Sepulveda </t>
  </si>
  <si>
    <t>Westlake Village</t>
  </si>
  <si>
    <t>3835 E Thousand Oaks Blvd </t>
  </si>
  <si>
    <t>Whittier</t>
  </si>
  <si>
    <t xml:space="preserve">15025 E Whittier Blvd </t>
  </si>
  <si>
    <t>Woodland Hills</t>
  </si>
  <si>
    <t>21055 Ventura Blvd </t>
  </si>
  <si>
    <t>Aliso Viejo</t>
  </si>
  <si>
    <t>Orange</t>
  </si>
  <si>
    <t>26541 Aliso Creek Rd</t>
  </si>
  <si>
    <t>Brea</t>
  </si>
  <si>
    <t>2500 E Imperial Hwy</t>
  </si>
  <si>
    <t>Costa Mesa</t>
  </si>
  <si>
    <t>640 W 17th St </t>
  </si>
  <si>
    <t>Irvine</t>
  </si>
  <si>
    <t>14443 Culver Dr</t>
  </si>
  <si>
    <t>4225 Campus Dr</t>
  </si>
  <si>
    <t>6222 Irvine Blvd</t>
  </si>
  <si>
    <t>La Habra</t>
  </si>
  <si>
    <t>2101 W. Imperial Hwy, Suite A </t>
  </si>
  <si>
    <t>Laguna Hills</t>
  </si>
  <si>
    <t>24231 Avenida De La Carlota </t>
  </si>
  <si>
    <t>Mission Viejo</t>
  </si>
  <si>
    <t xml:space="preserve">25410 Marguerite Pkwy </t>
  </si>
  <si>
    <t>Newport Beach</t>
  </si>
  <si>
    <t>8086 E Pacific Coast Hwy </t>
  </si>
  <si>
    <t>2114 N Tustin St </t>
  </si>
  <si>
    <t>Rancho Santa Margarita</t>
  </si>
  <si>
    <t>30652 Santa Margarita Pkwy </t>
  </si>
  <si>
    <t>San Juan Capistrano</t>
  </si>
  <si>
    <t>32151 Camino Capistrano </t>
  </si>
  <si>
    <t>Santa Ana</t>
  </si>
  <si>
    <t>3329 S Bristol St</t>
  </si>
  <si>
    <t>Tustin</t>
  </si>
  <si>
    <t>1198 Irvine Blvd.</t>
  </si>
  <si>
    <t>Yorba Linda</t>
  </si>
  <si>
    <t>19655 Yorba Linda Blvd </t>
  </si>
  <si>
    <t>ZIP</t>
  </si>
  <si>
    <t>TOTAL POP</t>
  </si>
  <si>
    <t>DIABETES</t>
  </si>
  <si>
    <t>HEART DISEASE</t>
  </si>
  <si>
    <t>POVERTY</t>
  </si>
  <si>
    <t>FOOD INSECURITY</t>
  </si>
  <si>
    <t>OBESE (BMI &gt;=30)</t>
  </si>
  <si>
    <t>WHITE</t>
  </si>
  <si>
    <t>ASIAN</t>
  </si>
  <si>
    <t>BLACK</t>
  </si>
  <si>
    <t>OTHER RACE</t>
  </si>
  <si>
    <t>all data points 18+ &amp; from 2016 &amp; percentages except total pop</t>
  </si>
  <si>
    <t>California</t>
  </si>
  <si>
    <t>Los Angeles County</t>
  </si>
  <si>
    <t>Orange County</t>
  </si>
  <si>
    <t>n/a</t>
  </si>
  <si>
    <t>&lt;500</t>
  </si>
  <si>
    <t>UCLA</t>
  </si>
  <si>
    <t>0,3%</t>
  </si>
  <si>
    <t>1,8%</t>
  </si>
  <si>
    <t>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</si>
</sst>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MT"/>
    </font>
    <font>
      <sz val="7"/>
      <color theme="1"/>
      <name val="ArialMT"/>
    </font>
    <font>
      <i/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0" fontId="0" fillId="0" borderId="0" xfId="0" applyNumberFormat="1"/>
    <xf numFmtId="0" fontId="2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os_Angeles-Long_Beach-Anaheim,_CA_M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D11DB-28CB-E944-8B79-18A034C2D2BB}">
  <dimension ref="A1:M340"/>
  <sheetViews>
    <sheetView tabSelected="1" zoomScale="66" workbookViewId="0">
      <pane ySplit="1" topLeftCell="A2" activePane="bottomLeft" state="frozen"/>
      <selection pane="bottomLeft" activeCell="D341" sqref="D341"/>
    </sheetView>
  </sheetViews>
  <sheetFormatPr baseColWidth="10" defaultRowHeight="16"/>
  <cols>
    <col min="1" max="2" width="18.33203125" customWidth="1"/>
    <col min="3" max="3" width="11.6640625" style="2" customWidth="1"/>
    <col min="4" max="4" width="13.1640625" style="2" customWidth="1"/>
    <col min="5" max="5" width="11" style="2" customWidth="1"/>
    <col min="6" max="6" width="16" style="2" customWidth="1"/>
    <col min="7" max="7" width="12.1640625" style="2" customWidth="1"/>
    <col min="8" max="8" width="17" style="2" customWidth="1"/>
    <col min="9" max="9" width="17.1640625" style="2" customWidth="1"/>
    <col min="10" max="10" width="15" style="2" customWidth="1"/>
    <col min="11" max="11" width="12.1640625" style="2" bestFit="1" customWidth="1"/>
  </cols>
  <sheetData>
    <row r="1" spans="1:13">
      <c r="A1" t="s">
        <v>140</v>
      </c>
      <c r="B1" t="s">
        <v>141</v>
      </c>
      <c r="C1" s="2" t="s">
        <v>148</v>
      </c>
      <c r="D1" s="2" t="s">
        <v>149</v>
      </c>
      <c r="E1" s="2" t="s">
        <v>142</v>
      </c>
      <c r="F1" s="2" t="s">
        <v>143</v>
      </c>
      <c r="G1" s="2" t="s">
        <v>144</v>
      </c>
      <c r="H1" s="2" t="s">
        <v>145</v>
      </c>
      <c r="I1" s="2" t="s">
        <v>146</v>
      </c>
      <c r="J1" s="2" t="s">
        <v>150</v>
      </c>
      <c r="K1" s="2" t="s">
        <v>147</v>
      </c>
      <c r="M1" t="s">
        <v>151</v>
      </c>
    </row>
    <row r="2" spans="1:13">
      <c r="A2">
        <v>90001</v>
      </c>
      <c r="B2">
        <v>42900</v>
      </c>
      <c r="C2" s="2">
        <v>2E-3</v>
      </c>
      <c r="D2" s="2">
        <v>0.1</v>
      </c>
      <c r="E2" s="2">
        <v>0.11600000000000001</v>
      </c>
      <c r="F2" s="2">
        <v>0.04</v>
      </c>
      <c r="G2" s="2">
        <v>0.26600000000000001</v>
      </c>
      <c r="H2" s="2">
        <v>0.191</v>
      </c>
      <c r="I2" s="2">
        <v>0.42</v>
      </c>
      <c r="J2" s="2">
        <v>0.54</v>
      </c>
      <c r="K2" s="2">
        <v>0.35699999999999998</v>
      </c>
    </row>
    <row r="3" spans="1:13">
      <c r="A3">
        <v>90002</v>
      </c>
      <c r="B3">
        <v>39700</v>
      </c>
      <c r="C3" s="2">
        <v>7.0000000000000001E-3</v>
      </c>
      <c r="D3" s="2">
        <v>0.247</v>
      </c>
      <c r="E3" s="2">
        <v>0.11700000000000001</v>
      </c>
      <c r="F3" s="2">
        <v>4.1000000000000002E-2</v>
      </c>
      <c r="G3" s="2">
        <v>0.28499999999999998</v>
      </c>
      <c r="H3" s="2">
        <v>0.219</v>
      </c>
      <c r="I3" s="2">
        <v>0.41799999999999998</v>
      </c>
      <c r="J3" s="2">
        <v>0.38700000000000001</v>
      </c>
      <c r="K3" s="2">
        <v>0.35899999999999999</v>
      </c>
    </row>
    <row r="4" spans="1:13">
      <c r="A4">
        <v>90003</v>
      </c>
      <c r="B4">
        <v>43200</v>
      </c>
      <c r="C4" s="2">
        <v>3.0000000000000001E-3</v>
      </c>
      <c r="D4" s="2">
        <v>0.24399999999999999</v>
      </c>
      <c r="E4" s="2">
        <v>0.115</v>
      </c>
      <c r="F4" s="2">
        <v>0.04</v>
      </c>
      <c r="G4" s="2">
        <v>0.3</v>
      </c>
      <c r="H4" s="2">
        <v>0.219</v>
      </c>
      <c r="I4" s="2">
        <v>0.41399999999999998</v>
      </c>
      <c r="J4" s="2">
        <v>0.48299999999999998</v>
      </c>
      <c r="K4" s="2">
        <v>0.27</v>
      </c>
    </row>
    <row r="5" spans="1:13">
      <c r="A5">
        <v>90004</v>
      </c>
      <c r="B5">
        <v>47600</v>
      </c>
      <c r="C5" s="2">
        <v>0.27400000000000002</v>
      </c>
      <c r="D5" s="2">
        <v>4.3999999999999997E-2</v>
      </c>
      <c r="E5" s="2">
        <v>0.1</v>
      </c>
      <c r="F5" s="2">
        <v>5.2999999999999999E-2</v>
      </c>
      <c r="G5" s="2">
        <v>0.18099999999999999</v>
      </c>
      <c r="H5" s="2">
        <v>9.7000000000000003E-2</v>
      </c>
      <c r="I5" s="2">
        <v>0.28699999999999998</v>
      </c>
      <c r="J5" s="2">
        <v>0.27400000000000002</v>
      </c>
      <c r="K5" s="2">
        <v>0.40799999999999997</v>
      </c>
    </row>
    <row r="6" spans="1:13">
      <c r="A6">
        <v>90005</v>
      </c>
      <c r="B6">
        <v>30400</v>
      </c>
      <c r="C6" s="2">
        <v>0.371</v>
      </c>
      <c r="D6" s="2">
        <v>5.5E-2</v>
      </c>
      <c r="E6" s="2">
        <v>0.09</v>
      </c>
      <c r="F6" s="2">
        <v>4.8000000000000001E-2</v>
      </c>
      <c r="G6" s="2">
        <v>0.245</v>
      </c>
      <c r="H6" s="2">
        <v>0.14199999999999999</v>
      </c>
      <c r="I6" s="2">
        <v>0.23699999999999999</v>
      </c>
      <c r="J6" s="2">
        <v>0.376</v>
      </c>
      <c r="K6" s="2">
        <v>0.19800000000000001</v>
      </c>
    </row>
    <row r="7" spans="1:13">
      <c r="A7">
        <v>90006</v>
      </c>
      <c r="B7">
        <v>38100</v>
      </c>
      <c r="C7" s="2">
        <v>0.22</v>
      </c>
      <c r="D7" s="2">
        <v>5.0000000000000001E-3</v>
      </c>
      <c r="E7" s="2">
        <v>0.12</v>
      </c>
      <c r="F7" s="2">
        <v>0.05</v>
      </c>
      <c r="G7" s="2">
        <v>3.8333333333333337E-2</v>
      </c>
      <c r="H7" s="2">
        <v>0.18</v>
      </c>
      <c r="I7" s="2">
        <v>0.317</v>
      </c>
      <c r="J7" s="2">
        <v>0.52400000000000002</v>
      </c>
      <c r="K7" s="2">
        <v>0.219</v>
      </c>
    </row>
    <row r="8" spans="1:13">
      <c r="A8">
        <v>90007</v>
      </c>
      <c r="B8">
        <v>33300</v>
      </c>
      <c r="C8" s="2">
        <v>0.23200000000000001</v>
      </c>
      <c r="D8" s="2">
        <v>0.104</v>
      </c>
      <c r="E8" s="2">
        <v>7.6999999999999999E-2</v>
      </c>
      <c r="F8" s="2">
        <v>3.4000000000000002E-2</v>
      </c>
      <c r="G8" s="2">
        <v>0.40300000000000002</v>
      </c>
      <c r="H8" s="2">
        <v>0.13800000000000001</v>
      </c>
      <c r="I8" s="2">
        <v>0.25700000000000001</v>
      </c>
      <c r="J8" s="2">
        <v>0.34399999999999997</v>
      </c>
      <c r="K8" s="2">
        <v>0.32</v>
      </c>
    </row>
    <row r="9" spans="1:13">
      <c r="A9">
        <v>90008</v>
      </c>
      <c r="B9">
        <v>25300</v>
      </c>
      <c r="C9" s="2">
        <v>0.38</v>
      </c>
      <c r="D9" s="2">
        <v>0.70099999999999996</v>
      </c>
      <c r="E9" s="2">
        <v>0.111</v>
      </c>
      <c r="F9" s="2">
        <v>5.3999999999999999E-2</v>
      </c>
      <c r="G9" s="2">
        <v>0.19800000000000001</v>
      </c>
      <c r="H9" s="2">
        <v>9.9000000000000005E-2</v>
      </c>
      <c r="I9" s="2">
        <v>0.34599999999999997</v>
      </c>
      <c r="J9" s="2">
        <v>0.113</v>
      </c>
      <c r="K9" s="2">
        <v>0.14799999999999999</v>
      </c>
    </row>
    <row r="10" spans="1:13">
      <c r="A10">
        <v>90010</v>
      </c>
      <c r="B10">
        <v>7800</v>
      </c>
      <c r="C10" s="2">
        <v>0.68899999999999995</v>
      </c>
      <c r="D10" s="2">
        <v>5.8999999999999997E-2</v>
      </c>
      <c r="E10" s="2">
        <v>7.9000000000000001E-2</v>
      </c>
      <c r="F10" s="2">
        <v>5.3999999999999999E-2</v>
      </c>
      <c r="G10" s="2">
        <v>0.16300000000000001</v>
      </c>
      <c r="H10" s="2">
        <v>6.2E-2</v>
      </c>
      <c r="I10" s="2">
        <v>0.29399999999999998</v>
      </c>
      <c r="J10" s="2">
        <v>6.3E-2</v>
      </c>
      <c r="K10" s="2">
        <v>0.19</v>
      </c>
    </row>
    <row r="11" spans="1:13">
      <c r="A11">
        <v>90011</v>
      </c>
      <c r="B11">
        <v>73500</v>
      </c>
      <c r="C11" s="2">
        <v>7.0000000000000001E-3</v>
      </c>
      <c r="D11" s="2">
        <v>9.8000000000000004E-2</v>
      </c>
      <c r="E11" s="2">
        <v>0.114</v>
      </c>
      <c r="F11" s="2">
        <v>3.7999999999999999E-2</v>
      </c>
      <c r="G11" s="2">
        <v>0.32500000000000001</v>
      </c>
      <c r="H11" s="2">
        <v>0.23899999999999999</v>
      </c>
      <c r="I11" s="2">
        <v>0.442</v>
      </c>
      <c r="J11" s="2">
        <v>0.53400000000000003</v>
      </c>
      <c r="K11" s="2">
        <v>0.36099999999999999</v>
      </c>
    </row>
    <row r="12" spans="1:13">
      <c r="A12">
        <v>90012</v>
      </c>
      <c r="B12">
        <v>25600</v>
      </c>
      <c r="C12" s="2">
        <v>0.40400000000000003</v>
      </c>
      <c r="D12" s="2">
        <v>0.13800000000000001</v>
      </c>
      <c r="E12" s="2">
        <v>8.3000000000000004E-2</v>
      </c>
      <c r="F12" s="2">
        <v>4.8000000000000001E-2</v>
      </c>
      <c r="G12" s="2">
        <v>0.20899999999999999</v>
      </c>
      <c r="H12" s="2">
        <v>5.7000000000000002E-2</v>
      </c>
      <c r="I12" s="2">
        <v>0.24399999999999999</v>
      </c>
      <c r="J12" s="2">
        <v>0.156</v>
      </c>
      <c r="K12" s="2">
        <v>0.30199999999999999</v>
      </c>
    </row>
    <row r="13" spans="1:13">
      <c r="A13">
        <v>90013</v>
      </c>
      <c r="B13">
        <v>17200</v>
      </c>
      <c r="C13" s="2">
        <v>0.16700000000000001</v>
      </c>
      <c r="D13" s="2">
        <v>0.30599999999999999</v>
      </c>
      <c r="E13" s="2">
        <v>0.09</v>
      </c>
      <c r="F13" s="2" t="s">
        <v>155</v>
      </c>
      <c r="G13" s="2">
        <v>0.45700000000000002</v>
      </c>
      <c r="H13" s="2">
        <v>2.1999999999999999E-2</v>
      </c>
      <c r="I13" s="2">
        <v>0.192</v>
      </c>
      <c r="J13" s="2">
        <v>0.157</v>
      </c>
      <c r="K13" s="2">
        <v>0.37</v>
      </c>
    </row>
    <row r="14" spans="1:13">
      <c r="A14">
        <v>90014</v>
      </c>
      <c r="B14">
        <v>2900</v>
      </c>
      <c r="C14" s="2">
        <v>0.14799999999999999</v>
      </c>
      <c r="D14" s="2">
        <v>0.184</v>
      </c>
      <c r="E14" s="2" t="s">
        <v>155</v>
      </c>
      <c r="F14" s="2" t="s">
        <v>155</v>
      </c>
      <c r="G14" s="2">
        <v>0.39500000000000002</v>
      </c>
      <c r="H14" s="2">
        <v>1.7000000000000001E-2</v>
      </c>
      <c r="I14" s="2">
        <v>0.19600000000000001</v>
      </c>
      <c r="J14" s="2">
        <v>0.158</v>
      </c>
      <c r="K14" s="2">
        <v>0.51</v>
      </c>
    </row>
    <row r="15" spans="1:13">
      <c r="A15">
        <v>90015</v>
      </c>
      <c r="B15">
        <v>17200</v>
      </c>
      <c r="C15" s="2">
        <v>0.18099999999999999</v>
      </c>
      <c r="D15" s="2">
        <v>7.4999999999999997E-2</v>
      </c>
      <c r="E15" s="2">
        <v>0.10100000000000001</v>
      </c>
      <c r="F15" s="2">
        <v>4.2999999999999997E-2</v>
      </c>
      <c r="G15" s="2">
        <v>0.34</v>
      </c>
      <c r="H15" s="2">
        <v>0.14799999999999999</v>
      </c>
      <c r="I15" s="2">
        <v>0.28899999999999998</v>
      </c>
      <c r="J15" s="2">
        <v>0.39</v>
      </c>
      <c r="K15" s="2">
        <v>0.35299999999999998</v>
      </c>
    </row>
    <row r="16" spans="1:13">
      <c r="A16">
        <v>90016</v>
      </c>
      <c r="B16">
        <v>37700</v>
      </c>
      <c r="C16" s="2">
        <v>3.9E-2</v>
      </c>
      <c r="D16" s="2">
        <v>0.372</v>
      </c>
      <c r="E16" s="2">
        <v>11.6</v>
      </c>
      <c r="F16" s="2">
        <v>4.9000000000000002E-2</v>
      </c>
      <c r="G16" s="2">
        <v>0.191</v>
      </c>
      <c r="H16" s="2">
        <v>0.127</v>
      </c>
      <c r="I16" s="2">
        <v>0.35299999999999998</v>
      </c>
      <c r="J16" s="2">
        <v>0.24299999999999999</v>
      </c>
      <c r="K16" s="2">
        <v>0.34599999999999997</v>
      </c>
    </row>
    <row r="17" spans="1:11">
      <c r="A17">
        <v>90017</v>
      </c>
      <c r="B17">
        <v>23100</v>
      </c>
      <c r="C17" s="2">
        <v>0.182</v>
      </c>
      <c r="D17" s="2">
        <v>6.2E-2</v>
      </c>
      <c r="E17" s="2">
        <v>7.4999999999999997E-2</v>
      </c>
      <c r="F17" s="2">
        <v>4.3999999999999997E-2</v>
      </c>
      <c r="G17" s="2">
        <v>0.40400000000000003</v>
      </c>
      <c r="H17" s="2">
        <v>0.20200000000000001</v>
      </c>
      <c r="I17" s="2">
        <v>0.20399999999999999</v>
      </c>
      <c r="J17" s="2">
        <v>0.40899999999999997</v>
      </c>
      <c r="K17" s="2">
        <v>0.34699999999999998</v>
      </c>
    </row>
    <row r="18" spans="1:11">
      <c r="A18">
        <v>90018</v>
      </c>
      <c r="B18">
        <v>38100</v>
      </c>
      <c r="C18" s="2">
        <v>4.9000000000000002E-2</v>
      </c>
      <c r="D18" s="2">
        <v>0.35099999999999998</v>
      </c>
      <c r="E18" s="2">
        <v>0.124</v>
      </c>
      <c r="F18" s="2">
        <v>4.9000000000000002E-2</v>
      </c>
      <c r="G18" s="2">
        <v>0.223</v>
      </c>
      <c r="H18" s="2">
        <v>0.156</v>
      </c>
      <c r="I18" s="2">
        <v>0.36799999999999999</v>
      </c>
      <c r="J18" s="2">
        <v>0.40500000000000003</v>
      </c>
      <c r="K18" s="2">
        <v>0.19500000000000001</v>
      </c>
    </row>
    <row r="19" spans="1:11">
      <c r="A19">
        <v>90019</v>
      </c>
      <c r="B19">
        <v>48000</v>
      </c>
      <c r="C19" s="2">
        <v>0.17799999999999999</v>
      </c>
      <c r="D19" s="2">
        <v>0.20899999999999999</v>
      </c>
      <c r="E19" s="2">
        <v>0.111</v>
      </c>
      <c r="F19" s="2">
        <v>5.7000000000000002E-2</v>
      </c>
      <c r="G19" s="2">
        <v>0.17799999999999999</v>
      </c>
      <c r="H19" s="2">
        <v>9.6000000000000002E-2</v>
      </c>
      <c r="I19" s="2">
        <v>0.308</v>
      </c>
      <c r="J19" s="2">
        <v>0.161</v>
      </c>
      <c r="K19" s="2">
        <v>0.35199999999999998</v>
      </c>
    </row>
    <row r="20" spans="1:11">
      <c r="A20">
        <v>90020</v>
      </c>
      <c r="B20">
        <v>26500</v>
      </c>
      <c r="C20" s="2">
        <v>0.49199999999999999</v>
      </c>
      <c r="D20" s="2">
        <v>5.6000000000000001E-2</v>
      </c>
      <c r="E20" s="2">
        <v>8.5000000000000006E-2</v>
      </c>
      <c r="F20" s="2">
        <v>0.05</v>
      </c>
      <c r="G20" s="2">
        <v>0.16400000000000001</v>
      </c>
      <c r="H20" s="2">
        <v>8.2000000000000003E-2</v>
      </c>
      <c r="I20" s="2">
        <v>0.24099999999999999</v>
      </c>
      <c r="J20" s="2">
        <v>0.17100000000000001</v>
      </c>
      <c r="K20" s="2">
        <v>0.28100000000000003</v>
      </c>
    </row>
    <row r="21" spans="1:11">
      <c r="A21">
        <v>90021</v>
      </c>
      <c r="B21">
        <v>3100</v>
      </c>
      <c r="C21" s="2">
        <v>3.4000000000000002E-2</v>
      </c>
      <c r="D21" s="2">
        <v>0.27</v>
      </c>
      <c r="E21" s="2">
        <v>8.5999999999999993E-2</v>
      </c>
      <c r="F21" s="2">
        <v>4.7E-2</v>
      </c>
      <c r="G21" s="2">
        <v>0.505</v>
      </c>
      <c r="H21" s="2">
        <v>8.7999999999999995E-2</v>
      </c>
      <c r="I21" s="2">
        <v>0.33400000000000002</v>
      </c>
      <c r="J21" s="2">
        <v>0.33800000000000002</v>
      </c>
      <c r="K21" s="2">
        <v>0.35799999999999998</v>
      </c>
    </row>
    <row r="22" spans="1:11">
      <c r="A22">
        <v>90022</v>
      </c>
      <c r="B22">
        <v>46200</v>
      </c>
      <c r="C22" s="2">
        <v>3.3333333333333331E-3</v>
      </c>
      <c r="D22" s="2">
        <v>3.0000000000000001E-3</v>
      </c>
      <c r="E22" s="2">
        <v>0.12</v>
      </c>
      <c r="F22" s="2">
        <v>4.2999999999999997E-2</v>
      </c>
      <c r="G22" s="2">
        <v>0.20100000000000001</v>
      </c>
      <c r="H22" s="2">
        <v>0.108</v>
      </c>
      <c r="I22" s="2">
        <v>0.39100000000000001</v>
      </c>
      <c r="J22" s="2">
        <v>0.38400000000000001</v>
      </c>
      <c r="K22" s="2">
        <v>0.6</v>
      </c>
    </row>
    <row r="23" spans="1:11">
      <c r="A23">
        <v>90023</v>
      </c>
      <c r="B23">
        <v>33400</v>
      </c>
      <c r="C23" s="2">
        <v>0.01</v>
      </c>
      <c r="D23" s="2">
        <v>1.0999999999999999E-2</v>
      </c>
      <c r="E23" s="2">
        <v>0.124</v>
      </c>
      <c r="F23" s="2">
        <v>4.4999999999999998E-2</v>
      </c>
      <c r="G23" s="2">
        <v>0.22900000000000001</v>
      </c>
      <c r="H23" s="2">
        <v>0.14499999999999999</v>
      </c>
      <c r="I23" s="2">
        <v>0.4</v>
      </c>
      <c r="J23" s="2">
        <v>0.35299999999999998</v>
      </c>
      <c r="K23" s="2">
        <v>0.626</v>
      </c>
    </row>
    <row r="24" spans="1:11">
      <c r="A24">
        <v>90024</v>
      </c>
      <c r="B24">
        <v>32500</v>
      </c>
      <c r="C24" s="2">
        <f>0.291</f>
        <v>0.29099999999999998</v>
      </c>
      <c r="D24" s="2">
        <v>1.9E-2</v>
      </c>
      <c r="E24" s="2">
        <v>5.1999999999999998E-2</v>
      </c>
      <c r="F24" s="2">
        <v>0.05</v>
      </c>
      <c r="G24" s="2">
        <v>0.26800000000000002</v>
      </c>
      <c r="H24" s="2">
        <v>2E-3</v>
      </c>
      <c r="I24" s="2">
        <v>0.23899999999999999</v>
      </c>
      <c r="J24" s="2">
        <v>9.1999999999999998E-2</v>
      </c>
      <c r="K24" s="2">
        <v>0.59799999999999998</v>
      </c>
    </row>
    <row r="25" spans="1:11">
      <c r="A25">
        <v>90025</v>
      </c>
      <c r="B25">
        <v>36000</v>
      </c>
      <c r="C25" s="2">
        <v>0.21099999999999999</v>
      </c>
      <c r="D25" s="2">
        <v>3.2000000000000001E-2</v>
      </c>
      <c r="E25" s="2">
        <v>0.06</v>
      </c>
      <c r="F25" s="2">
        <v>4.9000000000000002E-2</v>
      </c>
      <c r="G25" s="2">
        <v>0.13</v>
      </c>
      <c r="H25" s="2">
        <v>6.0000000000000001E-3</v>
      </c>
      <c r="I25" s="2">
        <v>0.13800000000000001</v>
      </c>
      <c r="J25" s="2">
        <v>0.11700000000000001</v>
      </c>
      <c r="K25" s="2">
        <v>0.64</v>
      </c>
    </row>
    <row r="26" spans="1:11">
      <c r="A26">
        <v>90026</v>
      </c>
      <c r="B26">
        <v>56700</v>
      </c>
      <c r="C26" s="2">
        <v>0.189</v>
      </c>
      <c r="D26" s="2">
        <v>3.6999999999999998E-2</v>
      </c>
      <c r="E26" s="2">
        <v>8.5000000000000006E-2</v>
      </c>
      <c r="F26" s="2">
        <v>4.9000000000000002E-2</v>
      </c>
      <c r="G26" s="2">
        <v>0.19600000000000001</v>
      </c>
      <c r="H26" s="2">
        <v>8.8999999999999996E-2</v>
      </c>
      <c r="I26" s="2">
        <v>0.27900000000000003</v>
      </c>
      <c r="J26" s="2">
        <v>0.21299999999999999</v>
      </c>
      <c r="K26" s="2">
        <v>0.56200000000000006</v>
      </c>
    </row>
    <row r="27" spans="1:11">
      <c r="A27">
        <v>90027</v>
      </c>
      <c r="B27">
        <v>36100</v>
      </c>
      <c r="C27" s="2">
        <f>0.138</f>
        <v>0.13800000000000001</v>
      </c>
      <c r="D27" s="2">
        <v>3.1E-2</v>
      </c>
      <c r="E27" s="2">
        <v>6.6000000000000003E-2</v>
      </c>
      <c r="F27" s="2">
        <v>0.06</v>
      </c>
      <c r="G27" s="2">
        <v>0.16300000000000001</v>
      </c>
      <c r="H27" s="2">
        <v>0.03</v>
      </c>
      <c r="I27" s="2">
        <v>0.21199999999999999</v>
      </c>
      <c r="J27" s="2">
        <v>0.154</v>
      </c>
      <c r="K27" s="2">
        <v>0.67700000000000005</v>
      </c>
    </row>
    <row r="28" spans="1:11">
      <c r="A28">
        <v>90028</v>
      </c>
      <c r="B28">
        <v>28600</v>
      </c>
      <c r="C28" s="2">
        <f>0.83</f>
        <v>0.83</v>
      </c>
      <c r="D28" s="2">
        <v>8.5999999999999993E-2</v>
      </c>
      <c r="E28" s="2">
        <v>6.9000000000000006E-2</v>
      </c>
      <c r="F28" s="2">
        <v>4.9000000000000002E-2</v>
      </c>
      <c r="G28" s="2">
        <v>0.25600000000000001</v>
      </c>
      <c r="H28" s="2">
        <v>0.05</v>
      </c>
      <c r="I28" s="2">
        <v>0.251</v>
      </c>
      <c r="J28" s="2">
        <v>0.245</v>
      </c>
      <c r="K28" s="2">
        <v>0.58699999999999997</v>
      </c>
    </row>
    <row r="29" spans="1:11">
      <c r="A29">
        <v>90029</v>
      </c>
      <c r="B29">
        <v>30700</v>
      </c>
      <c r="C29" s="2">
        <v>0.184</v>
      </c>
      <c r="D29" s="2">
        <v>2.5000000000000001E-2</v>
      </c>
      <c r="E29" s="2">
        <v>9.9000000000000005E-2</v>
      </c>
      <c r="F29" s="2">
        <v>5.6000000000000001E-2</v>
      </c>
      <c r="G29" s="2">
        <v>0.34200000000000003</v>
      </c>
      <c r="H29" s="2">
        <v>0.112</v>
      </c>
      <c r="I29" s="2">
        <v>0.309</v>
      </c>
      <c r="J29" s="2">
        <v>0.376</v>
      </c>
      <c r="K29" s="2">
        <v>0.41499999999999998</v>
      </c>
    </row>
    <row r="30" spans="1:11">
      <c r="A30">
        <v>90031</v>
      </c>
      <c r="B30">
        <v>29600</v>
      </c>
      <c r="C30" s="2">
        <v>0.26</v>
      </c>
      <c r="D30" s="2">
        <v>8.9999999999999993E-3</v>
      </c>
      <c r="E30" s="2">
        <v>0.126</v>
      </c>
      <c r="F30" s="2">
        <v>5.3999999999999999E-2</v>
      </c>
      <c r="G30" s="2">
        <v>0.23799999999999999</v>
      </c>
      <c r="H30" s="2">
        <v>0.124</v>
      </c>
      <c r="I30" s="2">
        <v>0.32</v>
      </c>
      <c r="J30" s="2">
        <v>0.35499999999999998</v>
      </c>
      <c r="K30" s="2">
        <v>0.376</v>
      </c>
    </row>
    <row r="31" spans="1:11">
      <c r="A31">
        <v>90032</v>
      </c>
      <c r="B31">
        <v>33700</v>
      </c>
      <c r="C31" s="2">
        <v>0.112</v>
      </c>
      <c r="D31" s="2">
        <v>1.7000000000000001E-2</v>
      </c>
      <c r="E31" s="2">
        <v>0.124</v>
      </c>
      <c r="F31" s="2">
        <v>0.05</v>
      </c>
      <c r="G31" s="2">
        <v>0.19700000000000001</v>
      </c>
      <c r="H31" s="2">
        <v>0.125</v>
      </c>
      <c r="I31" s="2">
        <v>0.32800000000000001</v>
      </c>
      <c r="J31" s="2">
        <v>0.41899999999999998</v>
      </c>
      <c r="K31" s="2">
        <v>0.45200000000000001</v>
      </c>
    </row>
    <row r="32" spans="1:11">
      <c r="A32">
        <v>90033</v>
      </c>
      <c r="B32">
        <v>34000</v>
      </c>
      <c r="C32" s="2">
        <v>6.2E-2</v>
      </c>
      <c r="D32" s="2">
        <v>1.2999999999999999E-2</v>
      </c>
      <c r="E32" s="2">
        <v>0.129</v>
      </c>
      <c r="F32" s="2">
        <v>4.8000000000000001E-2</v>
      </c>
      <c r="G32" s="2">
        <v>0.30399999999999999</v>
      </c>
      <c r="H32" s="2">
        <v>0.17</v>
      </c>
      <c r="I32" s="2">
        <v>0.39300000000000002</v>
      </c>
      <c r="J32" s="2">
        <v>0.26500000000000001</v>
      </c>
      <c r="K32" s="2">
        <v>0.66</v>
      </c>
    </row>
    <row r="33" spans="1:11">
      <c r="A33">
        <v>90034</v>
      </c>
      <c r="B33">
        <v>49600</v>
      </c>
      <c r="C33" s="2">
        <v>0.189</v>
      </c>
      <c r="D33" s="2">
        <v>9.9000000000000005E-2</v>
      </c>
      <c r="E33" s="2">
        <v>6.3E-2</v>
      </c>
      <c r="F33" s="2">
        <v>3.5000000000000003E-2</v>
      </c>
      <c r="G33" s="2">
        <v>0.14299999999999999</v>
      </c>
      <c r="H33" s="2">
        <v>1.7999999999999999E-2</v>
      </c>
      <c r="I33" s="2">
        <v>0.18099999999999999</v>
      </c>
      <c r="J33" s="2">
        <v>0.106</v>
      </c>
      <c r="K33" s="2">
        <v>0.60599999999999998</v>
      </c>
    </row>
    <row r="34" spans="1:11">
      <c r="A34">
        <v>90035</v>
      </c>
      <c r="B34">
        <v>22800</v>
      </c>
      <c r="C34" s="2">
        <v>8.4000000000000005E-2</v>
      </c>
      <c r="D34" s="2">
        <v>8.1000000000000003E-2</v>
      </c>
      <c r="E34" s="2">
        <v>6.3E-2</v>
      </c>
      <c r="F34" s="2">
        <v>6.4000000000000001E-2</v>
      </c>
      <c r="G34" s="2">
        <v>0.121</v>
      </c>
      <c r="H34" s="2">
        <v>1.9E-2</v>
      </c>
      <c r="I34" s="2">
        <v>0.17899999999999999</v>
      </c>
      <c r="J34" s="2">
        <v>0.10100000000000001</v>
      </c>
      <c r="K34" s="2">
        <v>0.73299999999999998</v>
      </c>
    </row>
    <row r="35" spans="1:11">
      <c r="A35">
        <v>90036</v>
      </c>
      <c r="B35">
        <v>31100</v>
      </c>
      <c r="C35" s="2">
        <v>0.17599999999999999</v>
      </c>
      <c r="D35" s="2">
        <v>5.0999999999999997E-2</v>
      </c>
      <c r="E35" s="2">
        <v>6.4000000000000001E-2</v>
      </c>
      <c r="F35" s="2">
        <v>5.0999999999999997E-2</v>
      </c>
      <c r="G35" s="2">
        <v>0.14499999999999999</v>
      </c>
      <c r="H35" s="2">
        <v>1.4999999999999999E-2</v>
      </c>
      <c r="I35" s="2">
        <v>0.152</v>
      </c>
      <c r="J35" s="2">
        <v>9.2999999999999999E-2</v>
      </c>
      <c r="K35" s="2">
        <v>0.68</v>
      </c>
    </row>
    <row r="36" spans="1:11">
      <c r="A36">
        <v>90037</v>
      </c>
      <c r="B36">
        <v>46900</v>
      </c>
      <c r="C36" s="2">
        <v>1.2999999999999999E-2</v>
      </c>
      <c r="D36" s="2">
        <v>0.218</v>
      </c>
      <c r="E36" s="2">
        <v>0.11899999999999999</v>
      </c>
      <c r="F36" s="2">
        <v>4.1000000000000002E-2</v>
      </c>
      <c r="G36" s="2">
        <v>0.35299999999999998</v>
      </c>
      <c r="H36" s="2">
        <v>0.22600000000000001</v>
      </c>
      <c r="I36" s="2">
        <v>0.41299999999999998</v>
      </c>
      <c r="J36" s="2">
        <v>0.504</v>
      </c>
      <c r="K36" s="2">
        <v>0.26500000000000001</v>
      </c>
    </row>
    <row r="37" spans="1:11">
      <c r="A37">
        <v>90038</v>
      </c>
      <c r="B37">
        <v>22800</v>
      </c>
      <c r="C37" s="2">
        <v>5.8000000000000003E-2</v>
      </c>
      <c r="D37" s="2">
        <v>6.7000000000000004E-2</v>
      </c>
      <c r="E37" s="2">
        <v>8.4000000000000005E-2</v>
      </c>
      <c r="F37" s="2">
        <v>0.05</v>
      </c>
      <c r="G37" s="2">
        <v>0.26500000000000001</v>
      </c>
      <c r="H37" s="2">
        <v>0.10100000000000001</v>
      </c>
      <c r="I37" s="2">
        <v>0.28999999999999998</v>
      </c>
      <c r="J37" s="2">
        <v>0.433</v>
      </c>
      <c r="K37" s="2">
        <v>0.441</v>
      </c>
    </row>
    <row r="38" spans="1:11">
      <c r="A38">
        <v>90039</v>
      </c>
      <c r="B38">
        <v>23100</v>
      </c>
      <c r="C38" s="2">
        <v>0.20300000000000001</v>
      </c>
      <c r="D38" s="2">
        <v>2.4E-2</v>
      </c>
      <c r="E38" s="2">
        <v>9.5000000000000001E-2</v>
      </c>
      <c r="F38" s="2">
        <v>6.0999999999999999E-2</v>
      </c>
      <c r="G38" s="2">
        <v>9.1999999999999998E-2</v>
      </c>
      <c r="H38" s="2">
        <v>5.6000000000000001E-2</v>
      </c>
      <c r="I38" s="2">
        <v>0.247</v>
      </c>
      <c r="J38" s="2">
        <v>0.191</v>
      </c>
      <c r="K38" s="2">
        <v>0.58199999999999996</v>
      </c>
    </row>
    <row r="39" spans="1:11">
      <c r="A39">
        <v>90040</v>
      </c>
      <c r="B39">
        <v>10500</v>
      </c>
      <c r="C39" s="2">
        <v>1.2E-2</v>
      </c>
      <c r="D39" s="2">
        <v>0.01</v>
      </c>
      <c r="E39" s="2">
        <v>0.128</v>
      </c>
      <c r="F39" s="2">
        <v>4.4999999999999998E-2</v>
      </c>
      <c r="G39" s="2">
        <v>0.161</v>
      </c>
      <c r="H39" s="2">
        <v>8.5000000000000006E-2</v>
      </c>
      <c r="I39" s="2">
        <v>0.40200000000000002</v>
      </c>
      <c r="J39" s="2">
        <v>0.223</v>
      </c>
      <c r="K39" s="2">
        <v>0.755</v>
      </c>
    </row>
    <row r="40" spans="1:11">
      <c r="A40">
        <v>90041</v>
      </c>
      <c r="B40">
        <v>21500</v>
      </c>
      <c r="C40" s="2">
        <v>0.29199999999999998</v>
      </c>
      <c r="D40" s="2">
        <v>1.6E-2</v>
      </c>
      <c r="E40" s="2">
        <v>9.2999999999999999E-2</v>
      </c>
      <c r="F40" s="2">
        <v>6.0999999999999999E-2</v>
      </c>
      <c r="G40" s="2">
        <v>0.10100000000000001</v>
      </c>
      <c r="H40" s="2">
        <v>5.0999999999999997E-2</v>
      </c>
      <c r="I40" s="2">
        <v>0.247</v>
      </c>
      <c r="J40" s="2">
        <v>0.16200000000000001</v>
      </c>
      <c r="K40" s="2">
        <v>0.53</v>
      </c>
    </row>
    <row r="41" spans="1:11">
      <c r="A41">
        <v>90042</v>
      </c>
      <c r="B41">
        <v>47000</v>
      </c>
      <c r="C41" s="2">
        <v>0.14499999999999999</v>
      </c>
      <c r="D41" s="2">
        <v>3.1E-2</v>
      </c>
      <c r="E41" s="2">
        <v>0.11600000000000001</v>
      </c>
      <c r="F41" s="2">
        <v>5.1999999999999998E-2</v>
      </c>
      <c r="G41" s="2">
        <v>0.18099999999999999</v>
      </c>
      <c r="H41" s="2">
        <v>0.108</v>
      </c>
      <c r="I41" s="2">
        <v>0.317</v>
      </c>
      <c r="J41" s="2">
        <v>0.34899999999999998</v>
      </c>
      <c r="K41" s="2">
        <v>0.47499999999999998</v>
      </c>
    </row>
    <row r="42" spans="1:11">
      <c r="A42">
        <v>90043</v>
      </c>
      <c r="B42">
        <v>35300</v>
      </c>
      <c r="C42" s="2">
        <v>1.4E-2</v>
      </c>
      <c r="D42" s="2">
        <v>0.63800000000000001</v>
      </c>
      <c r="E42" s="2">
        <v>0.125</v>
      </c>
      <c r="F42" s="2">
        <v>5.6000000000000001E-2</v>
      </c>
      <c r="G42" s="2">
        <v>0.184</v>
      </c>
      <c r="H42" s="2">
        <v>0.1</v>
      </c>
      <c r="I42" s="2">
        <v>0.36599999999999999</v>
      </c>
      <c r="J42" s="2">
        <v>0.17199999999999999</v>
      </c>
      <c r="K42" s="2">
        <v>0.17599999999999999</v>
      </c>
    </row>
    <row r="43" spans="1:11">
      <c r="A43">
        <v>90044</v>
      </c>
      <c r="B43">
        <v>71200</v>
      </c>
      <c r="C43" s="2">
        <v>6.0000000000000001E-3</v>
      </c>
      <c r="D43" s="2">
        <v>0.39600000000000002</v>
      </c>
      <c r="E43" s="2">
        <v>0.11600000000000001</v>
      </c>
      <c r="F43" s="2">
        <v>4.5999999999999999E-2</v>
      </c>
      <c r="G43" s="2">
        <v>0.30499999999999999</v>
      </c>
      <c r="H43" s="2">
        <v>0.189</v>
      </c>
      <c r="I43" s="2">
        <v>0.39400000000000002</v>
      </c>
      <c r="J43" s="2">
        <v>0.373</v>
      </c>
      <c r="K43" s="2">
        <v>0.22500000000000001</v>
      </c>
    </row>
    <row r="44" spans="1:11">
      <c r="A44">
        <v>90045</v>
      </c>
      <c r="B44">
        <v>31500</v>
      </c>
      <c r="C44" s="2">
        <v>0.14699999999999999</v>
      </c>
      <c r="D44" s="2">
        <v>0.13</v>
      </c>
      <c r="E44" s="2">
        <v>5.8999999999999997E-2</v>
      </c>
      <c r="F44" s="2">
        <v>5.3999999999999999E-2</v>
      </c>
      <c r="G44" s="2">
        <v>0.105</v>
      </c>
      <c r="H44" s="2">
        <v>1.0999999999999999E-2</v>
      </c>
      <c r="I44" s="2">
        <v>0.14899999999999999</v>
      </c>
      <c r="J44" s="2">
        <v>0.11799999999999999</v>
      </c>
      <c r="K44" s="2">
        <v>0.60599999999999998</v>
      </c>
    </row>
    <row r="45" spans="1:11">
      <c r="A45">
        <v>90046</v>
      </c>
      <c r="B45">
        <v>43300</v>
      </c>
      <c r="C45" s="2">
        <v>5.8999999999999997E-2</v>
      </c>
      <c r="D45" s="2">
        <v>4.4999999999999998E-2</v>
      </c>
      <c r="E45" s="2">
        <v>6.6000000000000003E-2</v>
      </c>
      <c r="F45" s="2">
        <v>5.8000000000000003E-2</v>
      </c>
      <c r="G45" s="2">
        <v>0.14899999999999999</v>
      </c>
      <c r="H45" s="2">
        <v>1.2E-2</v>
      </c>
      <c r="I45" s="2">
        <v>0.16800000000000001</v>
      </c>
      <c r="J45" s="2">
        <v>0.1</v>
      </c>
      <c r="K45" s="2">
        <v>0.79600000000000004</v>
      </c>
    </row>
    <row r="46" spans="1:11">
      <c r="A46">
        <v>90047</v>
      </c>
      <c r="B46">
        <v>38800</v>
      </c>
      <c r="C46" s="2">
        <v>7.0000000000000001E-3</v>
      </c>
      <c r="D46" s="2">
        <v>0.66800000000000004</v>
      </c>
      <c r="E46" s="2">
        <v>0.126</v>
      </c>
      <c r="F46" s="2">
        <v>5.6000000000000001E-2</v>
      </c>
      <c r="G46" s="2">
        <v>0.182</v>
      </c>
      <c r="H46" s="2">
        <v>0.11700000000000001</v>
      </c>
      <c r="I46" s="2">
        <v>0.374</v>
      </c>
      <c r="J46" s="2">
        <v>0.161</v>
      </c>
      <c r="K46" s="2">
        <v>0.16400000000000001</v>
      </c>
    </row>
    <row r="47" spans="1:11">
      <c r="A47">
        <v>90048</v>
      </c>
      <c r="B47">
        <v>20400</v>
      </c>
      <c r="C47" s="2">
        <v>0.10100000000000001</v>
      </c>
      <c r="D47" s="2">
        <v>2.7E-2</v>
      </c>
      <c r="E47" s="2">
        <v>5.6000000000000001E-2</v>
      </c>
      <c r="F47" s="2">
        <v>6.3E-2</v>
      </c>
      <c r="G47" s="2">
        <v>9.5000000000000001E-2</v>
      </c>
      <c r="H47" s="2">
        <v>0.01</v>
      </c>
      <c r="I47" s="2">
        <v>0.184</v>
      </c>
      <c r="J47" s="2">
        <v>7.0999999999999994E-2</v>
      </c>
      <c r="K47" s="2">
        <v>0.80100000000000005</v>
      </c>
    </row>
    <row r="48" spans="1:11">
      <c r="A48">
        <v>90049</v>
      </c>
      <c r="B48">
        <v>30200</v>
      </c>
      <c r="C48" s="2">
        <v>9.2999999999999999E-2</v>
      </c>
      <c r="D48" s="2">
        <v>1.0999999999999999E-2</v>
      </c>
      <c r="E48" s="2">
        <v>4.7E-2</v>
      </c>
      <c r="F48" s="2">
        <v>6.3E-2</v>
      </c>
      <c r="G48" s="2">
        <v>7.0999999999999994E-2</v>
      </c>
      <c r="H48" s="2">
        <v>2E-3</v>
      </c>
      <c r="I48" s="2">
        <v>0.107</v>
      </c>
      <c r="J48" s="2">
        <v>0.04</v>
      </c>
      <c r="K48" s="2">
        <v>0.85699999999999998</v>
      </c>
    </row>
    <row r="49" spans="1:11">
      <c r="A49">
        <v>90056</v>
      </c>
      <c r="B49">
        <v>6800</v>
      </c>
      <c r="C49" s="2">
        <v>3.4000000000000002E-2</v>
      </c>
      <c r="D49" s="2">
        <v>0.73499999999999999</v>
      </c>
      <c r="E49" s="2">
        <v>0.108</v>
      </c>
      <c r="F49" s="2">
        <v>6.0999999999999999E-2</v>
      </c>
      <c r="G49" s="2">
        <v>5.5E-2</v>
      </c>
      <c r="H49" s="2">
        <v>0.02</v>
      </c>
      <c r="I49" s="2">
        <v>0.29299999999999998</v>
      </c>
      <c r="J49" s="2">
        <v>4.9000000000000002E-2</v>
      </c>
      <c r="K49" s="2">
        <v>0.182</v>
      </c>
    </row>
    <row r="50" spans="1:11">
      <c r="A50">
        <v>90057</v>
      </c>
      <c r="B50">
        <v>32300</v>
      </c>
      <c r="C50" s="2">
        <v>0.22600000000000001</v>
      </c>
      <c r="D50" s="2">
        <v>5.0999999999999997E-2</v>
      </c>
      <c r="E50" s="2">
        <v>9.4E-2</v>
      </c>
      <c r="F50" s="2">
        <v>4.8000000000000001E-2</v>
      </c>
      <c r="G50" s="2">
        <v>0.3</v>
      </c>
      <c r="H50" s="2">
        <v>0.19500000000000001</v>
      </c>
      <c r="I50" s="2">
        <v>0.25700000000000001</v>
      </c>
      <c r="J50" s="2">
        <v>0.45100000000000001</v>
      </c>
      <c r="K50" s="2">
        <v>0.27200000000000002</v>
      </c>
    </row>
    <row r="51" spans="1:11">
      <c r="A51">
        <v>90058</v>
      </c>
      <c r="B51">
        <v>2200</v>
      </c>
      <c r="C51" s="2">
        <v>5.2999999999999999E-2</v>
      </c>
      <c r="D51" s="2">
        <v>0.12</v>
      </c>
      <c r="E51" s="2">
        <v>0.114</v>
      </c>
      <c r="F51" s="2">
        <v>4.2999999999999997E-2</v>
      </c>
      <c r="G51" s="2">
        <v>0.59799999999999998</v>
      </c>
      <c r="H51" s="2">
        <v>0.13800000000000001</v>
      </c>
      <c r="I51" s="2">
        <v>0.42099999999999999</v>
      </c>
      <c r="J51" s="2">
        <v>0.36899999999999999</v>
      </c>
      <c r="K51" s="2">
        <v>0.45800000000000002</v>
      </c>
    </row>
    <row r="52" spans="1:11">
      <c r="A52">
        <v>90059</v>
      </c>
      <c r="B52">
        <v>27300</v>
      </c>
      <c r="C52" s="2">
        <v>8.0000000000000002E-3</v>
      </c>
      <c r="D52" s="2">
        <v>0.33100000000000002</v>
      </c>
      <c r="E52" s="2">
        <v>0.113</v>
      </c>
      <c r="F52" s="2">
        <v>4.2999999999999997E-2</v>
      </c>
      <c r="G52" s="2">
        <v>0.29799999999999999</v>
      </c>
      <c r="H52" s="2">
        <v>0.20100000000000001</v>
      </c>
      <c r="I52" s="2">
        <v>0.41299999999999998</v>
      </c>
      <c r="J52" s="2">
        <v>0.29299999999999998</v>
      </c>
      <c r="K52" s="2">
        <v>0.36899999999999999</v>
      </c>
    </row>
    <row r="53" spans="1:11">
      <c r="A53">
        <v>90061</v>
      </c>
      <c r="B53">
        <v>19800</v>
      </c>
      <c r="C53" s="2">
        <v>3.0000000000000001E-3</v>
      </c>
      <c r="D53" s="2">
        <v>0.38400000000000001</v>
      </c>
      <c r="E53" s="2">
        <v>0.11700000000000001</v>
      </c>
      <c r="F53" s="2">
        <v>4.3999999999999997E-2</v>
      </c>
      <c r="G53" s="2">
        <v>0.27100000000000002</v>
      </c>
      <c r="H53" s="2">
        <v>0.187</v>
      </c>
      <c r="I53" s="2">
        <v>0.38600000000000001</v>
      </c>
      <c r="J53" s="2">
        <v>0.29899999999999999</v>
      </c>
      <c r="K53" s="2">
        <v>0.314</v>
      </c>
    </row>
    <row r="54" spans="1:11">
      <c r="A54">
        <v>90062</v>
      </c>
      <c r="B54">
        <v>25400</v>
      </c>
      <c r="C54" s="2">
        <v>1.2999999999999999E-2</v>
      </c>
      <c r="D54" s="2">
        <v>0.35899999999999999</v>
      </c>
      <c r="E54" s="2">
        <v>0.123</v>
      </c>
      <c r="F54" s="2">
        <v>4.7E-2</v>
      </c>
      <c r="G54" s="2">
        <v>0.22500000000000001</v>
      </c>
      <c r="H54" s="2">
        <v>0.191</v>
      </c>
      <c r="I54" s="2">
        <v>0.38400000000000001</v>
      </c>
      <c r="J54" s="2">
        <v>0.45200000000000001</v>
      </c>
      <c r="K54" s="2">
        <v>0.17499999999999999</v>
      </c>
    </row>
    <row r="55" spans="1:11">
      <c r="A55">
        <v>90063</v>
      </c>
      <c r="B55">
        <v>39400</v>
      </c>
      <c r="C55" s="2">
        <v>1.7999999999999999E-2</v>
      </c>
      <c r="D55" s="2">
        <v>7.0000000000000001E-3</v>
      </c>
      <c r="E55" s="2">
        <v>0.11700000000000001</v>
      </c>
      <c r="F55" s="2">
        <v>4.2999999999999997E-2</v>
      </c>
      <c r="G55" s="2">
        <v>0.217</v>
      </c>
      <c r="H55" s="2">
        <v>0.111</v>
      </c>
      <c r="I55" s="2">
        <v>0.38200000000000001</v>
      </c>
      <c r="J55" s="2">
        <v>0.55500000000000005</v>
      </c>
      <c r="K55" s="2">
        <v>0.42</v>
      </c>
    </row>
    <row r="56" spans="1:11">
      <c r="A56">
        <v>90064</v>
      </c>
      <c r="B56">
        <v>23600</v>
      </c>
      <c r="C56" s="2">
        <v>0.187</v>
      </c>
      <c r="D56" s="2">
        <v>1.3299999999999999E-2</v>
      </c>
      <c r="E56" s="2">
        <v>6.4000000000000001E-2</v>
      </c>
      <c r="F56" s="2">
        <v>6.5000000000000002E-2</v>
      </c>
      <c r="G56" s="2">
        <v>8.7999999999999995E-2</v>
      </c>
      <c r="H56" s="2">
        <v>5.0000000000000001E-3</v>
      </c>
      <c r="I56" s="2">
        <v>0.13500000000000001</v>
      </c>
      <c r="J56" s="2">
        <v>5.2999999999999999E-2</v>
      </c>
      <c r="K56" s="2">
        <v>0.71699999999999997</v>
      </c>
    </row>
    <row r="57" spans="1:11">
      <c r="A57">
        <v>90065</v>
      </c>
      <c r="B57">
        <v>36300</v>
      </c>
      <c r="C57" s="2">
        <v>0.17499999999999999</v>
      </c>
      <c r="D57" s="2">
        <v>2.3E-2</v>
      </c>
      <c r="E57" s="2">
        <v>0.11799999999999999</v>
      </c>
      <c r="F57" s="2">
        <v>5.8999999999999997E-2</v>
      </c>
      <c r="G57" s="2">
        <v>0.16800000000000001</v>
      </c>
      <c r="H57" s="2">
        <v>0.10100000000000001</v>
      </c>
      <c r="I57" s="2">
        <v>0.318</v>
      </c>
      <c r="J57" s="2">
        <v>0.27</v>
      </c>
      <c r="K57" s="2">
        <v>0.53200000000000003</v>
      </c>
    </row>
    <row r="58" spans="1:11">
      <c r="A58">
        <v>90066</v>
      </c>
      <c r="B58">
        <v>45500</v>
      </c>
      <c r="C58" s="2">
        <v>0.156</v>
      </c>
      <c r="D58" s="2">
        <v>3.9E-2</v>
      </c>
      <c r="E58" s="2">
        <v>6.9000000000000006E-2</v>
      </c>
      <c r="F58" s="2">
        <v>5.7000000000000002E-2</v>
      </c>
      <c r="G58" s="2">
        <v>0.107</v>
      </c>
      <c r="H58" s="2">
        <v>1.0999999999999999E-2</v>
      </c>
      <c r="I58" s="2">
        <v>0.186</v>
      </c>
      <c r="J58" s="2">
        <v>0.18099999999999999</v>
      </c>
      <c r="K58" s="2">
        <v>0.624</v>
      </c>
    </row>
    <row r="59" spans="1:11">
      <c r="A59">
        <v>90067</v>
      </c>
      <c r="B59">
        <v>2400</v>
      </c>
      <c r="C59" s="2">
        <v>0.17199999999999999</v>
      </c>
      <c r="D59" s="2">
        <v>3.0000000000000001E-3</v>
      </c>
      <c r="E59" s="2">
        <v>6.8000000000000005E-2</v>
      </c>
      <c r="F59" s="2">
        <v>0.11799999999999999</v>
      </c>
      <c r="G59" s="2">
        <v>7.0000000000000007E-2</v>
      </c>
      <c r="H59" s="2">
        <v>1E-3</v>
      </c>
      <c r="I59" s="2">
        <v>9.8000000000000004E-2</v>
      </c>
      <c r="J59" s="2">
        <v>2.5999999999999999E-2</v>
      </c>
      <c r="K59" s="2">
        <v>0.79900000000000004</v>
      </c>
    </row>
    <row r="60" spans="1:11">
      <c r="A60">
        <v>90068</v>
      </c>
      <c r="B60">
        <v>21400</v>
      </c>
      <c r="C60" s="2">
        <v>7.3999999999999996E-2</v>
      </c>
      <c r="D60" s="2">
        <v>3.2000000000000001E-2</v>
      </c>
      <c r="E60" s="2">
        <v>5.1999999999999998E-2</v>
      </c>
      <c r="F60" s="2">
        <v>5.8000000000000003E-2</v>
      </c>
      <c r="G60" s="2">
        <v>0.125</v>
      </c>
      <c r="H60" s="2">
        <v>0.01</v>
      </c>
      <c r="I60" s="2">
        <v>0.16700000000000001</v>
      </c>
      <c r="J60" s="2">
        <v>9.2999999999999999E-2</v>
      </c>
      <c r="K60" s="2">
        <v>0.8</v>
      </c>
    </row>
    <row r="61" spans="1:11">
      <c r="A61">
        <v>90069</v>
      </c>
      <c r="B61">
        <v>19200</v>
      </c>
      <c r="C61" s="2">
        <v>6.2E-2</v>
      </c>
      <c r="D61" s="2">
        <v>0.05</v>
      </c>
      <c r="E61" s="2">
        <v>6.4000000000000001E-2</v>
      </c>
      <c r="F61" s="2">
        <v>5.8999999999999997E-2</v>
      </c>
      <c r="G61" s="2">
        <v>0.10299999999999999</v>
      </c>
      <c r="H61" s="2" t="s">
        <v>155</v>
      </c>
      <c r="I61" s="2">
        <v>0.16300000000000001</v>
      </c>
      <c r="J61" s="2">
        <v>1.1111111111111112E-2</v>
      </c>
      <c r="K61" s="2">
        <v>0.78</v>
      </c>
    </row>
    <row r="62" spans="1:11">
      <c r="A62">
        <v>90071</v>
      </c>
      <c r="B62">
        <v>2500</v>
      </c>
      <c r="C62" s="2">
        <v>0</v>
      </c>
      <c r="D62" s="2">
        <v>0</v>
      </c>
      <c r="E62" s="2">
        <v>0.157</v>
      </c>
      <c r="F62" s="2">
        <v>7.3999999999999996E-2</v>
      </c>
      <c r="G62" s="2">
        <v>0</v>
      </c>
      <c r="H62" s="2" t="s">
        <v>155</v>
      </c>
      <c r="I62" s="2">
        <v>0.10199999999999999</v>
      </c>
      <c r="J62" s="2">
        <v>0</v>
      </c>
      <c r="K62" s="2">
        <v>0</v>
      </c>
    </row>
    <row r="63" spans="1:11">
      <c r="A63">
        <v>90073</v>
      </c>
      <c r="B63">
        <v>700</v>
      </c>
      <c r="C63" s="2">
        <v>6.2E-2</v>
      </c>
      <c r="D63" s="2">
        <v>0.36299999999999999</v>
      </c>
      <c r="E63" s="2" t="s">
        <v>155</v>
      </c>
      <c r="F63" s="2" t="s">
        <v>155</v>
      </c>
      <c r="G63" s="2">
        <v>0.48</v>
      </c>
      <c r="H63" s="2" t="s">
        <v>155</v>
      </c>
      <c r="I63" s="2" t="s">
        <v>155</v>
      </c>
      <c r="J63" s="2">
        <v>7.4999999999999997E-2</v>
      </c>
      <c r="K63" s="2">
        <v>0.499</v>
      </c>
    </row>
    <row r="64" spans="1:11">
      <c r="A64">
        <v>90077</v>
      </c>
      <c r="B64">
        <v>8300</v>
      </c>
      <c r="C64" s="2">
        <v>0.10299999999999999</v>
      </c>
      <c r="D64" s="2">
        <v>2.5999999999999999E-2</v>
      </c>
      <c r="E64" s="2">
        <v>5.5E-2</v>
      </c>
      <c r="F64" s="2">
        <v>7.5999999999999998E-2</v>
      </c>
      <c r="G64" s="2">
        <v>3.6999999999999998E-2</v>
      </c>
      <c r="H64" s="2">
        <v>1E-3</v>
      </c>
      <c r="I64" s="2">
        <v>0.12</v>
      </c>
      <c r="J64" s="2">
        <v>2.8000000000000001E-2</v>
      </c>
      <c r="K64" s="2">
        <v>0.84299999999999997</v>
      </c>
    </row>
    <row r="65" spans="1:12">
      <c r="A65">
        <v>90079</v>
      </c>
      <c r="B65">
        <v>1300</v>
      </c>
      <c r="C65" s="2">
        <v>0</v>
      </c>
      <c r="D65" s="2">
        <v>0</v>
      </c>
      <c r="E65" s="2">
        <v>8.5000000000000006E-2</v>
      </c>
      <c r="F65" s="2">
        <v>2.9000000000000001E-2</v>
      </c>
      <c r="G65" s="2">
        <v>0</v>
      </c>
      <c r="H65" s="2" t="s">
        <v>155</v>
      </c>
      <c r="I65" s="2">
        <v>0.185</v>
      </c>
      <c r="J65" s="2">
        <v>0</v>
      </c>
      <c r="K65" s="2">
        <v>0</v>
      </c>
    </row>
    <row r="66" spans="1:12">
      <c r="A66">
        <v>90089</v>
      </c>
      <c r="B66">
        <v>3200</v>
      </c>
      <c r="C66" s="2">
        <v>0.34</v>
      </c>
      <c r="D66" s="2">
        <v>5.3999999999999999E-2</v>
      </c>
      <c r="E66" s="2" t="s">
        <v>155</v>
      </c>
      <c r="F66" s="2" t="s">
        <v>155</v>
      </c>
      <c r="G66" s="2">
        <v>4.0000000000000001E-3</v>
      </c>
      <c r="H66" s="2" t="s">
        <v>155</v>
      </c>
      <c r="I66" s="2" t="s">
        <v>155</v>
      </c>
      <c r="J66" s="2">
        <v>0.12</v>
      </c>
      <c r="K66" s="2">
        <v>0.48599999999999999</v>
      </c>
    </row>
    <row r="67" spans="1:12">
      <c r="A67">
        <v>90094</v>
      </c>
      <c r="B67">
        <v>8100</v>
      </c>
      <c r="C67" s="2">
        <v>0.26300000000000001</v>
      </c>
      <c r="D67" s="2">
        <v>0.14599999999999999</v>
      </c>
      <c r="E67" s="2">
        <v>4.8000000000000001E-2</v>
      </c>
      <c r="F67" s="2">
        <v>4.1000000000000002E-2</v>
      </c>
      <c r="G67" s="2">
        <v>0.126</v>
      </c>
      <c r="H67" s="2">
        <v>5.0000000000000001E-3</v>
      </c>
      <c r="I67" s="2">
        <v>0.16</v>
      </c>
      <c r="J67" s="2">
        <v>6.6000000000000003E-2</v>
      </c>
      <c r="K67" s="2">
        <v>0.52500000000000002</v>
      </c>
    </row>
    <row r="68" spans="1:12">
      <c r="A68">
        <v>90095</v>
      </c>
      <c r="B68">
        <v>8200</v>
      </c>
      <c r="C68" s="2">
        <v>0</v>
      </c>
      <c r="D68" s="2">
        <v>0</v>
      </c>
      <c r="E68" s="2" t="s">
        <v>155</v>
      </c>
      <c r="F68" s="2" t="s">
        <v>155</v>
      </c>
      <c r="G68" s="2">
        <v>0</v>
      </c>
      <c r="H68" s="2" t="s">
        <v>155</v>
      </c>
      <c r="I68" s="2" t="s">
        <v>155</v>
      </c>
      <c r="J68" s="2">
        <v>0</v>
      </c>
      <c r="K68" s="2">
        <v>0</v>
      </c>
      <c r="L68" t="s">
        <v>157</v>
      </c>
    </row>
    <row r="69" spans="1:12">
      <c r="A69">
        <v>90201</v>
      </c>
      <c r="B69">
        <v>71600</v>
      </c>
      <c r="C69" s="2">
        <v>1.0999999999999999E-2</v>
      </c>
      <c r="D69" s="2">
        <v>1.0999999999999999E-2</v>
      </c>
      <c r="E69" s="2">
        <v>0.11799999999999999</v>
      </c>
      <c r="F69" s="2">
        <v>4.2000000000000003E-2</v>
      </c>
      <c r="G69" s="2">
        <v>0.23599999999999999</v>
      </c>
      <c r="H69" s="2">
        <v>0.106</v>
      </c>
      <c r="I69" s="2">
        <v>0.41899999999999998</v>
      </c>
      <c r="J69" s="2">
        <v>0.27100000000000002</v>
      </c>
      <c r="K69" s="2">
        <v>0.70699999999999996</v>
      </c>
    </row>
    <row r="70" spans="1:12">
      <c r="A70">
        <v>90210</v>
      </c>
      <c r="B70">
        <v>18100</v>
      </c>
      <c r="C70" s="2">
        <v>8.7999999999999995E-2</v>
      </c>
      <c r="D70" s="2">
        <v>1.4999999999999999E-2</v>
      </c>
      <c r="E70" s="2">
        <v>6.0999999999999999E-2</v>
      </c>
      <c r="F70" s="2">
        <v>8.4000000000000005E-2</v>
      </c>
      <c r="G70" s="2">
        <v>0.10299999999999999</v>
      </c>
      <c r="H70" s="2">
        <v>0.01</v>
      </c>
      <c r="I70" s="2">
        <v>0.16300000000000001</v>
      </c>
      <c r="J70" s="2">
        <v>3.9E-2</v>
      </c>
      <c r="K70" s="2">
        <v>0.85799999999999998</v>
      </c>
    </row>
    <row r="71" spans="1:12">
      <c r="A71">
        <v>90211</v>
      </c>
      <c r="B71">
        <v>6600</v>
      </c>
      <c r="C71" s="2">
        <v>0.11600000000000001</v>
      </c>
      <c r="D71" s="2">
        <v>1.4E-2</v>
      </c>
      <c r="E71" s="2">
        <v>6.7000000000000004E-2</v>
      </c>
      <c r="F71" s="2">
        <v>6.9000000000000006E-2</v>
      </c>
      <c r="G71" s="2">
        <v>0.113</v>
      </c>
      <c r="H71" s="2">
        <v>1.7000000000000001E-2</v>
      </c>
      <c r="I71" s="2">
        <v>8.5000000000000006E-2</v>
      </c>
      <c r="J71" s="2">
        <v>4.9000000000000002E-2</v>
      </c>
      <c r="K71" s="2">
        <v>0.82199999999999995</v>
      </c>
    </row>
    <row r="72" spans="1:12">
      <c r="A72">
        <v>90212</v>
      </c>
      <c r="B72">
        <v>10300</v>
      </c>
      <c r="C72" s="2">
        <v>6.8000000000000005E-2</v>
      </c>
      <c r="D72" s="2">
        <v>1.2E-2</v>
      </c>
      <c r="E72" s="2">
        <v>5.7000000000000002E-2</v>
      </c>
      <c r="F72" s="2">
        <v>6.6000000000000003E-2</v>
      </c>
      <c r="G72" s="2">
        <v>0.09</v>
      </c>
      <c r="H72" s="2">
        <v>7.0000000000000001E-3</v>
      </c>
      <c r="I72" s="2">
        <v>0.13500000000000001</v>
      </c>
      <c r="J72" s="2">
        <v>7.5999999999999998E-2</v>
      </c>
      <c r="K72" s="2">
        <v>0.84399999999999997</v>
      </c>
    </row>
    <row r="73" spans="1:12">
      <c r="A73">
        <v>90220</v>
      </c>
      <c r="B73">
        <v>36400</v>
      </c>
      <c r="C73" s="2">
        <v>1.6E-2</v>
      </c>
      <c r="D73" s="2">
        <v>0.41199999999999998</v>
      </c>
      <c r="E73" s="2">
        <v>0.11799999999999999</v>
      </c>
      <c r="F73" s="2">
        <v>4.5999999999999999E-2</v>
      </c>
      <c r="G73" s="2">
        <v>0.17799999999999999</v>
      </c>
      <c r="H73" s="2">
        <v>0.16300000000000001</v>
      </c>
      <c r="I73" s="2">
        <v>0.39100000000000001</v>
      </c>
      <c r="J73" s="2">
        <v>0.25900000000000001</v>
      </c>
      <c r="K73" s="2">
        <v>0.312</v>
      </c>
    </row>
    <row r="74" spans="1:12">
      <c r="A74">
        <v>90221</v>
      </c>
      <c r="B74">
        <v>39300</v>
      </c>
      <c r="C74" s="2">
        <v>8.0000000000000002E-3</v>
      </c>
      <c r="D74" s="2">
        <v>0.23300000000000001</v>
      </c>
      <c r="E74" s="2">
        <v>0.12</v>
      </c>
      <c r="F74" s="2">
        <v>4.1000000000000002E-2</v>
      </c>
      <c r="G74" s="2">
        <v>0.23599999999999999</v>
      </c>
      <c r="H74" s="2">
        <v>0.20799999999999999</v>
      </c>
      <c r="I74" s="2">
        <v>0.40899999999999997</v>
      </c>
      <c r="J74" s="2">
        <v>0.33400000000000002</v>
      </c>
      <c r="K74" s="2">
        <v>0.42399999999999999</v>
      </c>
    </row>
    <row r="75" spans="1:12">
      <c r="A75">
        <v>90222</v>
      </c>
      <c r="B75">
        <v>24300</v>
      </c>
      <c r="C75" s="2">
        <v>7.0000000000000001E-3</v>
      </c>
      <c r="D75" s="2">
        <v>0.29599999999999999</v>
      </c>
      <c r="E75" s="2">
        <v>0.122</v>
      </c>
      <c r="F75" s="2">
        <v>4.3999999999999997E-2</v>
      </c>
      <c r="G75" s="2">
        <v>0.245</v>
      </c>
      <c r="H75" s="2">
        <v>0.20399999999999999</v>
      </c>
      <c r="I75" s="2">
        <v>0.41499999999999998</v>
      </c>
      <c r="J75" s="2">
        <v>0.318</v>
      </c>
      <c r="K75" s="2">
        <v>0.379</v>
      </c>
    </row>
    <row r="76" spans="1:12">
      <c r="A76">
        <v>90230</v>
      </c>
      <c r="B76">
        <v>24700</v>
      </c>
      <c r="C76" s="2">
        <v>0.17100000000000001</v>
      </c>
      <c r="D76" s="2">
        <v>8.5999999999999993E-2</v>
      </c>
      <c r="E76" s="2">
        <v>8.3000000000000004E-2</v>
      </c>
      <c r="F76" s="2">
        <v>5.8000000000000003E-2</v>
      </c>
      <c r="G76" s="2">
        <v>0.10199999999999999</v>
      </c>
      <c r="H76" s="2">
        <v>1.4999999999999999E-2</v>
      </c>
      <c r="I76" s="2">
        <v>0.20200000000000001</v>
      </c>
      <c r="J76" s="2">
        <v>0.106</v>
      </c>
      <c r="K76" s="2">
        <v>0.63700000000000001</v>
      </c>
    </row>
    <row r="77" spans="1:12">
      <c r="A77">
        <v>90232</v>
      </c>
      <c r="B77">
        <v>14700</v>
      </c>
      <c r="C77" s="2">
        <v>0.16800000000000001</v>
      </c>
      <c r="D77" s="2">
        <v>7.1999999999999995E-2</v>
      </c>
      <c r="E77" s="2">
        <v>7.5999999999999998E-2</v>
      </c>
      <c r="F77" s="2">
        <v>0.06</v>
      </c>
      <c r="G77" s="2">
        <v>9.0999999999999998E-2</v>
      </c>
      <c r="H77" s="2">
        <v>1.4E-2</v>
      </c>
      <c r="I77" s="2">
        <v>0.182</v>
      </c>
      <c r="J77" s="2">
        <v>7.4999999999999997E-2</v>
      </c>
      <c r="K77" s="2">
        <v>0.68500000000000005</v>
      </c>
    </row>
    <row r="78" spans="1:12">
      <c r="A78">
        <v>90240</v>
      </c>
      <c r="B78">
        <v>19000</v>
      </c>
      <c r="C78" s="2">
        <v>10.7</v>
      </c>
      <c r="D78" s="2">
        <v>2.5</v>
      </c>
      <c r="E78" s="2">
        <v>12.1</v>
      </c>
      <c r="F78" s="2">
        <v>5.3</v>
      </c>
      <c r="G78" s="2">
        <v>5.4</v>
      </c>
      <c r="H78" s="2">
        <v>5.0999999999999996</v>
      </c>
      <c r="I78" s="2">
        <v>38.200000000000003</v>
      </c>
      <c r="J78" s="2">
        <v>16.2</v>
      </c>
      <c r="K78" s="2">
        <v>70.5</v>
      </c>
    </row>
    <row r="79" spans="1:12">
      <c r="A79">
        <v>90241</v>
      </c>
      <c r="B79">
        <v>32600</v>
      </c>
      <c r="C79" s="2">
        <v>7.7</v>
      </c>
      <c r="D79" s="2">
        <v>3.2</v>
      </c>
      <c r="E79" s="2">
        <v>11.7</v>
      </c>
      <c r="F79" s="2">
        <v>5</v>
      </c>
      <c r="G79" s="2">
        <v>9.6999999999999993</v>
      </c>
      <c r="H79" s="2">
        <v>6.4</v>
      </c>
      <c r="I79" s="2">
        <v>36.200000000000003</v>
      </c>
      <c r="J79" s="2">
        <v>21.6</v>
      </c>
      <c r="K79" s="2">
        <v>67.5</v>
      </c>
    </row>
    <row r="80" spans="1:12">
      <c r="A80">
        <v>90242</v>
      </c>
      <c r="B80">
        <v>34100</v>
      </c>
      <c r="C80" s="2">
        <v>6.6</v>
      </c>
      <c r="D80" s="2">
        <v>5.4</v>
      </c>
      <c r="E80" s="2">
        <v>11.4</v>
      </c>
      <c r="F80" s="2">
        <v>4.7</v>
      </c>
      <c r="G80" s="2">
        <v>12.2</v>
      </c>
      <c r="H80" s="2">
        <v>7.9</v>
      </c>
      <c r="I80" s="2">
        <v>39.299999999999997</v>
      </c>
      <c r="J80" s="2">
        <v>26.8</v>
      </c>
      <c r="K80" s="2">
        <v>61.2</v>
      </c>
    </row>
    <row r="81" spans="1:11">
      <c r="A81">
        <v>90245</v>
      </c>
      <c r="B81">
        <v>14400</v>
      </c>
      <c r="C81" s="2">
        <v>7.3999999999999996E-2</v>
      </c>
      <c r="D81" s="2">
        <v>5.3999999999999999E-2</v>
      </c>
      <c r="E81" s="2">
        <v>0.114</v>
      </c>
      <c r="F81" s="2">
        <v>4.7E-2</v>
      </c>
      <c r="G81" s="2">
        <v>0.122</v>
      </c>
      <c r="H81" s="2">
        <v>7.9000000000000001E-2</v>
      </c>
      <c r="I81" s="2">
        <v>0.39300000000000002</v>
      </c>
      <c r="J81" s="2">
        <v>0.26800000000000002</v>
      </c>
      <c r="K81" s="2">
        <v>0.61199999999999999</v>
      </c>
    </row>
    <row r="82" spans="1:11">
      <c r="A82">
        <v>90247</v>
      </c>
      <c r="B82">
        <v>34800</v>
      </c>
      <c r="C82" s="2">
        <v>0.28499999999999998</v>
      </c>
      <c r="D82" s="2">
        <v>0.191</v>
      </c>
      <c r="E82" s="2">
        <v>0.121</v>
      </c>
      <c r="F82" s="2">
        <v>5.8000000000000003E-2</v>
      </c>
      <c r="G82" s="2">
        <v>0.16400000000000001</v>
      </c>
      <c r="H82" s="2">
        <v>0.127</v>
      </c>
      <c r="I82" s="2">
        <v>0.33</v>
      </c>
      <c r="J82" s="2">
        <v>0.27900000000000003</v>
      </c>
      <c r="K82" s="2">
        <v>0.34399999999999997</v>
      </c>
    </row>
    <row r="83" spans="1:11">
      <c r="A83">
        <v>90248</v>
      </c>
      <c r="B83">
        <v>8000</v>
      </c>
      <c r="C83" s="2">
        <v>0.35699999999999998</v>
      </c>
      <c r="D83" s="2">
        <v>0.157</v>
      </c>
      <c r="E83" s="2">
        <v>0.13300000000000001</v>
      </c>
      <c r="F83" s="2">
        <v>6.5000000000000002E-2</v>
      </c>
      <c r="G83" s="2">
        <v>0.108</v>
      </c>
      <c r="H83" s="2">
        <v>0.10100000000000001</v>
      </c>
      <c r="I83" s="2">
        <v>0.30199999999999999</v>
      </c>
      <c r="J83" s="2">
        <v>0.18</v>
      </c>
      <c r="K83" s="2">
        <v>0.30499999999999999</v>
      </c>
    </row>
    <row r="84" spans="1:11">
      <c r="A84">
        <v>90249</v>
      </c>
      <c r="B84">
        <v>20200</v>
      </c>
      <c r="C84" s="2">
        <v>0.17</v>
      </c>
      <c r="D84" s="2">
        <v>0.30499999999999999</v>
      </c>
      <c r="E84" s="2">
        <v>1.25</v>
      </c>
      <c r="F84" s="2">
        <v>6.0999999999999999E-2</v>
      </c>
      <c r="G84" s="2">
        <v>8.9999999999999993E-3</v>
      </c>
      <c r="H84" s="2">
        <v>0.10199999999999999</v>
      </c>
      <c r="I84" s="2">
        <v>0.34499999999999997</v>
      </c>
      <c r="J84" s="2">
        <v>0.26400000000000001</v>
      </c>
      <c r="K84" s="2">
        <v>0.26100000000000001</v>
      </c>
    </row>
    <row r="85" spans="1:11">
      <c r="A85">
        <v>90250</v>
      </c>
      <c r="B85">
        <v>7600</v>
      </c>
      <c r="C85" s="2">
        <v>7.5999999999999998E-2</v>
      </c>
      <c r="D85" s="2">
        <v>0.22</v>
      </c>
      <c r="E85" s="2">
        <v>0.109</v>
      </c>
      <c r="F85" s="2">
        <v>5.1999999999999998E-2</v>
      </c>
      <c r="G85" s="2">
        <v>0.157</v>
      </c>
      <c r="H85" s="2">
        <v>0.13400000000000001</v>
      </c>
      <c r="I85" s="2">
        <v>0.36199999999999999</v>
      </c>
      <c r="J85" s="2">
        <v>0.318</v>
      </c>
      <c r="K85" s="2">
        <v>0.38500000000000001</v>
      </c>
    </row>
    <row r="86" spans="1:11">
      <c r="A86">
        <v>90254</v>
      </c>
      <c r="B86">
        <v>17500</v>
      </c>
      <c r="C86" s="2">
        <v>5.5E-2</v>
      </c>
      <c r="D86" s="2">
        <v>1.4999999999999999E-2</v>
      </c>
      <c r="E86" s="2">
        <v>4.2000000000000003E-2</v>
      </c>
      <c r="F86" s="2">
        <v>5.8000000000000003E-2</v>
      </c>
      <c r="G86" s="2">
        <v>4.3999999999999997E-2</v>
      </c>
      <c r="H86" s="2">
        <v>1.2999999999999999E-2</v>
      </c>
      <c r="I86" s="2">
        <v>0.17499999999999999</v>
      </c>
      <c r="J86" s="2">
        <v>4.3999999999999997E-2</v>
      </c>
      <c r="K86" s="2">
        <v>0.88600000000000001</v>
      </c>
    </row>
    <row r="87" spans="1:11">
      <c r="A87">
        <v>90255</v>
      </c>
      <c r="B87">
        <v>53800</v>
      </c>
      <c r="C87" s="2">
        <v>8.9999999999999993E-3</v>
      </c>
      <c r="D87" s="2">
        <v>7.0000000000000001E-3</v>
      </c>
      <c r="E87" s="2">
        <v>0.122</v>
      </c>
      <c r="F87" s="2">
        <v>4.2000000000000003E-2</v>
      </c>
      <c r="G87" s="2">
        <v>0.222</v>
      </c>
      <c r="H87" s="2">
        <v>0.104</v>
      </c>
      <c r="I87" s="2">
        <v>0.41299999999999998</v>
      </c>
      <c r="J87" s="2">
        <v>0.32100000000000001</v>
      </c>
      <c r="K87" s="2">
        <v>0.66300000000000003</v>
      </c>
    </row>
    <row r="88" spans="1:11">
      <c r="A88">
        <v>90260</v>
      </c>
      <c r="B88">
        <v>28500</v>
      </c>
      <c r="C88" s="2">
        <v>0.13600000000000001</v>
      </c>
      <c r="D88" s="2">
        <v>8.1000000000000003E-2</v>
      </c>
      <c r="E88" s="2">
        <v>0.115</v>
      </c>
      <c r="F88" s="2">
        <v>5.2999999999999999E-2</v>
      </c>
      <c r="G88" s="2">
        <v>0.13500000000000001</v>
      </c>
      <c r="H88" s="2">
        <v>0.13800000000000001</v>
      </c>
      <c r="I88" s="2">
        <v>0.34899999999999998</v>
      </c>
      <c r="J88" s="2">
        <v>0.28199999999999997</v>
      </c>
      <c r="K88" s="2">
        <v>0.5</v>
      </c>
    </row>
    <row r="89" spans="1:11">
      <c r="A89">
        <v>90262</v>
      </c>
      <c r="B89">
        <v>50400</v>
      </c>
      <c r="C89" s="2">
        <v>0.01</v>
      </c>
      <c r="D89" s="2">
        <v>0.104</v>
      </c>
      <c r="E89" s="2">
        <v>0.127</v>
      </c>
      <c r="F89" s="2">
        <v>0.04</v>
      </c>
      <c r="G89" s="2">
        <v>0.182</v>
      </c>
      <c r="H89" s="2">
        <v>0.223</v>
      </c>
      <c r="I89" s="2">
        <v>0.42499999999999999</v>
      </c>
      <c r="J89" s="2">
        <v>0.33400000000000002</v>
      </c>
      <c r="K89" s="2">
        <v>0.55200000000000005</v>
      </c>
    </row>
    <row r="90" spans="1:11">
      <c r="A90">
        <v>90263</v>
      </c>
      <c r="B90">
        <v>3300</v>
      </c>
      <c r="C90" s="2">
        <v>0.29899999999999999</v>
      </c>
      <c r="D90" s="2">
        <v>3.7999999999999999E-2</v>
      </c>
      <c r="E90" s="2">
        <v>3.4000000000000002E-2</v>
      </c>
      <c r="F90" s="2">
        <v>2.5999999999999999E-2</v>
      </c>
      <c r="G90" s="2">
        <v>0</v>
      </c>
      <c r="H90" s="2" t="s">
        <v>155</v>
      </c>
      <c r="I90" s="2">
        <v>5.6000000000000001E-2</v>
      </c>
      <c r="J90" s="2">
        <v>0.121</v>
      </c>
      <c r="K90" s="2">
        <v>0.54200000000000004</v>
      </c>
    </row>
    <row r="91" spans="1:11">
      <c r="A91">
        <v>90265</v>
      </c>
      <c r="B91">
        <v>19300</v>
      </c>
      <c r="C91" s="2">
        <v>5.3999999999999999E-2</v>
      </c>
      <c r="D91" s="2">
        <v>0.02</v>
      </c>
      <c r="E91" s="2">
        <v>4.2999999999999997E-2</v>
      </c>
      <c r="F91" s="2">
        <v>5.5E-2</v>
      </c>
      <c r="G91" s="2">
        <v>0.09</v>
      </c>
      <c r="H91" s="2">
        <v>3.0000000000000001E-3</v>
      </c>
      <c r="I91" s="2">
        <v>0.107</v>
      </c>
      <c r="J91" s="2">
        <v>4.9000000000000002E-2</v>
      </c>
      <c r="K91" s="2">
        <v>0.878</v>
      </c>
    </row>
    <row r="92" spans="1:11">
      <c r="A92">
        <v>90266</v>
      </c>
      <c r="B92">
        <v>29000</v>
      </c>
      <c r="C92" s="2">
        <v>0.106</v>
      </c>
      <c r="D92" s="2">
        <v>0.01</v>
      </c>
      <c r="E92" s="2">
        <v>4.4999999999999998E-2</v>
      </c>
      <c r="F92" s="2">
        <v>6.9000000000000006E-2</v>
      </c>
      <c r="G92" s="2">
        <v>3.9E-2</v>
      </c>
      <c r="H92" s="2">
        <v>7.0000000000000001E-3</v>
      </c>
      <c r="I92" s="2">
        <v>0.152</v>
      </c>
      <c r="J92" s="2">
        <v>0.06</v>
      </c>
      <c r="K92" s="2">
        <v>0.82499999999999996</v>
      </c>
    </row>
    <row r="93" spans="1:11">
      <c r="A93">
        <v>90270</v>
      </c>
      <c r="B93">
        <v>19100</v>
      </c>
      <c r="C93" s="2">
        <v>1E-3</v>
      </c>
      <c r="D93" s="2">
        <v>5.0000000000000001E-3</v>
      </c>
      <c r="E93" s="2">
        <v>0.11799999999999999</v>
      </c>
      <c r="F93" s="2">
        <v>4.1000000000000002E-2</v>
      </c>
      <c r="G93" s="2">
        <v>0.21199999999999999</v>
      </c>
      <c r="H93" s="2">
        <v>0.11</v>
      </c>
      <c r="I93" s="2">
        <v>0.41599999999999998</v>
      </c>
      <c r="J93" s="2">
        <v>0.17799999999999999</v>
      </c>
      <c r="K93" s="2">
        <v>0.81599999999999995</v>
      </c>
    </row>
    <row r="94" spans="1:11">
      <c r="A94">
        <v>90272</v>
      </c>
      <c r="B94">
        <v>201000</v>
      </c>
      <c r="C94" s="2">
        <v>6.0999999999999999E-2</v>
      </c>
      <c r="D94" s="2">
        <v>1.0999999999999999E-2</v>
      </c>
      <c r="E94" s="2">
        <v>4.4999999999999998E-2</v>
      </c>
      <c r="F94" s="2">
        <v>7.2999999999999995E-2</v>
      </c>
      <c r="G94" s="2">
        <v>4.1000000000000002E-2</v>
      </c>
      <c r="H94" s="2" t="s">
        <v>155</v>
      </c>
      <c r="I94" s="2">
        <v>9.2999999999999999E-2</v>
      </c>
      <c r="J94" s="2">
        <v>3.9E-2</v>
      </c>
      <c r="K94" s="2">
        <v>0.88800000000000001</v>
      </c>
    </row>
    <row r="95" spans="1:11">
      <c r="A95">
        <v>90274</v>
      </c>
      <c r="B95">
        <v>19700</v>
      </c>
      <c r="C95" s="2">
        <v>0.23899999999999999</v>
      </c>
      <c r="D95" s="2">
        <v>1.6E-2</v>
      </c>
      <c r="E95" s="2">
        <v>5.7000000000000002E-2</v>
      </c>
      <c r="F95" s="2">
        <v>9.1999999999999998E-2</v>
      </c>
      <c r="G95" s="2">
        <v>4.7E-2</v>
      </c>
      <c r="H95" s="2">
        <v>6.0000000000000001E-3</v>
      </c>
      <c r="I95" s="2">
        <v>0.14799999999999999</v>
      </c>
      <c r="J95" s="2">
        <v>4.4999999999999998E-2</v>
      </c>
      <c r="K95" s="2">
        <v>0.7</v>
      </c>
    </row>
    <row r="96" spans="1:11">
      <c r="A96">
        <v>90275</v>
      </c>
      <c r="B96">
        <v>36200</v>
      </c>
      <c r="C96" s="2">
        <v>0.26800000000000002</v>
      </c>
      <c r="D96" s="2">
        <v>2.1000000000000001E-2</v>
      </c>
      <c r="E96" s="2">
        <v>0.08</v>
      </c>
      <c r="F96" s="2">
        <v>0.08</v>
      </c>
      <c r="G96" s="2">
        <v>4.3999999999999997E-2</v>
      </c>
      <c r="H96" s="2">
        <v>1.7000000000000001E-2</v>
      </c>
      <c r="I96" s="2">
        <v>0.20100000000000001</v>
      </c>
      <c r="J96" s="2">
        <v>6.8000000000000005E-2</v>
      </c>
      <c r="K96" s="2">
        <v>0.64300000000000002</v>
      </c>
    </row>
    <row r="97" spans="1:11">
      <c r="A97">
        <v>90277</v>
      </c>
      <c r="B97">
        <v>31800</v>
      </c>
      <c r="C97" s="2">
        <v>9.1999999999999998E-2</v>
      </c>
      <c r="D97" s="2">
        <v>0.02</v>
      </c>
      <c r="E97" s="2">
        <v>6.0999999999999999E-2</v>
      </c>
      <c r="F97" s="2">
        <v>6.8000000000000005E-2</v>
      </c>
      <c r="G97" s="2">
        <v>5.8999999999999997E-2</v>
      </c>
      <c r="H97" s="2">
        <v>1.9E-2</v>
      </c>
      <c r="I97" s="2">
        <v>0.19400000000000001</v>
      </c>
      <c r="J97" s="2">
        <v>7.3999999999999996E-2</v>
      </c>
      <c r="K97" s="2">
        <v>0.81399999999999995</v>
      </c>
    </row>
    <row r="98" spans="1:11">
      <c r="A98">
        <v>90278</v>
      </c>
      <c r="B98">
        <v>32800</v>
      </c>
      <c r="C98" s="2">
        <v>0.153</v>
      </c>
      <c r="D98" s="2">
        <v>3.3000000000000002E-2</v>
      </c>
      <c r="E98" s="2">
        <v>7.0000000000000007E-2</v>
      </c>
      <c r="F98" s="2">
        <v>6.4000000000000001E-2</v>
      </c>
      <c r="G98" s="2">
        <v>5.7000000000000002E-2</v>
      </c>
      <c r="H98" s="2">
        <v>2.9000000000000001E-2</v>
      </c>
      <c r="I98" s="2">
        <v>0.24299999999999999</v>
      </c>
      <c r="J98" s="2">
        <v>0.10100000000000001</v>
      </c>
      <c r="K98" s="2">
        <v>0.71299999999999997</v>
      </c>
    </row>
    <row r="99" spans="1:11">
      <c r="A99">
        <v>90280</v>
      </c>
      <c r="B99">
        <v>69400</v>
      </c>
      <c r="C99" s="2">
        <v>6.0000000000000001E-3</v>
      </c>
      <c r="D99" s="2">
        <v>1.0999999999999999E-2</v>
      </c>
      <c r="E99" s="2">
        <v>0.122</v>
      </c>
      <c r="F99" s="2">
        <v>4.2000000000000003E-2</v>
      </c>
      <c r="G99" s="2">
        <v>0.17199999999999999</v>
      </c>
      <c r="H99" s="2">
        <v>0.13300000000000001</v>
      </c>
      <c r="I99" s="2">
        <v>0.39400000000000002</v>
      </c>
      <c r="J99" s="2">
        <v>0.39800000000000002</v>
      </c>
      <c r="K99" s="2">
        <v>0.58499999999999996</v>
      </c>
    </row>
    <row r="100" spans="1:11">
      <c r="A100">
        <v>90290</v>
      </c>
      <c r="B100">
        <v>5300</v>
      </c>
      <c r="C100" s="2">
        <v>3.6999999999999998E-2</v>
      </c>
      <c r="D100" s="2">
        <v>1.6E-2</v>
      </c>
      <c r="E100" s="2">
        <v>4.5999999999999999E-2</v>
      </c>
      <c r="F100" s="2">
        <v>6.3E-2</v>
      </c>
      <c r="G100" s="2">
        <v>4.5999999999999999E-2</v>
      </c>
      <c r="H100" s="2">
        <v>5.0000000000000001E-3</v>
      </c>
      <c r="I100" s="2">
        <v>0.14699999999999999</v>
      </c>
      <c r="J100" s="2">
        <v>2.9000000000000001E-2</v>
      </c>
      <c r="K100" s="2">
        <v>0.91900000000000004</v>
      </c>
    </row>
    <row r="101" spans="1:11">
      <c r="A101">
        <v>90291</v>
      </c>
      <c r="B101">
        <v>25400</v>
      </c>
      <c r="C101" s="2">
        <v>4.3999999999999997E-2</v>
      </c>
      <c r="D101" s="2">
        <v>4.8000000000000001E-2</v>
      </c>
      <c r="E101" s="2">
        <v>5.2999999999999999E-2</v>
      </c>
      <c r="F101" s="2">
        <v>5.0999999999999997E-2</v>
      </c>
      <c r="G101" s="2">
        <v>0.106</v>
      </c>
      <c r="H101" s="2">
        <v>6.0000000000000001E-3</v>
      </c>
      <c r="I101" s="2">
        <v>0.13600000000000001</v>
      </c>
      <c r="J101" s="2">
        <v>7.9000000000000001E-2</v>
      </c>
      <c r="K101" s="2">
        <v>0.82899999999999996</v>
      </c>
    </row>
    <row r="102" spans="1:11">
      <c r="A102">
        <v>90292</v>
      </c>
      <c r="B102">
        <v>20800</v>
      </c>
      <c r="C102" s="2">
        <v>8.3000000000000004E-2</v>
      </c>
      <c r="D102" s="2">
        <v>5.5E-2</v>
      </c>
      <c r="E102" s="2">
        <v>6.5000000000000002E-2</v>
      </c>
      <c r="F102" s="2">
        <v>6.4000000000000001E-2</v>
      </c>
      <c r="G102" s="2">
        <v>0.13100000000000001</v>
      </c>
      <c r="H102" s="2">
        <v>4.0000000000000001E-3</v>
      </c>
      <c r="I102" s="2">
        <v>0.14499999999999999</v>
      </c>
      <c r="J102" s="2">
        <v>6.4000000000000001E-2</v>
      </c>
      <c r="K102" s="2">
        <v>0.79800000000000004</v>
      </c>
    </row>
    <row r="103" spans="1:11">
      <c r="A103">
        <v>90293</v>
      </c>
      <c r="B103">
        <v>12400</v>
      </c>
      <c r="C103" s="2">
        <v>0.125</v>
      </c>
      <c r="D103" s="2">
        <v>5.3999999999999999E-2</v>
      </c>
      <c r="E103" s="2">
        <v>5.7000000000000002E-2</v>
      </c>
      <c r="F103" s="2">
        <v>5.8000000000000003E-2</v>
      </c>
      <c r="G103" s="2">
        <v>6.9000000000000006E-2</v>
      </c>
      <c r="H103" s="2">
        <v>3.0000000000000001E-3</v>
      </c>
      <c r="I103" s="2">
        <v>0.14299999999999999</v>
      </c>
      <c r="J103" s="2">
        <v>0.12</v>
      </c>
      <c r="K103" s="2">
        <v>0.70099999999999996</v>
      </c>
    </row>
    <row r="104" spans="1:11">
      <c r="A104">
        <v>90301</v>
      </c>
      <c r="B104">
        <v>29200</v>
      </c>
      <c r="C104" s="2">
        <v>1.6E-2</v>
      </c>
      <c r="D104" s="2">
        <v>0.32900000000000001</v>
      </c>
      <c r="E104" s="2">
        <v>0.121</v>
      </c>
      <c r="F104" s="2">
        <v>5.1999999999999998E-2</v>
      </c>
      <c r="G104" s="2">
        <v>0.17499999999999999</v>
      </c>
      <c r="H104" s="2">
        <v>0.158</v>
      </c>
      <c r="I104" s="2">
        <v>0.36799999999999999</v>
      </c>
      <c r="J104" s="2">
        <v>0.35799999999999998</v>
      </c>
      <c r="K104" s="2">
        <v>0.29699999999999999</v>
      </c>
    </row>
    <row r="105" spans="1:11">
      <c r="A105">
        <v>90302</v>
      </c>
      <c r="B105">
        <v>23200</v>
      </c>
      <c r="C105" s="2">
        <v>1.4E-2</v>
      </c>
      <c r="D105" s="2">
        <v>0.48899999999999999</v>
      </c>
      <c r="E105" s="2">
        <v>0.11700000000000001</v>
      </c>
      <c r="F105" s="2">
        <v>5.2999999999999999E-2</v>
      </c>
      <c r="G105" s="2">
        <v>0.17499999999999999</v>
      </c>
      <c r="H105" s="2">
        <v>0.125</v>
      </c>
      <c r="I105" s="2">
        <v>0.35899999999999999</v>
      </c>
      <c r="J105" s="2">
        <v>0.191</v>
      </c>
      <c r="K105" s="2">
        <v>0.307</v>
      </c>
    </row>
    <row r="106" spans="1:11">
      <c r="A106">
        <v>90303</v>
      </c>
      <c r="B106">
        <v>20600</v>
      </c>
      <c r="C106" s="2">
        <v>1.0999999999999999E-2</v>
      </c>
      <c r="D106" s="2">
        <v>0.39500000000000002</v>
      </c>
      <c r="E106" s="2">
        <v>0.11700000000000001</v>
      </c>
      <c r="F106" s="2">
        <v>0.05</v>
      </c>
      <c r="G106" s="2">
        <v>0.218</v>
      </c>
      <c r="H106" s="2">
        <v>0.156</v>
      </c>
      <c r="I106" s="2">
        <v>0.38100000000000001</v>
      </c>
      <c r="J106" s="2">
        <v>0.34399999999999997</v>
      </c>
      <c r="K106" s="2">
        <v>0.25</v>
      </c>
    </row>
    <row r="107" spans="1:11">
      <c r="A107">
        <v>90304</v>
      </c>
      <c r="B107">
        <v>19500</v>
      </c>
      <c r="C107" s="2">
        <v>2.5000000000000001E-2</v>
      </c>
      <c r="D107" s="2">
        <v>4.5999999999999999E-2</v>
      </c>
      <c r="E107" s="2">
        <v>0.11799999999999999</v>
      </c>
      <c r="F107" s="2">
        <v>4.4999999999999998E-2</v>
      </c>
      <c r="G107" s="2">
        <v>0.26100000000000001</v>
      </c>
      <c r="H107" s="2">
        <v>0.224</v>
      </c>
      <c r="I107" s="2">
        <v>0.40400000000000003</v>
      </c>
      <c r="J107" s="2">
        <v>0.51300000000000001</v>
      </c>
      <c r="K107" s="2">
        <v>0.41599999999999998</v>
      </c>
    </row>
    <row r="108" spans="1:11">
      <c r="A108">
        <v>90305</v>
      </c>
      <c r="B108">
        <v>10600</v>
      </c>
      <c r="C108" s="2">
        <v>1.4E-2</v>
      </c>
      <c r="D108" s="2">
        <v>0.77100000000000002</v>
      </c>
      <c r="E108" s="2">
        <v>0.121</v>
      </c>
      <c r="F108" s="2">
        <v>6.5000000000000002E-2</v>
      </c>
      <c r="G108" s="2">
        <v>9.2999999999999999E-2</v>
      </c>
      <c r="H108" s="2">
        <v>7.0999999999999994E-2</v>
      </c>
      <c r="I108" s="2">
        <v>0.36</v>
      </c>
      <c r="J108" s="2">
        <v>8.6999999999999994E-2</v>
      </c>
      <c r="K108" s="2">
        <v>0.128</v>
      </c>
    </row>
    <row r="109" spans="1:11">
      <c r="A109">
        <v>90401</v>
      </c>
      <c r="B109">
        <v>7000</v>
      </c>
      <c r="C109" s="2">
        <v>0.10100000000000001</v>
      </c>
      <c r="D109" s="2">
        <v>7.4999999999999997E-2</v>
      </c>
      <c r="E109" s="2">
        <v>6.8000000000000005E-2</v>
      </c>
      <c r="F109" s="2">
        <v>4.9000000000000002E-2</v>
      </c>
      <c r="G109" s="2">
        <v>0.127</v>
      </c>
      <c r="H109" s="2" t="s">
        <v>155</v>
      </c>
      <c r="I109" s="2">
        <v>0.105</v>
      </c>
      <c r="J109" s="2">
        <v>5.3999999999999999E-2</v>
      </c>
      <c r="K109" s="2">
        <v>0.77100000000000002</v>
      </c>
    </row>
    <row r="110" spans="1:11">
      <c r="A110">
        <v>90402</v>
      </c>
      <c r="B110">
        <v>10900</v>
      </c>
      <c r="C110" s="2">
        <v>7.0999999999999994E-2</v>
      </c>
      <c r="D110" s="2">
        <v>0.01</v>
      </c>
      <c r="E110" s="2">
        <v>4.8000000000000001E-2</v>
      </c>
      <c r="F110" s="2">
        <v>7.5999999999999998E-2</v>
      </c>
      <c r="G110" s="2">
        <v>7.1999999999999995E-2</v>
      </c>
      <c r="H110" s="2">
        <v>1E-3</v>
      </c>
      <c r="I110" s="2">
        <v>9.8000000000000004E-2</v>
      </c>
      <c r="J110" s="2">
        <v>2.5999999999999999E-2</v>
      </c>
      <c r="K110" s="2">
        <v>0.89300000000000002</v>
      </c>
    </row>
    <row r="111" spans="1:11">
      <c r="A111">
        <v>90403</v>
      </c>
      <c r="B111">
        <v>21400</v>
      </c>
      <c r="C111" s="2">
        <v>8.6999999999999994E-2</v>
      </c>
      <c r="D111" s="2">
        <v>2.1000000000000001E-2</v>
      </c>
      <c r="E111" s="2">
        <v>5.1999999999999998E-2</v>
      </c>
      <c r="F111" s="2">
        <v>0.06</v>
      </c>
      <c r="G111" s="2">
        <v>9.7000000000000003E-2</v>
      </c>
      <c r="H111" s="2">
        <v>2E-3</v>
      </c>
      <c r="I111" s="2">
        <v>0.121</v>
      </c>
      <c r="J111" s="2">
        <v>5.8000000000000003E-2</v>
      </c>
      <c r="K111" s="2">
        <v>0.83399999999999996</v>
      </c>
    </row>
    <row r="112" spans="1:11">
      <c r="A112">
        <v>90404</v>
      </c>
      <c r="B112">
        <v>19700</v>
      </c>
      <c r="C112" s="2">
        <v>0.13600000000000001</v>
      </c>
      <c r="D112" s="2">
        <v>6.4000000000000001E-2</v>
      </c>
      <c r="E112" s="2">
        <v>6.7000000000000004E-2</v>
      </c>
      <c r="F112" s="2">
        <v>5.2999999999999999E-2</v>
      </c>
      <c r="G112" s="2">
        <v>0.15</v>
      </c>
      <c r="H112" s="2">
        <v>8.9999999999999993E-3</v>
      </c>
      <c r="I112" s="2">
        <v>0.17199999999999999</v>
      </c>
      <c r="J112" s="2">
        <v>0.10100000000000001</v>
      </c>
      <c r="K112" s="2">
        <v>0.69599999999999995</v>
      </c>
    </row>
    <row r="113" spans="1:11">
      <c r="A113">
        <v>90405</v>
      </c>
      <c r="B113">
        <v>23900</v>
      </c>
      <c r="C113" s="2">
        <v>0.1</v>
      </c>
      <c r="D113" s="2">
        <v>3.4000000000000002E-2</v>
      </c>
      <c r="E113" s="2">
        <v>5.8000000000000003E-2</v>
      </c>
      <c r="F113" s="2">
        <v>6.2E-2</v>
      </c>
      <c r="G113" s="2">
        <v>0.11799999999999999</v>
      </c>
      <c r="H113" s="2">
        <v>4.0000000000000001E-3</v>
      </c>
      <c r="I113" s="2">
        <v>0.14399999999999999</v>
      </c>
      <c r="J113" s="2">
        <v>7.0999999999999994E-2</v>
      </c>
      <c r="K113" s="2">
        <v>0.79400000000000004</v>
      </c>
    </row>
    <row r="114" spans="1:11">
      <c r="A114">
        <v>90501</v>
      </c>
      <c r="B114">
        <v>33700</v>
      </c>
      <c r="C114" s="2">
        <v>0.26200000000000001</v>
      </c>
      <c r="D114" s="2">
        <v>5.1999999999999998E-2</v>
      </c>
      <c r="E114" s="2">
        <v>0.106</v>
      </c>
      <c r="F114" s="2">
        <v>5.8999999999999997E-2</v>
      </c>
      <c r="G114" s="2">
        <v>0.11700000000000001</v>
      </c>
      <c r="H114" s="2">
        <v>9.9000000000000005E-2</v>
      </c>
      <c r="I114" s="2">
        <v>0.28999999999999998</v>
      </c>
      <c r="J114" s="2">
        <v>0.25</v>
      </c>
      <c r="K114" s="2">
        <v>0.436</v>
      </c>
    </row>
    <row r="115" spans="1:11">
      <c r="A115">
        <v>90502</v>
      </c>
      <c r="B115">
        <v>15900</v>
      </c>
      <c r="C115" s="2">
        <v>0.372</v>
      </c>
      <c r="D115" s="2">
        <v>9.0999999999999998E-2</v>
      </c>
      <c r="E115" s="2">
        <v>0.125</v>
      </c>
      <c r="F115" s="2">
        <v>6.6000000000000003E-2</v>
      </c>
      <c r="G115" s="2">
        <v>0.106</v>
      </c>
      <c r="H115" s="2">
        <v>9.8000000000000004E-2</v>
      </c>
      <c r="I115" s="2">
        <v>0.30499999999999999</v>
      </c>
      <c r="J115" s="2">
        <v>0.185</v>
      </c>
      <c r="K115" s="2">
        <v>0.35199999999999998</v>
      </c>
    </row>
    <row r="116" spans="1:11">
      <c r="A116">
        <v>90503</v>
      </c>
      <c r="B116">
        <v>37800</v>
      </c>
      <c r="C116" s="2">
        <v>0.38</v>
      </c>
      <c r="D116" s="2">
        <v>2.5999999999999999E-2</v>
      </c>
      <c r="E116" s="2">
        <v>8.5000000000000006E-2</v>
      </c>
      <c r="F116" s="2">
        <v>6.8000000000000005E-2</v>
      </c>
      <c r="G116" s="2">
        <v>0.08</v>
      </c>
      <c r="H116" s="2">
        <v>4.2999999999999997E-2</v>
      </c>
      <c r="I116" s="2">
        <v>0.23100000000000001</v>
      </c>
      <c r="J116" s="2">
        <v>8.6999999999999994E-2</v>
      </c>
      <c r="K116" s="2">
        <v>0.50700000000000001</v>
      </c>
    </row>
    <row r="117" spans="1:11">
      <c r="A117">
        <v>90504</v>
      </c>
      <c r="B117">
        <v>27200</v>
      </c>
      <c r="C117" s="2">
        <v>0.39</v>
      </c>
      <c r="D117" s="2">
        <v>3.3000000000000002E-2</v>
      </c>
      <c r="E117" s="2">
        <v>0.105</v>
      </c>
      <c r="F117" s="2">
        <v>6.5000000000000002E-2</v>
      </c>
      <c r="G117" s="2">
        <v>8.3000000000000004E-2</v>
      </c>
      <c r="H117" s="2">
        <v>6.4000000000000001E-2</v>
      </c>
      <c r="I117" s="2">
        <v>0.25800000000000001</v>
      </c>
      <c r="J117" s="2">
        <v>0.16</v>
      </c>
      <c r="K117" s="2">
        <v>0.41699999999999998</v>
      </c>
    </row>
    <row r="118" spans="1:11">
      <c r="A118">
        <v>90505</v>
      </c>
      <c r="B118">
        <v>29600</v>
      </c>
      <c r="C118" s="2">
        <v>0.33600000000000002</v>
      </c>
      <c r="D118" s="2">
        <v>2.1000000000000001E-2</v>
      </c>
      <c r="E118" s="2">
        <v>8.5999999999999993E-2</v>
      </c>
      <c r="F118" s="2">
        <v>7.1999999999999995E-2</v>
      </c>
      <c r="G118" s="2">
        <v>5.3999999999999999E-2</v>
      </c>
      <c r="H118" s="2">
        <v>3.3000000000000002E-2</v>
      </c>
      <c r="I118" s="2">
        <v>0.223</v>
      </c>
      <c r="J118" s="2">
        <v>7.0999999999999994E-2</v>
      </c>
      <c r="K118" s="2">
        <v>0.57199999999999995</v>
      </c>
    </row>
    <row r="119" spans="1:11">
      <c r="A119">
        <v>90601</v>
      </c>
      <c r="B119">
        <v>27100</v>
      </c>
      <c r="C119" s="2">
        <v>7.1999999999999995E-2</v>
      </c>
      <c r="D119" s="2">
        <v>1.4999999999999999E-2</v>
      </c>
      <c r="E119" s="2">
        <v>0.112</v>
      </c>
      <c r="F119" s="2">
        <v>5.0999999999999997E-2</v>
      </c>
      <c r="G119" s="2">
        <v>0.107</v>
      </c>
      <c r="H119" s="2">
        <v>6.4000000000000001E-2</v>
      </c>
      <c r="I119" s="2">
        <v>0.32800000000000001</v>
      </c>
      <c r="J119" s="2">
        <v>0.36599999999999999</v>
      </c>
      <c r="K119" s="2">
        <v>0.54700000000000004</v>
      </c>
    </row>
    <row r="120" spans="1:11">
      <c r="A120">
        <v>90602</v>
      </c>
      <c r="B120">
        <v>18200</v>
      </c>
      <c r="C120" s="2">
        <v>4.2999999999999997E-2</v>
      </c>
      <c r="D120" s="2">
        <v>2.3E-2</v>
      </c>
      <c r="E120" s="2">
        <v>0.107</v>
      </c>
      <c r="F120" s="2">
        <v>0.05</v>
      </c>
      <c r="G120" s="2">
        <v>0.13700000000000001</v>
      </c>
      <c r="H120" s="2">
        <v>6.3E-2</v>
      </c>
      <c r="I120" s="2">
        <v>0.34</v>
      </c>
      <c r="J120" s="2">
        <v>0.40799999999999997</v>
      </c>
      <c r="K120" s="2">
        <v>0.52600000000000002</v>
      </c>
    </row>
    <row r="121" spans="1:11">
      <c r="A121">
        <v>90603</v>
      </c>
      <c r="B121">
        <v>15600</v>
      </c>
      <c r="C121" s="2">
        <v>5.5E-2</v>
      </c>
      <c r="D121" s="2">
        <v>1.2E-2</v>
      </c>
      <c r="E121" s="2">
        <v>9.5000000000000001E-2</v>
      </c>
      <c r="F121" s="2">
        <v>5.7000000000000002E-2</v>
      </c>
      <c r="G121" s="2">
        <v>6.6000000000000003E-2</v>
      </c>
      <c r="H121" s="2">
        <v>2.5000000000000001E-2</v>
      </c>
      <c r="I121" s="2">
        <v>0.313</v>
      </c>
      <c r="J121" s="2">
        <v>0.23600000000000002</v>
      </c>
      <c r="K121" s="2">
        <v>0.69700000000000006</v>
      </c>
    </row>
    <row r="122" spans="1:11">
      <c r="A122">
        <v>90604</v>
      </c>
      <c r="B122">
        <v>30600</v>
      </c>
      <c r="C122" s="2">
        <v>5.8000000000000003E-2</v>
      </c>
      <c r="D122" s="2">
        <v>8.9999999999999993E-3</v>
      </c>
      <c r="E122" s="2">
        <v>0.111</v>
      </c>
      <c r="F122" s="2">
        <v>5.0999999999999997E-2</v>
      </c>
      <c r="G122" s="2">
        <v>0.104</v>
      </c>
      <c r="H122" s="2">
        <v>5.3999999999999999E-2</v>
      </c>
      <c r="I122" s="2">
        <v>0.379</v>
      </c>
      <c r="J122" s="2">
        <v>0.30599999999999999</v>
      </c>
      <c r="K122" s="2">
        <v>0.627</v>
      </c>
    </row>
    <row r="123" spans="1:11">
      <c r="A123">
        <v>90605</v>
      </c>
      <c r="B123">
        <v>29700</v>
      </c>
      <c r="C123" s="2">
        <v>4.2000000000000003E-2</v>
      </c>
      <c r="D123" s="2">
        <v>1.2E-2</v>
      </c>
      <c r="E123" s="2">
        <v>0.11899999999999999</v>
      </c>
      <c r="F123" s="2">
        <v>4.8000000000000001E-2</v>
      </c>
      <c r="G123" s="2">
        <v>0.12</v>
      </c>
      <c r="H123" s="2">
        <v>5.6000000000000001E-2</v>
      </c>
      <c r="I123" s="2">
        <v>0.38600000000000001</v>
      </c>
      <c r="J123" s="2">
        <v>0.36099999999999999</v>
      </c>
      <c r="K123" s="2">
        <v>0.58499999999999996</v>
      </c>
    </row>
    <row r="124" spans="1:11">
      <c r="A124">
        <v>90606</v>
      </c>
      <c r="B124">
        <v>26400</v>
      </c>
      <c r="C124" s="2">
        <v>2.5999999999999999E-2</v>
      </c>
      <c r="D124" s="2">
        <v>0.8</v>
      </c>
      <c r="E124" s="2">
        <v>0.128</v>
      </c>
      <c r="F124" s="2">
        <v>4.8000000000000001E-2</v>
      </c>
      <c r="G124" s="2">
        <v>9.4E-2</v>
      </c>
      <c r="H124" s="2">
        <v>6.8000000000000005E-2</v>
      </c>
      <c r="I124" s="2">
        <v>0.40400000000000003</v>
      </c>
      <c r="J124" s="2">
        <v>0.47099999999999997</v>
      </c>
      <c r="K124" s="2">
        <v>0.495</v>
      </c>
    </row>
    <row r="125" spans="1:11">
      <c r="A125">
        <v>90620</v>
      </c>
      <c r="B125">
        <v>40500</v>
      </c>
      <c r="C125" s="2">
        <v>0.30099999999999999</v>
      </c>
      <c r="D125" s="2">
        <v>2.1000000000000001E-2</v>
      </c>
      <c r="E125" s="2">
        <v>0.115</v>
      </c>
      <c r="F125" s="2">
        <v>5.8000000000000003E-2</v>
      </c>
      <c r="G125" s="2">
        <v>0.08</v>
      </c>
      <c r="H125" s="2">
        <v>7.6999999999999999E-2</v>
      </c>
      <c r="I125" s="2">
        <v>0.26800000000000002</v>
      </c>
      <c r="J125" s="2">
        <v>8.1000000000000003E-2</v>
      </c>
      <c r="K125" s="2">
        <v>0.59799999999999998</v>
      </c>
    </row>
    <row r="126" spans="1:11">
      <c r="A126">
        <v>90621</v>
      </c>
      <c r="B126">
        <v>25300</v>
      </c>
      <c r="C126" s="2">
        <v>0.32</v>
      </c>
      <c r="D126" s="2">
        <v>3.9E-2</v>
      </c>
      <c r="E126" s="2">
        <v>0.107</v>
      </c>
      <c r="F126" s="2">
        <v>5.0999999999999997E-2</v>
      </c>
      <c r="G126" s="2">
        <v>0.18</v>
      </c>
      <c r="H126" s="2">
        <v>0.11600000000000001</v>
      </c>
      <c r="I126" s="2">
        <v>0.26</v>
      </c>
      <c r="J126" s="2">
        <v>0.14799999999999999</v>
      </c>
      <c r="K126" s="2">
        <v>0.49299999999999999</v>
      </c>
    </row>
    <row r="127" spans="1:11">
      <c r="A127">
        <v>90623</v>
      </c>
      <c r="B127">
        <v>12100</v>
      </c>
      <c r="C127" s="2">
        <v>0.47799999999999998</v>
      </c>
      <c r="D127" s="2">
        <v>5.7000000000000002E-2</v>
      </c>
      <c r="E127" s="2">
        <v>0.11700000000000001</v>
      </c>
      <c r="F127" s="2">
        <v>6.4000000000000001E-2</v>
      </c>
      <c r="G127" s="2">
        <v>6.2E-2</v>
      </c>
      <c r="H127" s="2">
        <v>4.9000000000000002E-2</v>
      </c>
      <c r="I127" s="2">
        <v>0.224</v>
      </c>
      <c r="J127" s="2">
        <v>5.8000000000000003E-2</v>
      </c>
      <c r="K127" s="2">
        <v>0.40799999999999997</v>
      </c>
    </row>
    <row r="128" spans="1:11">
      <c r="A128">
        <v>90630</v>
      </c>
      <c r="B128">
        <v>36100</v>
      </c>
      <c r="C128" s="2">
        <v>0.30199999999999999</v>
      </c>
      <c r="D128" s="2">
        <v>4.2000000000000003E-2</v>
      </c>
      <c r="E128" s="2">
        <v>9.7000000000000003E-2</v>
      </c>
      <c r="F128" s="2">
        <v>0.06</v>
      </c>
      <c r="G128" s="2">
        <v>6.2E-2</v>
      </c>
      <c r="H128" s="2">
        <v>4.2999999999999997E-2</v>
      </c>
      <c r="I128" s="2">
        <v>0.22700000000000001</v>
      </c>
      <c r="J128" s="2">
        <v>6.9000000000000006E-2</v>
      </c>
      <c r="K128" s="2">
        <v>0.58699999999999997</v>
      </c>
    </row>
    <row r="129" spans="1:11">
      <c r="A129">
        <v>90631</v>
      </c>
      <c r="B129">
        <v>53500</v>
      </c>
      <c r="C129" s="2">
        <v>0.13800000000000001</v>
      </c>
      <c r="D129" s="2">
        <v>1.2E-2</v>
      </c>
      <c r="E129" s="2">
        <v>0.107</v>
      </c>
      <c r="F129" s="2">
        <v>5.6000000000000001E-2</v>
      </c>
      <c r="G129" s="2">
        <v>0.106</v>
      </c>
      <c r="H129" s="2">
        <v>8.8999999999999996E-2</v>
      </c>
      <c r="I129" s="2">
        <v>0.28599999999999998</v>
      </c>
      <c r="J129" s="2">
        <v>0.20599999999999999</v>
      </c>
      <c r="K129" s="2">
        <v>0.64400000000000002</v>
      </c>
    </row>
    <row r="130" spans="1:11">
      <c r="A130">
        <v>90638</v>
      </c>
      <c r="B130">
        <v>38500</v>
      </c>
      <c r="C130" s="2">
        <v>6.6666666666666666E-2</v>
      </c>
      <c r="D130" s="2">
        <v>0.02</v>
      </c>
      <c r="E130" s="2">
        <v>9.9</v>
      </c>
      <c r="F130" s="2">
        <v>5.7000000000000002E-2</v>
      </c>
      <c r="G130" s="2">
        <v>7.0000000000000007E-2</v>
      </c>
      <c r="H130" s="2">
        <v>0.03</v>
      </c>
      <c r="I130" s="2">
        <v>0.28100000000000003</v>
      </c>
      <c r="J130" s="2">
        <v>0.191</v>
      </c>
      <c r="K130" s="2">
        <v>0.58599999999999997</v>
      </c>
    </row>
    <row r="131" spans="1:11">
      <c r="A131">
        <v>90640</v>
      </c>
      <c r="B131">
        <v>47500</v>
      </c>
      <c r="C131" s="2">
        <v>0.14599999999999999</v>
      </c>
      <c r="D131" s="2">
        <v>1.2999999999999999E-2</v>
      </c>
      <c r="E131" s="2">
        <v>0.124</v>
      </c>
      <c r="F131" s="2">
        <v>5.0999999999999997E-2</v>
      </c>
      <c r="G131" s="2">
        <v>0.127</v>
      </c>
      <c r="H131" s="2">
        <v>7.8E-2</v>
      </c>
      <c r="I131" s="2">
        <v>0.33800000000000002</v>
      </c>
      <c r="J131" s="2">
        <v>0.21099999999999999</v>
      </c>
      <c r="K131" s="2">
        <v>0.63</v>
      </c>
    </row>
    <row r="132" spans="1:11">
      <c r="A132">
        <v>90650</v>
      </c>
      <c r="B132">
        <v>77800</v>
      </c>
      <c r="C132" s="2">
        <v>0.153</v>
      </c>
      <c r="D132" s="2">
        <v>4.8000000000000001E-2</v>
      </c>
      <c r="E132" s="2">
        <v>0.11799999999999999</v>
      </c>
      <c r="F132" s="2">
        <v>4.9000000000000002E-2</v>
      </c>
      <c r="G132" s="2">
        <v>0.125</v>
      </c>
      <c r="H132" s="2">
        <v>6.2E-2</v>
      </c>
      <c r="I132" s="2">
        <v>0.377</v>
      </c>
      <c r="J132" s="2">
        <v>0.26800000000000002</v>
      </c>
      <c r="K132" s="2">
        <v>0.53100000000000003</v>
      </c>
    </row>
    <row r="133" spans="1:11">
      <c r="A133">
        <v>90660</v>
      </c>
      <c r="B133">
        <v>48300</v>
      </c>
      <c r="C133" s="2">
        <v>3.2000000000000001E-2</v>
      </c>
      <c r="D133" s="2">
        <v>0.01</v>
      </c>
      <c r="E133" s="2">
        <v>0.13500000000000001</v>
      </c>
      <c r="F133" s="2">
        <v>4.8000000000000001E-2</v>
      </c>
      <c r="G133" s="2">
        <v>0.108</v>
      </c>
      <c r="H133" s="2">
        <v>7.0999999999999994E-2</v>
      </c>
      <c r="I133" s="2">
        <v>0.41</v>
      </c>
      <c r="J133" s="2">
        <v>0.40400000000000003</v>
      </c>
      <c r="K133" s="2">
        <v>0.55400000000000005</v>
      </c>
    </row>
    <row r="134" spans="1:11">
      <c r="A134">
        <v>90670</v>
      </c>
      <c r="B134">
        <v>12700</v>
      </c>
      <c r="C134" s="2">
        <v>8.4000000000000005E-2</v>
      </c>
      <c r="D134" s="2">
        <v>3.5000000000000003E-2</v>
      </c>
      <c r="E134" s="2">
        <v>0.127</v>
      </c>
      <c r="F134" s="2">
        <v>5.0999999999999997E-2</v>
      </c>
      <c r="G134" s="2">
        <v>9.9000000000000005E-2</v>
      </c>
      <c r="H134" s="2">
        <v>5.5E-2</v>
      </c>
      <c r="I134" s="2">
        <v>0.38900000000000001</v>
      </c>
      <c r="J134" s="2">
        <v>0.28899999999999998</v>
      </c>
      <c r="K134" s="2">
        <v>0.59299999999999997</v>
      </c>
    </row>
    <row r="135" spans="1:11">
      <c r="A135">
        <v>90680</v>
      </c>
      <c r="B135">
        <v>19900</v>
      </c>
      <c r="C135" s="2">
        <v>0.28100000000000003</v>
      </c>
      <c r="D135" s="2">
        <v>2.5000000000000001E-2</v>
      </c>
      <c r="E135" s="2">
        <v>0.11600000000000001</v>
      </c>
      <c r="F135" s="2">
        <v>5.6000000000000001E-2</v>
      </c>
      <c r="G135" s="2">
        <v>0.16700000000000001</v>
      </c>
      <c r="H135" s="2">
        <v>0.108</v>
      </c>
      <c r="I135" s="2">
        <v>0.27400000000000002</v>
      </c>
      <c r="J135" s="2">
        <v>0.14799999999999999</v>
      </c>
      <c r="K135" s="2">
        <v>0.54600000000000004</v>
      </c>
    </row>
    <row r="136" spans="1:11">
      <c r="A136">
        <v>90701</v>
      </c>
      <c r="B136">
        <v>12800</v>
      </c>
      <c r="C136" s="2">
        <v>0.41299999999999998</v>
      </c>
      <c r="D136" s="2">
        <v>1.7999999999999999E-2</v>
      </c>
      <c r="E136" s="2">
        <v>0.112</v>
      </c>
      <c r="F136" s="2">
        <v>0.06</v>
      </c>
      <c r="G136" s="2">
        <v>0.13100000000000001</v>
      </c>
      <c r="H136" s="2">
        <v>4.3999999999999997E-2</v>
      </c>
      <c r="I136" s="2">
        <v>0.09</v>
      </c>
      <c r="J136" s="2">
        <v>0.187</v>
      </c>
      <c r="K136" s="2">
        <v>0.38200000000000001</v>
      </c>
    </row>
    <row r="137" spans="1:11">
      <c r="A137">
        <v>90703</v>
      </c>
      <c r="B137">
        <v>38600</v>
      </c>
      <c r="C137" s="2">
        <v>0.6</v>
      </c>
      <c r="D137" s="2">
        <v>7.9000000000000001E-2</v>
      </c>
      <c r="E137" s="2">
        <v>0.109</v>
      </c>
      <c r="F137" s="2">
        <v>6.3E-2</v>
      </c>
      <c r="G137" s="2">
        <v>5.2999999999999999E-2</v>
      </c>
      <c r="H137" s="2">
        <v>1.7999999999999999E-2</v>
      </c>
      <c r="I137" s="2">
        <v>0.223</v>
      </c>
      <c r="J137" s="2">
        <v>6.9000000000000006E-2</v>
      </c>
      <c r="K137" s="2">
        <v>0.252</v>
      </c>
    </row>
    <row r="138" spans="1:11">
      <c r="A138">
        <v>90704</v>
      </c>
      <c r="B138">
        <v>3700</v>
      </c>
      <c r="C138" s="2">
        <v>4.0000000000000001E-3</v>
      </c>
      <c r="D138" s="2">
        <v>3.0000000000000001E-3</v>
      </c>
      <c r="E138" s="2">
        <v>7.2999999999999995E-2</v>
      </c>
      <c r="F138" s="2">
        <v>5.0999999999999997E-2</v>
      </c>
      <c r="G138" s="2">
        <v>0.105</v>
      </c>
      <c r="H138" s="2">
        <v>0.107</v>
      </c>
      <c r="I138" s="2">
        <v>0.33400000000000002</v>
      </c>
      <c r="J138" s="2">
        <v>0.19700000000000001</v>
      </c>
      <c r="K138" s="2">
        <v>0.79600000000000004</v>
      </c>
    </row>
    <row r="139" spans="1:11">
      <c r="A139">
        <v>90706</v>
      </c>
      <c r="B139">
        <v>57700</v>
      </c>
      <c r="C139" s="2">
        <v>0.15</v>
      </c>
      <c r="D139" s="2">
        <v>0.13600000000000001</v>
      </c>
      <c r="E139" s="2">
        <v>0.106</v>
      </c>
      <c r="F139" s="2">
        <v>5.0999999999999997E-2</v>
      </c>
      <c r="G139" s="2">
        <v>0.14699999999999999</v>
      </c>
      <c r="H139" s="2">
        <v>5.7000000000000002E-2</v>
      </c>
      <c r="I139" s="2">
        <v>0.35699999999999998</v>
      </c>
      <c r="J139" s="2">
        <v>0.34499999999999997</v>
      </c>
      <c r="K139" s="2">
        <v>0.36799999999999999</v>
      </c>
    </row>
    <row r="140" spans="1:11">
      <c r="A140">
        <v>90710</v>
      </c>
      <c r="B140">
        <v>21800</v>
      </c>
      <c r="C140" s="2">
        <v>0.214</v>
      </c>
      <c r="D140" s="2">
        <v>0.121</v>
      </c>
      <c r="E140" s="2">
        <v>0.11700000000000001</v>
      </c>
      <c r="F140" s="2">
        <v>6.3E-2</v>
      </c>
      <c r="G140" s="2">
        <v>0.13400000000000001</v>
      </c>
      <c r="H140" s="2">
        <v>9.8000000000000004E-2</v>
      </c>
      <c r="I140" s="2">
        <v>0.312</v>
      </c>
      <c r="J140" s="2">
        <v>0.251</v>
      </c>
      <c r="K140" s="2">
        <v>0.41399999999999998</v>
      </c>
    </row>
    <row r="141" spans="1:11">
      <c r="A141">
        <v>90712</v>
      </c>
      <c r="B141">
        <v>23900</v>
      </c>
      <c r="C141" s="2">
        <v>0.158</v>
      </c>
      <c r="D141" s="2">
        <v>8.8999999999999996E-2</v>
      </c>
      <c r="E141" s="2">
        <v>9.5000000000000001E-2</v>
      </c>
      <c r="F141" s="2">
        <v>5.8999999999999997E-2</v>
      </c>
      <c r="G141" s="2">
        <v>5.8999999999999997E-2</v>
      </c>
      <c r="H141" s="2">
        <v>2.3E-2</v>
      </c>
      <c r="I141" s="2">
        <v>0.29499999999999998</v>
      </c>
      <c r="J141" s="2">
        <v>0.19900000000000001</v>
      </c>
      <c r="K141" s="2">
        <v>0.55400000000000005</v>
      </c>
    </row>
    <row r="142" spans="1:11">
      <c r="A142">
        <v>90713</v>
      </c>
      <c r="B142">
        <v>2200</v>
      </c>
      <c r="C142" s="2">
        <v>0.123</v>
      </c>
      <c r="D142" s="2">
        <v>3.5999999999999997E-2</v>
      </c>
      <c r="E142" s="2">
        <v>7.9000000000000001E-2</v>
      </c>
      <c r="F142" s="2">
        <v>0.06</v>
      </c>
      <c r="G142" s="2">
        <v>4.5999999999999999E-2</v>
      </c>
      <c r="H142" s="2">
        <v>1.6E-2</v>
      </c>
      <c r="I142" s="2">
        <v>0.28399999999999997</v>
      </c>
      <c r="J142" s="2">
        <v>0.13800000000000001</v>
      </c>
      <c r="K142" s="2">
        <v>0.70399999999999996</v>
      </c>
    </row>
    <row r="143" spans="1:11">
      <c r="A143">
        <v>90715</v>
      </c>
      <c r="B143">
        <v>16500</v>
      </c>
      <c r="C143" s="2">
        <v>0.312</v>
      </c>
      <c r="D143" s="2">
        <v>8.3000000000000004E-2</v>
      </c>
      <c r="E143" s="2">
        <v>0.105</v>
      </c>
      <c r="F143" s="2">
        <v>5.0999999999999997E-2</v>
      </c>
      <c r="G143" s="2">
        <v>0.11700000000000001</v>
      </c>
      <c r="H143" s="2">
        <v>4.9000000000000002E-2</v>
      </c>
      <c r="I143" s="2">
        <v>0.312</v>
      </c>
      <c r="J143" s="2">
        <v>0.245</v>
      </c>
      <c r="K143" s="2">
        <v>0.36</v>
      </c>
    </row>
    <row r="144" spans="1:11">
      <c r="A144">
        <v>90716</v>
      </c>
      <c r="B144">
        <v>9000</v>
      </c>
      <c r="C144" s="2">
        <v>0.158</v>
      </c>
      <c r="D144" s="2">
        <v>4.3999999999999997E-2</v>
      </c>
      <c r="E144" s="2">
        <v>0.11700000000000001</v>
      </c>
      <c r="F144" s="2">
        <v>4.5999999999999999E-2</v>
      </c>
      <c r="G144" s="2">
        <v>0.26</v>
      </c>
      <c r="H144" s="2">
        <v>8.2000000000000003E-2</v>
      </c>
      <c r="I144" s="2">
        <v>0.371</v>
      </c>
      <c r="J144" s="2">
        <v>0.379</v>
      </c>
      <c r="K144" s="2">
        <v>0.41899999999999998</v>
      </c>
    </row>
    <row r="145" spans="1:11">
      <c r="A145">
        <v>90717</v>
      </c>
      <c r="B145">
        <v>16300</v>
      </c>
      <c r="C145" s="2">
        <v>0.16700000000000001</v>
      </c>
      <c r="D145" s="2">
        <v>4.1000000000000002E-2</v>
      </c>
      <c r="E145" s="2">
        <v>0.106</v>
      </c>
      <c r="F145" s="2">
        <v>6.7000000000000004E-2</v>
      </c>
      <c r="G145" s="2">
        <v>0.122</v>
      </c>
      <c r="H145" s="2">
        <v>8.2000000000000003E-2</v>
      </c>
      <c r="I145" s="2">
        <v>0.29899999999999999</v>
      </c>
      <c r="J145" s="2">
        <v>0.17599999999999999</v>
      </c>
      <c r="K145" s="2">
        <v>0.61599999999999999</v>
      </c>
    </row>
    <row r="146" spans="1:11">
      <c r="A146">
        <v>90720</v>
      </c>
      <c r="B146">
        <v>20200</v>
      </c>
      <c r="C146" s="2">
        <v>0.123</v>
      </c>
      <c r="D146" s="2">
        <v>2.4E-2</v>
      </c>
      <c r="E146" s="2">
        <v>7.1999999999999995E-2</v>
      </c>
      <c r="F146" s="2">
        <v>6.4000000000000001E-2</v>
      </c>
      <c r="G146" s="2">
        <v>6.4000000000000001E-2</v>
      </c>
      <c r="H146" s="2">
        <v>2.7E-2</v>
      </c>
      <c r="I146" s="2">
        <v>0.2</v>
      </c>
      <c r="J146" s="2">
        <v>9.8000000000000004E-2</v>
      </c>
      <c r="K146" s="2">
        <v>0.755</v>
      </c>
    </row>
    <row r="147" spans="1:11">
      <c r="A147">
        <v>90723</v>
      </c>
      <c r="B147">
        <v>39800</v>
      </c>
      <c r="C147" s="2">
        <v>3.1E-2</v>
      </c>
      <c r="D147" s="2">
        <v>9.4E-2</v>
      </c>
      <c r="E147" s="2">
        <v>0.12</v>
      </c>
      <c r="F147" s="2">
        <v>4.2999999999999997E-2</v>
      </c>
      <c r="G147" s="2">
        <v>0.18</v>
      </c>
      <c r="H147" s="2">
        <v>0.182</v>
      </c>
      <c r="I147" s="2">
        <v>0.39200000000000002</v>
      </c>
      <c r="J147" s="2">
        <v>0.316</v>
      </c>
      <c r="K147" s="2">
        <v>0.55900000000000005</v>
      </c>
    </row>
    <row r="148" spans="1:11">
      <c r="A148">
        <v>90731</v>
      </c>
      <c r="B148">
        <v>46600</v>
      </c>
      <c r="C148" s="2">
        <v>5.5E-2</v>
      </c>
      <c r="D148" s="2">
        <v>0.08</v>
      </c>
      <c r="E148" s="2">
        <v>0.10299999999999999</v>
      </c>
      <c r="F148" s="2">
        <v>5.8999999999999997E-2</v>
      </c>
      <c r="G148" s="2">
        <v>0.17100000000000001</v>
      </c>
      <c r="H148" s="2">
        <v>0.115</v>
      </c>
      <c r="I148" s="2">
        <v>0.32700000000000001</v>
      </c>
      <c r="J148" s="2">
        <v>0.249</v>
      </c>
      <c r="K148" s="2">
        <v>0.61699999999999999</v>
      </c>
    </row>
    <row r="149" spans="1:11">
      <c r="A149">
        <v>90732</v>
      </c>
      <c r="B149">
        <v>20300</v>
      </c>
      <c r="C149" s="2">
        <v>0.107</v>
      </c>
      <c r="D149" s="2">
        <v>3.3000000000000002E-2</v>
      </c>
      <c r="E149" s="2">
        <v>9.9000000000000005E-2</v>
      </c>
      <c r="F149" s="2">
        <v>0.08</v>
      </c>
      <c r="G149" s="2">
        <v>5.2999999999999999E-2</v>
      </c>
      <c r="H149" s="2">
        <v>4.8000000000000001E-2</v>
      </c>
      <c r="I149" s="2">
        <v>0.27900000000000003</v>
      </c>
      <c r="J149" s="2">
        <v>0.13600000000000001</v>
      </c>
      <c r="K149" s="2">
        <v>0.72399999999999998</v>
      </c>
    </row>
    <row r="150" spans="1:11">
      <c r="A150">
        <v>90740</v>
      </c>
      <c r="B150">
        <v>19900</v>
      </c>
      <c r="C150" s="2">
        <v>9.0999999999999998E-2</v>
      </c>
      <c r="D150" s="2">
        <v>1.0999999999999999E-2</v>
      </c>
      <c r="E150" s="2">
        <v>8.3000000000000004E-2</v>
      </c>
      <c r="F150" s="2">
        <v>9.8000000000000004E-2</v>
      </c>
      <c r="G150" s="2">
        <v>8.3000000000000004E-2</v>
      </c>
      <c r="H150" s="2">
        <v>0.01</v>
      </c>
      <c r="I150" s="2">
        <v>0.17</v>
      </c>
      <c r="J150" s="2">
        <v>5.8999999999999997E-2</v>
      </c>
      <c r="K150" s="2">
        <v>0.83299999999999996</v>
      </c>
    </row>
    <row r="151" spans="1:11">
      <c r="A151">
        <v>90742</v>
      </c>
      <c r="B151">
        <v>1200</v>
      </c>
      <c r="C151" s="2">
        <v>5.1999999999999998E-2</v>
      </c>
      <c r="D151" s="2">
        <v>0</v>
      </c>
      <c r="E151" s="2">
        <v>6.3E-2</v>
      </c>
      <c r="F151" s="2">
        <v>6.6000000000000003E-2</v>
      </c>
      <c r="G151" s="2">
        <v>5.1999999999999998E-2</v>
      </c>
      <c r="H151" s="2">
        <v>1.6E-2</v>
      </c>
      <c r="I151" s="2">
        <v>0.14000000000000001</v>
      </c>
      <c r="J151" s="2">
        <v>5.7000000000000002E-2</v>
      </c>
      <c r="K151" s="2">
        <v>0.89100000000000001</v>
      </c>
    </row>
    <row r="152" spans="1:11">
      <c r="A152">
        <v>90743</v>
      </c>
      <c r="B152">
        <v>1200</v>
      </c>
      <c r="C152" s="2">
        <v>0</v>
      </c>
      <c r="D152" s="2">
        <v>1.4999999999999999E-2</v>
      </c>
      <c r="E152" s="2">
        <v>6.3E-2</v>
      </c>
      <c r="F152" s="2">
        <v>6.3E-2</v>
      </c>
      <c r="G152" s="2">
        <v>0.216</v>
      </c>
      <c r="H152" s="2">
        <v>1.6E-2</v>
      </c>
      <c r="I152" s="2">
        <v>0.14000000000000001</v>
      </c>
      <c r="J152" s="2">
        <v>0.19500000000000001</v>
      </c>
      <c r="K152" s="2">
        <v>0.79</v>
      </c>
    </row>
    <row r="153" spans="1:11">
      <c r="A153">
        <v>90744</v>
      </c>
      <c r="B153">
        <v>38800</v>
      </c>
      <c r="C153" s="2">
        <v>2.9000000000000001E-2</v>
      </c>
      <c r="D153" s="2">
        <v>0.02</v>
      </c>
      <c r="E153" s="2">
        <v>0.123</v>
      </c>
      <c r="F153" s="2">
        <v>4.8000000000000001E-2</v>
      </c>
      <c r="G153" s="2">
        <v>0.20799999999999999</v>
      </c>
      <c r="H153" s="2">
        <v>0.20300000000000001</v>
      </c>
      <c r="I153" s="2">
        <v>0.40600000000000003</v>
      </c>
      <c r="J153" s="2">
        <v>0.36199999999999999</v>
      </c>
      <c r="K153" s="2">
        <v>0.58499999999999996</v>
      </c>
    </row>
    <row r="154" spans="1:11">
      <c r="A154">
        <v>90745</v>
      </c>
      <c r="B154">
        <v>42200</v>
      </c>
      <c r="C154" s="2">
        <v>0.379</v>
      </c>
      <c r="D154" s="2">
        <v>6.8000000000000005E-2</v>
      </c>
      <c r="E154" s="2">
        <v>0.125</v>
      </c>
      <c r="F154" s="2">
        <v>0.06</v>
      </c>
      <c r="G154" s="2">
        <v>0.10299999999999999</v>
      </c>
      <c r="H154" s="2">
        <v>0.112</v>
      </c>
      <c r="I154" s="2">
        <v>0.312</v>
      </c>
      <c r="J154" s="2">
        <v>0.23100000000000001</v>
      </c>
      <c r="K154" s="2">
        <v>0.32100000000000001</v>
      </c>
    </row>
    <row r="155" spans="1:11">
      <c r="A155">
        <v>90746</v>
      </c>
      <c r="B155">
        <v>21700</v>
      </c>
      <c r="C155" s="2">
        <v>8.7999999999999995E-2</v>
      </c>
      <c r="D155" s="2">
        <v>0.58599999999999997</v>
      </c>
      <c r="E155" s="2">
        <v>0.129</v>
      </c>
      <c r="F155" s="2">
        <v>6.0999999999999999E-2</v>
      </c>
      <c r="G155" s="2">
        <v>7.8E-2</v>
      </c>
      <c r="H155" s="2">
        <v>7.8E-2</v>
      </c>
      <c r="I155" s="2">
        <v>0.35599999999999998</v>
      </c>
      <c r="J155" s="2">
        <v>0.16</v>
      </c>
      <c r="K155" s="2">
        <v>0.16500000000000001</v>
      </c>
    </row>
    <row r="156" spans="1:11">
      <c r="A156">
        <v>90747</v>
      </c>
      <c r="B156">
        <v>2700</v>
      </c>
      <c r="C156" s="2">
        <v>0</v>
      </c>
      <c r="D156" s="2">
        <v>0</v>
      </c>
      <c r="E156" s="2">
        <v>9.7000000000000003E-2</v>
      </c>
      <c r="F156" s="2">
        <v>4.4999999999999998E-2</v>
      </c>
      <c r="G156" s="2">
        <v>0</v>
      </c>
      <c r="H156" s="2">
        <v>5.8000000000000003E-2</v>
      </c>
      <c r="I156" s="2">
        <v>0.29199999999999998</v>
      </c>
      <c r="J156" s="2">
        <v>0</v>
      </c>
      <c r="K156" s="2">
        <v>0</v>
      </c>
    </row>
    <row r="157" spans="1:11">
      <c r="A157">
        <v>90755</v>
      </c>
      <c r="B157">
        <v>9000</v>
      </c>
      <c r="C157" s="2">
        <v>0.222</v>
      </c>
      <c r="D157" s="2">
        <v>0.106</v>
      </c>
      <c r="E157" s="2">
        <v>9.7000000000000003E-2</v>
      </c>
      <c r="F157" s="2">
        <v>5.6000000000000001E-2</v>
      </c>
      <c r="G157" s="2">
        <v>0.10299999999999999</v>
      </c>
      <c r="H157" s="2">
        <v>3.5000000000000003E-2</v>
      </c>
      <c r="I157" s="2">
        <v>0.27400000000000002</v>
      </c>
      <c r="J157" s="2">
        <v>7.2999999999999995E-2</v>
      </c>
      <c r="K157" s="2">
        <v>0.6</v>
      </c>
    </row>
    <row r="158" spans="1:11">
      <c r="A158">
        <v>90802</v>
      </c>
      <c r="B158">
        <v>35000</v>
      </c>
      <c r="C158" s="2">
        <v>9.4E-2</v>
      </c>
      <c r="D158" s="2">
        <v>0.16900000000000001</v>
      </c>
      <c r="E158" s="2">
        <v>7.3999999999999996E-2</v>
      </c>
      <c r="F158" s="2">
        <v>5.1999999999999998E-2</v>
      </c>
      <c r="G158" s="2">
        <v>0.22</v>
      </c>
      <c r="H158" s="2">
        <v>7.0999999999999994E-2</v>
      </c>
      <c r="I158" s="2">
        <v>0.29499999999999998</v>
      </c>
      <c r="J158" s="2">
        <v>0.13900000000000001</v>
      </c>
      <c r="K158" s="2">
        <v>0.59699999999999998</v>
      </c>
    </row>
    <row r="159" spans="1:11">
      <c r="A159">
        <v>90803</v>
      </c>
      <c r="B159">
        <v>30600</v>
      </c>
      <c r="C159" s="2">
        <v>6.5000000000000002E-2</v>
      </c>
      <c r="D159" s="2">
        <v>3.9E-2</v>
      </c>
      <c r="E159" s="2">
        <v>0.06</v>
      </c>
      <c r="F159" s="2">
        <v>7.0000000000000007E-2</v>
      </c>
      <c r="G159" s="2">
        <v>8.5999999999999993E-2</v>
      </c>
      <c r="H159" s="2">
        <v>2.1999999999999999E-2</v>
      </c>
      <c r="I159" s="2">
        <v>0.19600000000000001</v>
      </c>
      <c r="J159" s="2">
        <v>6.4000000000000001E-2</v>
      </c>
      <c r="K159" s="2">
        <v>0.83099999999999996</v>
      </c>
    </row>
    <row r="160" spans="1:11">
      <c r="A160">
        <v>90804</v>
      </c>
      <c r="B160">
        <v>30300</v>
      </c>
      <c r="C160" s="2">
        <v>0.128</v>
      </c>
      <c r="D160" s="2">
        <v>0.124</v>
      </c>
      <c r="E160" s="2">
        <v>8.1000000000000003E-2</v>
      </c>
      <c r="F160" s="2">
        <v>4.8000000000000001E-2</v>
      </c>
      <c r="G160" s="2">
        <v>0.223</v>
      </c>
      <c r="H160" s="2">
        <v>0.108</v>
      </c>
      <c r="I160" s="2">
        <v>0.308</v>
      </c>
      <c r="J160" s="2">
        <v>0.11</v>
      </c>
      <c r="K160" s="2">
        <v>0.63800000000000001</v>
      </c>
    </row>
    <row r="161" spans="1:11">
      <c r="A161">
        <v>90805</v>
      </c>
      <c r="B161">
        <v>69200</v>
      </c>
      <c r="C161" s="2">
        <v>0.122</v>
      </c>
      <c r="D161" s="2">
        <v>0.20200000000000001</v>
      </c>
      <c r="E161" s="2">
        <v>0.111</v>
      </c>
      <c r="F161" s="2">
        <v>0.05</v>
      </c>
      <c r="G161" s="2">
        <v>0.19600000000000001</v>
      </c>
      <c r="H161" s="2">
        <v>0.14399999999999999</v>
      </c>
      <c r="I161" s="2">
        <v>0.372</v>
      </c>
      <c r="J161" s="2">
        <v>0.34799999999999998</v>
      </c>
      <c r="K161" s="2">
        <v>0.32800000000000001</v>
      </c>
    </row>
    <row r="162" spans="1:11">
      <c r="A162">
        <v>90806</v>
      </c>
      <c r="B162">
        <v>31700</v>
      </c>
      <c r="C162" s="2">
        <v>0.20399999999999999</v>
      </c>
      <c r="D162" s="2">
        <v>0.16900000000000001</v>
      </c>
      <c r="E162" s="2">
        <v>0.109</v>
      </c>
      <c r="F162" s="2">
        <v>5.0999999999999997E-2</v>
      </c>
      <c r="G162" s="2">
        <v>0.22</v>
      </c>
      <c r="H162" s="2">
        <v>0.126</v>
      </c>
      <c r="I162" s="2">
        <v>0.32200000000000001</v>
      </c>
      <c r="J162" s="2">
        <v>0.20599999999999999</v>
      </c>
      <c r="K162" s="2">
        <v>0.42099999999999999</v>
      </c>
    </row>
    <row r="163" spans="1:11">
      <c r="A163">
        <v>90807</v>
      </c>
      <c r="B163">
        <v>26700</v>
      </c>
      <c r="C163" s="2">
        <v>0.17199999999999999</v>
      </c>
      <c r="D163" s="2">
        <v>0.157</v>
      </c>
      <c r="E163" s="2">
        <v>9.6000000000000002E-2</v>
      </c>
      <c r="F163" s="2">
        <v>6.5000000000000002E-2</v>
      </c>
      <c r="G163" s="2">
        <v>6.9000000000000006E-2</v>
      </c>
      <c r="H163" s="2">
        <v>4.8000000000000001E-2</v>
      </c>
      <c r="I163" s="2">
        <v>0.28199999999999997</v>
      </c>
      <c r="J163" s="2">
        <v>0.18099999999999999</v>
      </c>
      <c r="K163" s="2">
        <v>0.49099999999999999</v>
      </c>
    </row>
    <row r="164" spans="1:11">
      <c r="A164">
        <v>90808</v>
      </c>
      <c r="B164">
        <v>31500</v>
      </c>
      <c r="C164" s="2">
        <v>9.6000000000000002E-2</v>
      </c>
      <c r="D164" s="2">
        <v>5.1999999999999998E-2</v>
      </c>
      <c r="E164" s="2">
        <v>6.7000000000000004E-2</v>
      </c>
      <c r="F164" s="2">
        <v>6.8000000000000005E-2</v>
      </c>
      <c r="G164" s="2">
        <v>5.0999999999999997E-2</v>
      </c>
      <c r="H164" s="2">
        <v>1.7000000000000001E-2</v>
      </c>
      <c r="I164" s="2">
        <v>0.248</v>
      </c>
      <c r="J164" s="2">
        <v>9.5000000000000001E-2</v>
      </c>
      <c r="K164" s="2">
        <v>0.75700000000000001</v>
      </c>
    </row>
    <row r="165" spans="1:11">
      <c r="A165">
        <v>90810</v>
      </c>
      <c r="B165">
        <v>31000</v>
      </c>
      <c r="C165" s="2">
        <v>0.25800000000000001</v>
      </c>
      <c r="D165" s="2">
        <v>0.126</v>
      </c>
      <c r="E165" s="2">
        <v>0.11799999999999999</v>
      </c>
      <c r="F165" s="2">
        <v>5.6000000000000001E-2</v>
      </c>
      <c r="G165" s="2">
        <v>0.158</v>
      </c>
      <c r="H165" s="2">
        <v>0.13300000000000001</v>
      </c>
      <c r="I165" s="2">
        <v>0.34799999999999998</v>
      </c>
      <c r="J165" s="2">
        <v>0.24299999999999999</v>
      </c>
      <c r="K165" s="2">
        <v>0.373</v>
      </c>
    </row>
    <row r="166" spans="1:11">
      <c r="A166">
        <v>90813</v>
      </c>
      <c r="B166">
        <v>41600</v>
      </c>
      <c r="C166" s="2">
        <v>0.16900000000000001</v>
      </c>
      <c r="D166" s="2">
        <v>0.12</v>
      </c>
      <c r="E166" s="2">
        <v>0.1</v>
      </c>
      <c r="F166" s="2">
        <v>4.7E-2</v>
      </c>
      <c r="G166" s="2">
        <v>0.28599999999999998</v>
      </c>
      <c r="H166" s="2">
        <v>0.182</v>
      </c>
      <c r="I166" s="2">
        <v>0.35899999999999999</v>
      </c>
      <c r="J166" s="2">
        <v>0.23100000000000001</v>
      </c>
      <c r="K166" s="2">
        <v>0.48</v>
      </c>
    </row>
    <row r="167" spans="1:11">
      <c r="A167">
        <v>90814</v>
      </c>
      <c r="B167">
        <v>15600</v>
      </c>
      <c r="C167" s="2">
        <v>8.3000000000000004E-2</v>
      </c>
      <c r="D167" s="2">
        <v>8.5999999999999993E-2</v>
      </c>
      <c r="E167" s="2">
        <v>6.0999999999999999E-2</v>
      </c>
      <c r="F167" s="2">
        <v>5.7000000000000002E-2</v>
      </c>
      <c r="G167" s="2">
        <v>0.14299999999999999</v>
      </c>
      <c r="H167" s="2">
        <v>6.0999999999999999E-2</v>
      </c>
      <c r="I167" s="2">
        <v>0.245</v>
      </c>
      <c r="J167" s="2">
        <v>9.9000000000000005E-2</v>
      </c>
      <c r="K167" s="2">
        <v>0.73199999999999998</v>
      </c>
    </row>
    <row r="168" spans="1:11">
      <c r="A168">
        <v>90815</v>
      </c>
      <c r="B168">
        <v>34000</v>
      </c>
      <c r="C168" s="2">
        <v>0.13100000000000001</v>
      </c>
      <c r="D168" s="2">
        <v>4.7E-2</v>
      </c>
      <c r="E168" s="2">
        <v>6.3E-2</v>
      </c>
      <c r="F168" s="2">
        <v>6.3E-2</v>
      </c>
      <c r="G168" s="2">
        <v>0.125</v>
      </c>
      <c r="H168" s="2">
        <v>2.5000000000000001E-2</v>
      </c>
      <c r="I168" s="2">
        <v>0.23</v>
      </c>
      <c r="J168" s="2">
        <v>8.5999999999999993E-2</v>
      </c>
      <c r="K168" s="2">
        <v>0.73499999999999999</v>
      </c>
    </row>
    <row r="169" spans="1:11">
      <c r="A169">
        <v>90831</v>
      </c>
      <c r="B169">
        <v>2900</v>
      </c>
      <c r="C169" s="2">
        <v>0</v>
      </c>
      <c r="D169" s="2">
        <v>0</v>
      </c>
      <c r="E169" s="2">
        <v>7.2999999999999995E-2</v>
      </c>
      <c r="F169" s="2">
        <v>4.3999999999999997E-2</v>
      </c>
      <c r="G169" s="2">
        <v>0</v>
      </c>
      <c r="H169" s="2">
        <v>2.5000000000000001E-2</v>
      </c>
      <c r="I169" s="2">
        <v>0.19900000000000001</v>
      </c>
      <c r="J169" s="2">
        <v>0</v>
      </c>
      <c r="K169" s="2">
        <v>0</v>
      </c>
    </row>
    <row r="170" spans="1:11">
      <c r="A170">
        <v>91001</v>
      </c>
      <c r="B170">
        <v>27900</v>
      </c>
      <c r="C170" s="2">
        <v>6.8000000000000005E-2</v>
      </c>
      <c r="D170" s="2">
        <v>0.27100000000000002</v>
      </c>
      <c r="E170" s="2">
        <v>0.08</v>
      </c>
      <c r="F170" s="2">
        <v>0.06</v>
      </c>
      <c r="G170" s="2">
        <v>0.106</v>
      </c>
      <c r="H170" s="2">
        <v>4.2000000000000003E-2</v>
      </c>
      <c r="I170" s="2">
        <v>0.24399999999999999</v>
      </c>
      <c r="J170" s="2">
        <v>0.15</v>
      </c>
      <c r="K170" s="2">
        <v>0.51100000000000001</v>
      </c>
    </row>
    <row r="171" spans="1:11">
      <c r="A171">
        <v>91006</v>
      </c>
      <c r="B171">
        <v>24500</v>
      </c>
      <c r="C171" s="2">
        <v>0.55900000000000005</v>
      </c>
      <c r="D171" s="2">
        <v>8.0000000000000002E-3</v>
      </c>
      <c r="E171" s="2">
        <v>9.7000000000000003E-2</v>
      </c>
      <c r="F171" s="2">
        <v>6.4000000000000001E-2</v>
      </c>
      <c r="G171" s="2">
        <v>8.2000000000000003E-2</v>
      </c>
      <c r="H171" s="2">
        <v>3.4000000000000002E-2</v>
      </c>
      <c r="I171" s="2">
        <v>0.187</v>
      </c>
      <c r="J171" s="2">
        <v>0.1</v>
      </c>
      <c r="K171" s="2">
        <v>0.33300000000000002</v>
      </c>
    </row>
    <row r="172" spans="1:11">
      <c r="A172">
        <v>91007</v>
      </c>
      <c r="B172">
        <v>25500</v>
      </c>
      <c r="C172" s="2">
        <v>0.59499999999999997</v>
      </c>
      <c r="D172" s="2">
        <v>0.02</v>
      </c>
      <c r="E172" s="2">
        <v>0.104</v>
      </c>
      <c r="F172" s="2">
        <v>6.6000000000000003E-2</v>
      </c>
      <c r="G172" s="2">
        <v>0.104</v>
      </c>
      <c r="H172" s="2">
        <v>3.5000000000000003E-2</v>
      </c>
      <c r="I172" s="2">
        <v>0.187</v>
      </c>
      <c r="J172" s="2">
        <v>7.6999999999999999E-2</v>
      </c>
      <c r="K172" s="2">
        <v>0.308</v>
      </c>
    </row>
    <row r="173" spans="1:11">
      <c r="A173">
        <v>91008</v>
      </c>
      <c r="B173">
        <v>1100</v>
      </c>
      <c r="C173" s="2">
        <v>0.245</v>
      </c>
      <c r="D173" s="2">
        <v>2.5000000000000001E-2</v>
      </c>
      <c r="E173" s="2">
        <v>8.4000000000000005E-2</v>
      </c>
      <c r="F173" s="2">
        <v>8.7999999999999995E-2</v>
      </c>
      <c r="G173" s="2">
        <v>9.4E-2</v>
      </c>
      <c r="H173" s="2">
        <v>1.7000000000000001E-2</v>
      </c>
      <c r="I173" s="2">
        <v>0.16700000000000001</v>
      </c>
      <c r="J173" s="2">
        <v>6.9000000000000006E-2</v>
      </c>
      <c r="K173" s="2">
        <v>0.66</v>
      </c>
    </row>
    <row r="174" spans="1:11">
      <c r="A174">
        <v>91010</v>
      </c>
      <c r="B174">
        <v>20000</v>
      </c>
      <c r="C174" s="2">
        <v>0.185</v>
      </c>
      <c r="D174" s="2">
        <v>8.2000000000000003E-2</v>
      </c>
      <c r="E174" s="2">
        <v>0.106</v>
      </c>
      <c r="F174" s="2">
        <v>5.8999999999999997E-2</v>
      </c>
      <c r="G174" s="2">
        <v>0.13300000000000001</v>
      </c>
      <c r="H174" s="2">
        <v>7.5999999999999998E-2</v>
      </c>
      <c r="I174" s="2">
        <v>0.28199999999999997</v>
      </c>
      <c r="J174" s="2">
        <v>0.17299999999999999</v>
      </c>
      <c r="K174" s="2">
        <v>0.56000000000000005</v>
      </c>
    </row>
    <row r="175" spans="1:11">
      <c r="A175">
        <v>91011</v>
      </c>
      <c r="B175">
        <v>15200</v>
      </c>
      <c r="C175" s="2">
        <v>0.27700000000000002</v>
      </c>
      <c r="D175" s="2" t="s">
        <v>158</v>
      </c>
      <c r="E175" s="2">
        <v>4.8000000000000001E-2</v>
      </c>
      <c r="F175" s="2">
        <v>7.1999999999999995E-2</v>
      </c>
      <c r="G175" s="2">
        <v>3.1E-2</v>
      </c>
      <c r="H175" s="2">
        <v>5.0000000000000001E-3</v>
      </c>
      <c r="I175" s="2">
        <v>0.14399999999999999</v>
      </c>
      <c r="J175" s="2">
        <v>3.9E-2</v>
      </c>
      <c r="K175" s="2">
        <v>0.68100000000000005</v>
      </c>
    </row>
    <row r="176" spans="1:11">
      <c r="A176">
        <v>91016</v>
      </c>
      <c r="B176">
        <v>32900</v>
      </c>
      <c r="C176" s="2">
        <v>0.14299999999999999</v>
      </c>
      <c r="D176" s="2">
        <v>7.0999999999999994E-2</v>
      </c>
      <c r="E176" s="2">
        <v>8.4000000000000005E-2</v>
      </c>
      <c r="F176" s="2">
        <v>5.8000000000000003E-2</v>
      </c>
      <c r="G176" s="2">
        <v>8.5999999999999993E-2</v>
      </c>
      <c r="H176" s="2">
        <v>5.6000000000000001E-2</v>
      </c>
      <c r="I176" s="2">
        <v>0.251</v>
      </c>
      <c r="J176" s="2">
        <v>0.114</v>
      </c>
      <c r="K176" s="2">
        <v>0.67100000000000004</v>
      </c>
    </row>
    <row r="177" spans="1:11">
      <c r="A177">
        <v>91020</v>
      </c>
      <c r="B177">
        <v>5200</v>
      </c>
      <c r="C177" s="2">
        <v>0.216</v>
      </c>
      <c r="D177" s="2">
        <v>2.3E-2</v>
      </c>
      <c r="E177" s="2">
        <v>8.3000000000000004E-2</v>
      </c>
      <c r="F177" s="2">
        <v>6.9000000000000006E-2</v>
      </c>
      <c r="G177" s="2">
        <v>0.10100000000000001</v>
      </c>
      <c r="H177" s="2">
        <v>0.04</v>
      </c>
      <c r="I177" s="2">
        <v>0.22600000000000001</v>
      </c>
      <c r="J177" s="2">
        <v>8.5999999999999993E-2</v>
      </c>
      <c r="K177" s="2">
        <v>0.67600000000000005</v>
      </c>
    </row>
    <row r="178" spans="1:11">
      <c r="A178">
        <v>91024</v>
      </c>
      <c r="B178">
        <v>9000</v>
      </c>
      <c r="C178" s="2">
        <v>0.112</v>
      </c>
      <c r="D178" s="2">
        <v>1.4999999999999999E-2</v>
      </c>
      <c r="E178" s="2">
        <v>5.1999999999999998E-2</v>
      </c>
      <c r="F178" s="2">
        <v>6.8000000000000005E-2</v>
      </c>
      <c r="G178" s="2">
        <v>5.8000000000000003E-2</v>
      </c>
      <c r="H178" s="2">
        <v>8.9999999999999993E-3</v>
      </c>
      <c r="I178" s="2">
        <v>0.14000000000000001</v>
      </c>
      <c r="J178" s="2">
        <v>5.6000000000000001E-2</v>
      </c>
      <c r="K178" s="2">
        <v>0.81699999999999995</v>
      </c>
    </row>
    <row r="179" spans="1:11">
      <c r="A179">
        <v>91030</v>
      </c>
      <c r="B179">
        <v>205000</v>
      </c>
      <c r="C179" s="2">
        <v>0.29899999999999999</v>
      </c>
      <c r="D179" s="2">
        <v>3.2000000000000001E-2</v>
      </c>
      <c r="E179" s="2">
        <v>7.0999999999999994E-2</v>
      </c>
      <c r="F179" s="2">
        <v>6.0999999999999999E-2</v>
      </c>
      <c r="G179" s="2">
        <v>9.5000000000000001E-2</v>
      </c>
      <c r="H179" s="2">
        <v>2.9000000000000001E-2</v>
      </c>
      <c r="I179" s="2">
        <v>0.19500000000000001</v>
      </c>
      <c r="J179" s="2">
        <v>0.104</v>
      </c>
      <c r="K179" s="2">
        <v>0.56499999999999995</v>
      </c>
    </row>
    <row r="180" spans="1:11">
      <c r="A180">
        <v>91040</v>
      </c>
      <c r="B180">
        <v>17900</v>
      </c>
      <c r="C180" s="2">
        <v>0.08</v>
      </c>
      <c r="D180" s="2">
        <v>2.1999999999999999E-2</v>
      </c>
      <c r="E180" s="2">
        <v>8.4000000000000005E-2</v>
      </c>
      <c r="F180" s="2">
        <v>7.3999999999999996E-2</v>
      </c>
      <c r="G180" s="2">
        <v>0.13100000000000001</v>
      </c>
      <c r="H180" s="2">
        <v>4.4999999999999998E-2</v>
      </c>
      <c r="I180" s="2">
        <v>0.254</v>
      </c>
      <c r="J180" s="2">
        <v>7.1999999999999995E-2</v>
      </c>
      <c r="K180" s="2">
        <v>0.82599999999999996</v>
      </c>
    </row>
    <row r="181" spans="1:11">
      <c r="A181">
        <v>91042</v>
      </c>
      <c r="B181">
        <v>22400</v>
      </c>
      <c r="C181" s="2">
        <v>1.1666666666666667E-2</v>
      </c>
      <c r="D181" s="2">
        <v>1.9E-2</v>
      </c>
      <c r="E181" s="2">
        <v>8.6999999999999994E-2</v>
      </c>
      <c r="F181" s="2">
        <v>7.4999999999999997E-2</v>
      </c>
      <c r="G181" s="2">
        <v>0.13100000000000001</v>
      </c>
      <c r="H181" s="2">
        <v>5.2999999999999999E-2</v>
      </c>
      <c r="I181" s="2">
        <v>0.26100000000000001</v>
      </c>
      <c r="J181" s="2">
        <v>0.152</v>
      </c>
      <c r="K181" s="2">
        <v>0.752</v>
      </c>
    </row>
    <row r="182" spans="1:11">
      <c r="A182">
        <v>91046</v>
      </c>
      <c r="B182">
        <v>1400</v>
      </c>
      <c r="C182" s="2">
        <v>0.23200000000000001</v>
      </c>
      <c r="D182" s="2">
        <v>0</v>
      </c>
      <c r="E182" s="2">
        <v>9.7000000000000003E-2</v>
      </c>
      <c r="F182" s="2">
        <v>0.1</v>
      </c>
      <c r="G182" s="2">
        <v>0.104</v>
      </c>
      <c r="H182" s="2">
        <v>3.4000000000000002E-2</v>
      </c>
      <c r="I182" s="2">
        <v>0.247</v>
      </c>
      <c r="J182" s="2">
        <v>0</v>
      </c>
      <c r="K182" s="2">
        <v>0.76800000000000002</v>
      </c>
    </row>
    <row r="183" spans="1:11">
      <c r="A183">
        <v>91101</v>
      </c>
      <c r="B183">
        <v>17200</v>
      </c>
      <c r="C183" s="2">
        <v>0.22600000000000001</v>
      </c>
      <c r="D183" s="2">
        <v>8.2000000000000003E-2</v>
      </c>
      <c r="E183" s="2">
        <v>6.8000000000000005E-2</v>
      </c>
      <c r="F183" s="2">
        <v>4.7E-2</v>
      </c>
      <c r="G183" s="2">
        <v>0.21099999999999999</v>
      </c>
      <c r="H183" s="2">
        <v>3.1E-2</v>
      </c>
      <c r="I183" s="2">
        <v>0.16700000000000001</v>
      </c>
      <c r="J183" s="2">
        <v>0.11600000000000001</v>
      </c>
      <c r="K183" s="2">
        <v>0.57599999999999996</v>
      </c>
    </row>
    <row r="184" spans="1:11">
      <c r="A184">
        <v>91103</v>
      </c>
      <c r="B184">
        <v>22000</v>
      </c>
      <c r="C184" s="2">
        <v>7.5999999999999998E-2</v>
      </c>
      <c r="D184" s="2">
        <v>0.20699999999999999</v>
      </c>
      <c r="E184" s="2">
        <v>9.1999999999999998E-2</v>
      </c>
      <c r="F184" s="2">
        <v>5.6000000000000001E-2</v>
      </c>
      <c r="G184" s="2">
        <v>0.16</v>
      </c>
      <c r="H184" s="2">
        <v>0.08</v>
      </c>
      <c r="I184" s="2">
        <v>0.26500000000000001</v>
      </c>
      <c r="J184" s="2">
        <v>0.27400000000000002</v>
      </c>
      <c r="K184" s="2">
        <v>0.442</v>
      </c>
    </row>
    <row r="185" spans="1:11">
      <c r="A185">
        <v>91104</v>
      </c>
      <c r="B185">
        <v>29300</v>
      </c>
      <c r="C185" s="2">
        <v>0.104</v>
      </c>
      <c r="D185" s="2">
        <v>0.11</v>
      </c>
      <c r="E185" s="2">
        <v>8.2000000000000003E-2</v>
      </c>
      <c r="F185" s="2">
        <v>6.2E-2</v>
      </c>
      <c r="G185" s="2">
        <v>0.156</v>
      </c>
      <c r="H185" s="2">
        <v>5.1999999999999998E-2</v>
      </c>
      <c r="I185" s="2">
        <v>0.252</v>
      </c>
      <c r="J185" s="2">
        <v>0.157</v>
      </c>
      <c r="K185" s="2">
        <v>0.629</v>
      </c>
    </row>
    <row r="186" spans="1:11">
      <c r="A186">
        <v>91105</v>
      </c>
      <c r="B186">
        <v>10800</v>
      </c>
      <c r="C186" s="2">
        <v>0.17399999999999999</v>
      </c>
      <c r="D186" s="2">
        <v>6.0999999999999999E-2</v>
      </c>
      <c r="E186" s="2">
        <v>6.2E-2</v>
      </c>
      <c r="F186" s="2">
        <v>7.0000000000000007E-2</v>
      </c>
      <c r="G186" s="2">
        <v>8.5000000000000006E-2</v>
      </c>
      <c r="H186" s="2">
        <v>0.01</v>
      </c>
      <c r="I186" s="2">
        <v>0.14499999999999999</v>
      </c>
      <c r="J186" s="2">
        <v>7.0000000000000007E-2</v>
      </c>
      <c r="K186" s="2">
        <v>0.69499999999999995</v>
      </c>
    </row>
    <row r="187" spans="1:11">
      <c r="A187">
        <v>91106</v>
      </c>
      <c r="B187">
        <v>19300</v>
      </c>
      <c r="C187" s="2">
        <v>0.23200000000000001</v>
      </c>
      <c r="D187" s="2">
        <v>6.7000000000000004E-2</v>
      </c>
      <c r="E187" s="2">
        <v>6.5000000000000002E-2</v>
      </c>
      <c r="F187" s="2">
        <v>5.0999999999999997E-2</v>
      </c>
      <c r="G187" s="2">
        <v>0.13800000000000001</v>
      </c>
      <c r="H187" s="2">
        <v>3.3000000000000002E-2</v>
      </c>
      <c r="I187" s="2">
        <v>0.17199999999999999</v>
      </c>
      <c r="J187" s="2">
        <v>0.13</v>
      </c>
      <c r="K187" s="2">
        <v>0.57099999999999995</v>
      </c>
    </row>
    <row r="188" spans="1:11">
      <c r="A188">
        <v>91107</v>
      </c>
      <c r="B188">
        <v>25800</v>
      </c>
      <c r="C188" s="2">
        <v>0.248</v>
      </c>
      <c r="D188" s="2">
        <v>6.2E-2</v>
      </c>
      <c r="E188" s="2">
        <v>7.3999999999999996E-2</v>
      </c>
      <c r="F188" s="2">
        <v>6.3E-2</v>
      </c>
      <c r="G188" s="2">
        <v>9.6000000000000002E-2</v>
      </c>
      <c r="H188" s="2">
        <v>3.2000000000000001E-2</v>
      </c>
      <c r="I188" s="2">
        <v>0.20699999999999999</v>
      </c>
      <c r="J188" s="2">
        <v>0.113</v>
      </c>
      <c r="K188" s="2">
        <v>0.57699999999999996</v>
      </c>
    </row>
    <row r="189" spans="1:11">
      <c r="A189">
        <v>91108</v>
      </c>
      <c r="B189">
        <v>9900</v>
      </c>
      <c r="C189" s="2">
        <v>0.54300000000000004</v>
      </c>
      <c r="D189" s="2">
        <v>1.0999999999999999E-2</v>
      </c>
      <c r="E189" s="2">
        <v>7.4999999999999997E-2</v>
      </c>
      <c r="F189" s="2">
        <v>6.7000000000000004E-2</v>
      </c>
      <c r="G189" s="2">
        <v>6.7000000000000004E-2</v>
      </c>
      <c r="H189" s="2">
        <v>1.2999999999999999E-2</v>
      </c>
      <c r="I189" s="2">
        <v>0.16600000000000001</v>
      </c>
      <c r="J189" s="2">
        <v>4.9000000000000002E-2</v>
      </c>
      <c r="K189" s="2">
        <v>0.39700000000000002</v>
      </c>
    </row>
    <row r="190" spans="1:11">
      <c r="A190">
        <v>91201</v>
      </c>
      <c r="B190">
        <v>18900</v>
      </c>
      <c r="C190" s="2">
        <v>0.10199999999999999</v>
      </c>
      <c r="D190" s="2">
        <v>1.2999999999999999E-2</v>
      </c>
      <c r="E190" s="2">
        <v>7.6999999999999999E-2</v>
      </c>
      <c r="F190" s="2">
        <v>7.6999999999999999E-2</v>
      </c>
      <c r="G190" s="2">
        <v>0.13400000000000001</v>
      </c>
      <c r="H190" s="2">
        <v>0.04</v>
      </c>
      <c r="I190" s="2">
        <v>0.26400000000000001</v>
      </c>
      <c r="J190" s="2">
        <v>0.11899999999999999</v>
      </c>
      <c r="K190" s="2">
        <v>0.76600000000000001</v>
      </c>
    </row>
    <row r="191" spans="1:11">
      <c r="A191">
        <v>91202</v>
      </c>
      <c r="B191">
        <v>17400</v>
      </c>
      <c r="C191" s="2">
        <v>0.13400000000000001</v>
      </c>
      <c r="D191" s="2">
        <v>1.6E-2</v>
      </c>
      <c r="E191" s="2">
        <v>6.6000000000000003E-2</v>
      </c>
      <c r="F191" s="2">
        <v>7.9000000000000001E-2</v>
      </c>
      <c r="G191" s="2">
        <v>0.13</v>
      </c>
      <c r="H191" s="2">
        <v>3.4000000000000002E-2</v>
      </c>
      <c r="I191" s="2">
        <v>0.21</v>
      </c>
      <c r="J191" s="2">
        <v>8.1000000000000003E-2</v>
      </c>
      <c r="K191" s="2">
        <v>0.76800000000000002</v>
      </c>
    </row>
    <row r="192" spans="1:11">
      <c r="A192">
        <v>91203</v>
      </c>
      <c r="B192">
        <v>12300</v>
      </c>
      <c r="C192" s="2">
        <v>0.193</v>
      </c>
      <c r="D192" s="2">
        <v>0.01</v>
      </c>
      <c r="E192" s="2">
        <v>7.8E-2</v>
      </c>
      <c r="F192" s="2">
        <v>7.5999999999999998E-2</v>
      </c>
      <c r="G192" s="2">
        <v>0.128</v>
      </c>
      <c r="H192" s="2">
        <v>4.7E-2</v>
      </c>
      <c r="I192" s="2">
        <v>0.26200000000000001</v>
      </c>
      <c r="J192" s="2">
        <v>9.1999999999999998E-2</v>
      </c>
      <c r="K192" s="2">
        <v>0.70499999999999996</v>
      </c>
    </row>
    <row r="193" spans="1:11">
      <c r="A193">
        <v>91204</v>
      </c>
      <c r="B193">
        <v>14300</v>
      </c>
      <c r="C193" s="2">
        <v>0.182</v>
      </c>
      <c r="D193" s="2">
        <v>0.03</v>
      </c>
      <c r="E193" s="2">
        <v>8.4000000000000005E-2</v>
      </c>
      <c r="F193" s="2">
        <v>7.0999999999999994E-2</v>
      </c>
      <c r="G193" s="2">
        <v>0.19400000000000001</v>
      </c>
      <c r="H193" s="2">
        <v>5.8999999999999997E-2</v>
      </c>
      <c r="I193" s="2">
        <v>0.29299999999999998</v>
      </c>
      <c r="J193" s="2">
        <v>0.15</v>
      </c>
      <c r="K193" s="2">
        <v>0.63800000000000001</v>
      </c>
    </row>
    <row r="194" spans="1:11">
      <c r="A194">
        <v>91205</v>
      </c>
      <c r="B194">
        <v>31100</v>
      </c>
      <c r="C194" s="2">
        <v>0.14199999999999999</v>
      </c>
      <c r="D194" s="2">
        <v>2.3E-2</v>
      </c>
      <c r="E194" s="2">
        <v>7.5999999999999998E-2</v>
      </c>
      <c r="F194" s="2">
        <v>7.4999999999999997E-2</v>
      </c>
      <c r="G194" s="2">
        <v>0.20300000000000001</v>
      </c>
      <c r="H194" s="2">
        <v>5.0999999999999997E-2</v>
      </c>
      <c r="I194" s="2">
        <v>0.26400000000000001</v>
      </c>
      <c r="J194" s="2">
        <v>0.10299999999999999</v>
      </c>
      <c r="K194" s="2">
        <v>0.73199999999999998</v>
      </c>
    </row>
    <row r="195" spans="1:11">
      <c r="A195">
        <v>91206</v>
      </c>
      <c r="B195">
        <v>28400</v>
      </c>
      <c r="C195" s="2">
        <v>0.17399999999999999</v>
      </c>
      <c r="D195" s="2">
        <v>0.01</v>
      </c>
      <c r="E195" s="2">
        <v>6.9000000000000006E-2</v>
      </c>
      <c r="F195" s="2">
        <v>7.9000000000000001E-2</v>
      </c>
      <c r="G195" s="2">
        <v>0.14899999999999999</v>
      </c>
      <c r="H195" s="2">
        <v>3.5000000000000003E-2</v>
      </c>
      <c r="I195" s="2">
        <v>0.24199999999999999</v>
      </c>
      <c r="J195" s="2">
        <v>0.08</v>
      </c>
      <c r="K195" s="2">
        <v>0.73499999999999999</v>
      </c>
    </row>
    <row r="196" spans="1:11">
      <c r="A196">
        <v>91207</v>
      </c>
      <c r="B196">
        <v>10300</v>
      </c>
      <c r="C196" s="2">
        <v>8.6999999999999994E-2</v>
      </c>
      <c r="D196" s="2">
        <v>0.1</v>
      </c>
      <c r="E196" s="2">
        <v>7.3999999999999996E-2</v>
      </c>
      <c r="F196" s="2">
        <v>8.5999999999999993E-2</v>
      </c>
      <c r="G196" s="2">
        <v>8.2000000000000003E-2</v>
      </c>
      <c r="H196" s="2">
        <v>2.1000000000000001E-2</v>
      </c>
      <c r="I196" s="2">
        <v>0.224</v>
      </c>
      <c r="J196" s="2">
        <v>7.1999999999999995E-2</v>
      </c>
      <c r="K196" s="2">
        <v>0.84099999999999997</v>
      </c>
    </row>
    <row r="197" spans="1:11">
      <c r="A197">
        <v>91208</v>
      </c>
      <c r="B197">
        <v>13800</v>
      </c>
      <c r="C197" s="2">
        <v>0.17599999999999999</v>
      </c>
      <c r="D197" s="2">
        <v>5.0000000000000001E-3</v>
      </c>
      <c r="E197" s="2">
        <v>7.3999999999999996E-2</v>
      </c>
      <c r="F197" s="2">
        <v>8.1000000000000003E-2</v>
      </c>
      <c r="G197" s="2">
        <v>7.0000000000000007E-2</v>
      </c>
      <c r="H197" s="2">
        <v>2.5000000000000001E-2</v>
      </c>
      <c r="I197" s="2">
        <v>0.22700000000000001</v>
      </c>
      <c r="J197" s="2">
        <v>4.9000000000000002E-2</v>
      </c>
      <c r="K197" s="2">
        <v>0.77</v>
      </c>
    </row>
    <row r="198" spans="1:11">
      <c r="A198">
        <v>91210</v>
      </c>
      <c r="B198">
        <v>2100</v>
      </c>
      <c r="C198" s="2">
        <v>0.23799999999999999</v>
      </c>
      <c r="D198" s="2">
        <v>1.4999999999999999E-2</v>
      </c>
      <c r="E198" s="2">
        <v>0.06</v>
      </c>
      <c r="F198" s="2">
        <v>6.8000000000000005E-2</v>
      </c>
      <c r="G198" s="2">
        <v>0.20899999999999999</v>
      </c>
      <c r="H198" s="2">
        <v>4.4999999999999998E-2</v>
      </c>
      <c r="I198" s="2">
        <v>0.26300000000000001</v>
      </c>
      <c r="J198" s="2">
        <v>0</v>
      </c>
      <c r="K198" s="2">
        <v>0.747</v>
      </c>
    </row>
    <row r="199" spans="1:11">
      <c r="A199">
        <v>91214</v>
      </c>
      <c r="B199">
        <v>25500</v>
      </c>
      <c r="C199" s="2">
        <v>0.28399999999999997</v>
      </c>
      <c r="D199" s="2">
        <v>3.0000000000000001E-3</v>
      </c>
      <c r="E199" s="2">
        <v>7.5999999999999998E-2</v>
      </c>
      <c r="F199" s="2">
        <v>7.1999999999999995E-2</v>
      </c>
      <c r="G199" s="2">
        <v>4.7E-2</v>
      </c>
      <c r="H199" s="2">
        <v>2.7E-2</v>
      </c>
      <c r="I199" s="2">
        <v>0.216</v>
      </c>
      <c r="J199" s="2">
        <v>6.2E-2</v>
      </c>
      <c r="K199" s="2">
        <v>0.65</v>
      </c>
    </row>
    <row r="200" spans="1:11">
      <c r="A200">
        <v>91301</v>
      </c>
      <c r="B200">
        <v>23600</v>
      </c>
      <c r="C200" s="2">
        <v>6.5000000000000002E-2</v>
      </c>
      <c r="D200" s="2">
        <v>2.5000000000000001E-2</v>
      </c>
      <c r="E200" s="2">
        <v>4.9000000000000002E-2</v>
      </c>
      <c r="F200" s="2">
        <v>6.7000000000000004E-2</v>
      </c>
      <c r="G200" s="2">
        <v>4.7E-2</v>
      </c>
      <c r="H200" s="2">
        <v>1.7999999999999999E-2</v>
      </c>
      <c r="I200" s="2">
        <v>0.17699999999999999</v>
      </c>
      <c r="J200" s="2">
        <v>3.7999999999999999E-2</v>
      </c>
      <c r="K200" s="2">
        <v>0.872</v>
      </c>
    </row>
    <row r="201" spans="1:11">
      <c r="A201">
        <v>91302</v>
      </c>
      <c r="B201">
        <v>21000</v>
      </c>
      <c r="C201" s="2">
        <v>0.108</v>
      </c>
      <c r="D201" s="2">
        <v>1.2E-2</v>
      </c>
      <c r="E201" s="2">
        <v>4.5999999999999999E-2</v>
      </c>
      <c r="F201" s="2">
        <v>6.8000000000000005E-2</v>
      </c>
      <c r="G201" s="2">
        <v>8.7999999999999995E-2</v>
      </c>
      <c r="H201" s="2">
        <v>8.9999999999999993E-3</v>
      </c>
      <c r="I201" s="2">
        <v>0.17699999999999999</v>
      </c>
      <c r="J201" s="2">
        <v>4.8000000000000001E-2</v>
      </c>
      <c r="K201" s="2">
        <v>0.83299999999999996</v>
      </c>
    </row>
    <row r="202" spans="1:11">
      <c r="A202">
        <v>91303</v>
      </c>
      <c r="B202">
        <v>22700</v>
      </c>
      <c r="C202" s="2">
        <v>0.11899999999999999</v>
      </c>
      <c r="D202" s="2">
        <v>5.0999999999999997E-2</v>
      </c>
      <c r="E202" s="2">
        <v>8.5000000000000006E-2</v>
      </c>
      <c r="F202" s="2">
        <v>5.2999999999999999E-2</v>
      </c>
      <c r="G202" s="2">
        <v>0.189</v>
      </c>
      <c r="H202" s="2">
        <v>0.104</v>
      </c>
      <c r="I202" s="2">
        <v>0.3</v>
      </c>
      <c r="J202" s="2">
        <v>0.23</v>
      </c>
      <c r="K202" s="2">
        <v>0.60099999999999998</v>
      </c>
    </row>
    <row r="203" spans="1:11">
      <c r="A203">
        <v>91304</v>
      </c>
      <c r="B203">
        <v>38300</v>
      </c>
      <c r="C203" s="2">
        <v>0.153</v>
      </c>
      <c r="D203" s="2">
        <v>4.2000000000000003E-2</v>
      </c>
      <c r="E203" s="2">
        <v>8.3000000000000004E-2</v>
      </c>
      <c r="F203" s="2">
        <v>6.4000000000000001E-2</v>
      </c>
      <c r="G203" s="2">
        <v>0.13400000000000001</v>
      </c>
      <c r="H203" s="2">
        <v>6.6000000000000003E-2</v>
      </c>
      <c r="I203" s="2">
        <v>0.26900000000000002</v>
      </c>
      <c r="J203" s="2">
        <v>0.27100000000000002</v>
      </c>
      <c r="K203" s="2">
        <v>0.53400000000000003</v>
      </c>
    </row>
    <row r="204" spans="1:11">
      <c r="A204">
        <v>91306</v>
      </c>
      <c r="B204">
        <v>33400</v>
      </c>
      <c r="C204" s="2">
        <v>0.17799999999999999</v>
      </c>
      <c r="D204" s="2">
        <v>3.5999999999999997E-2</v>
      </c>
      <c r="E204" s="2">
        <v>0.10100000000000001</v>
      </c>
      <c r="F204" s="2">
        <v>6.3E-2</v>
      </c>
      <c r="G204" s="2">
        <v>0.127</v>
      </c>
      <c r="H204" s="2">
        <v>8.8999999999999996E-2</v>
      </c>
      <c r="I204" s="2">
        <v>0.30299999999999999</v>
      </c>
      <c r="J204" s="2">
        <v>0.32900000000000001</v>
      </c>
      <c r="K204" s="2">
        <v>0.45700000000000002</v>
      </c>
    </row>
    <row r="205" spans="1:11">
      <c r="A205">
        <v>91307</v>
      </c>
      <c r="B205">
        <v>18500</v>
      </c>
      <c r="C205" s="2">
        <v>0.152</v>
      </c>
      <c r="D205" s="2">
        <v>2.9000000000000001E-2</v>
      </c>
      <c r="E205" s="2">
        <v>6.6000000000000003E-2</v>
      </c>
      <c r="F205" s="2">
        <v>7.4999999999999997E-2</v>
      </c>
      <c r="G205" s="2">
        <v>6.2E-2</v>
      </c>
      <c r="H205" s="2">
        <v>1.7000000000000001E-2</v>
      </c>
      <c r="I205" s="2">
        <v>0.22500000000000001</v>
      </c>
      <c r="J205" s="2">
        <v>8.6999999999999994E-2</v>
      </c>
      <c r="K205" s="2">
        <v>0.73199999999999998</v>
      </c>
    </row>
    <row r="206" spans="1:11">
      <c r="A206">
        <v>91311</v>
      </c>
      <c r="B206">
        <v>31800</v>
      </c>
      <c r="C206" s="2">
        <v>0.18099999999999999</v>
      </c>
      <c r="D206" s="2">
        <v>4.2999999999999997E-2</v>
      </c>
      <c r="E206" s="2">
        <v>8.1000000000000003E-2</v>
      </c>
      <c r="F206" s="2">
        <v>7.0000000000000007E-2</v>
      </c>
      <c r="G206" s="2">
        <v>7.8E-2</v>
      </c>
      <c r="H206" s="2">
        <v>3.6999999999999998E-2</v>
      </c>
      <c r="I206" s="2">
        <v>0.24299999999999999</v>
      </c>
      <c r="J206" s="2">
        <v>0.122</v>
      </c>
      <c r="K206" s="2">
        <v>0.65400000000000003</v>
      </c>
    </row>
    <row r="207" spans="1:11">
      <c r="A207">
        <v>91316</v>
      </c>
      <c r="B207">
        <v>21300</v>
      </c>
      <c r="C207" s="2">
        <v>8.5000000000000006E-2</v>
      </c>
      <c r="D207" s="2">
        <v>3.1E-2</v>
      </c>
      <c r="E207" s="2">
        <v>6.7000000000000004E-2</v>
      </c>
      <c r="F207" s="2">
        <v>8.2000000000000003E-2</v>
      </c>
      <c r="G207" s="2">
        <v>0.13500000000000001</v>
      </c>
      <c r="H207" s="2">
        <v>0.03</v>
      </c>
      <c r="I207" s="2">
        <v>0.23100000000000001</v>
      </c>
      <c r="J207" s="2">
        <v>5.7000000000000002E-2</v>
      </c>
      <c r="K207" s="2">
        <v>0.82699999999999996</v>
      </c>
    </row>
    <row r="208" spans="1:11">
      <c r="A208">
        <v>91321</v>
      </c>
      <c r="B208">
        <v>26700</v>
      </c>
      <c r="C208" s="2">
        <v>8.5999999999999993E-2</v>
      </c>
      <c r="D208" s="2">
        <v>3.1E-2</v>
      </c>
      <c r="E208" s="2">
        <v>8.7999999999999995E-2</v>
      </c>
      <c r="F208" s="2">
        <v>6.6000000000000003E-2</v>
      </c>
      <c r="G208" s="2">
        <v>0.123</v>
      </c>
      <c r="H208" s="2">
        <v>8.8999999999999996E-2</v>
      </c>
      <c r="I208" s="2">
        <v>0.27900000000000003</v>
      </c>
      <c r="J208" s="2">
        <v>0.14099999999999999</v>
      </c>
      <c r="K208" s="2">
        <v>0.74299999999999999</v>
      </c>
    </row>
    <row r="209" spans="1:11">
      <c r="A209">
        <v>91324</v>
      </c>
      <c r="B209">
        <v>24100</v>
      </c>
      <c r="C209" s="2">
        <v>0.16400000000000001</v>
      </c>
      <c r="D209" s="2">
        <v>7.8E-2</v>
      </c>
      <c r="E209" s="2">
        <v>8.1000000000000003E-2</v>
      </c>
      <c r="F209" s="2">
        <v>6.3E-2</v>
      </c>
      <c r="G209" s="2">
        <v>0.16</v>
      </c>
      <c r="H209" s="2">
        <v>6.0999999999999999E-2</v>
      </c>
      <c r="I209" s="2">
        <v>0.246</v>
      </c>
      <c r="J209" s="2">
        <v>0.187</v>
      </c>
      <c r="K209" s="2">
        <v>0.57099999999999995</v>
      </c>
    </row>
    <row r="210" spans="1:11">
      <c r="A210">
        <v>91325</v>
      </c>
      <c r="B210">
        <v>24100</v>
      </c>
      <c r="C210" s="2">
        <v>0.16300000000000001</v>
      </c>
      <c r="D210" s="2">
        <v>8.5000000000000006E-2</v>
      </c>
      <c r="E210" s="2">
        <v>7.9000000000000001E-2</v>
      </c>
      <c r="F210" s="2">
        <v>6.5000000000000002E-2</v>
      </c>
      <c r="G210" s="2">
        <v>0.17299999999999999</v>
      </c>
      <c r="H210" s="2">
        <v>5.2999999999999999E-2</v>
      </c>
      <c r="I210" s="2">
        <v>0.255</v>
      </c>
      <c r="J210" s="2">
        <v>0.16600000000000001</v>
      </c>
      <c r="K210" s="2">
        <v>0.58599999999999997</v>
      </c>
    </row>
    <row r="211" spans="1:11">
      <c r="A211">
        <v>91326</v>
      </c>
      <c r="B211">
        <v>28000</v>
      </c>
      <c r="C211" s="2">
        <v>0.318</v>
      </c>
      <c r="D211" s="2">
        <v>3.2000000000000001E-2</v>
      </c>
      <c r="E211" s="2">
        <v>7.0000000000000007E-2</v>
      </c>
      <c r="F211" s="2">
        <v>7.1999999999999995E-2</v>
      </c>
      <c r="G211" s="2">
        <v>6.5000000000000002E-2</v>
      </c>
      <c r="H211" s="2" t="s">
        <v>159</v>
      </c>
      <c r="I211" s="2">
        <v>0.20799999999999999</v>
      </c>
      <c r="J211" s="2">
        <v>7.9000000000000001E-2</v>
      </c>
      <c r="K211" s="2">
        <v>0.57199999999999995</v>
      </c>
    </row>
    <row r="212" spans="1:11">
      <c r="A212">
        <v>91331</v>
      </c>
      <c r="B212">
        <v>74700</v>
      </c>
      <c r="C212" s="2">
        <v>6.3E-2</v>
      </c>
      <c r="D212" s="2">
        <v>3.9E-2</v>
      </c>
      <c r="E212" s="2">
        <v>0.111</v>
      </c>
      <c r="F212" s="2">
        <v>0.05</v>
      </c>
      <c r="G212" s="2">
        <v>0.17399999999999999</v>
      </c>
      <c r="H212" s="2">
        <v>0.14799999999999999</v>
      </c>
      <c r="I212" s="2">
        <v>0.373</v>
      </c>
      <c r="J212" s="2">
        <v>0.315</v>
      </c>
      <c r="K212" s="2">
        <v>0.58399999999999996</v>
      </c>
    </row>
    <row r="213" spans="1:11">
      <c r="A213">
        <v>91335</v>
      </c>
      <c r="B213">
        <v>59000</v>
      </c>
      <c r="C213" s="2">
        <v>0.124</v>
      </c>
      <c r="D213" s="2">
        <v>4.2000000000000003E-2</v>
      </c>
      <c r="E213" s="2">
        <v>0.10199999999999999</v>
      </c>
      <c r="F213" s="2">
        <v>6.5000000000000002E-2</v>
      </c>
      <c r="G213" s="2">
        <v>0.17799999999999999</v>
      </c>
      <c r="H213" s="2">
        <v>0.09</v>
      </c>
      <c r="I213" s="2">
        <v>0.3</v>
      </c>
      <c r="J213" s="2">
        <v>0.151</v>
      </c>
      <c r="K213" s="2">
        <v>0.68200000000000005</v>
      </c>
    </row>
    <row r="214" spans="1:11">
      <c r="A214">
        <v>91340</v>
      </c>
      <c r="B214">
        <v>27800</v>
      </c>
      <c r="C214" s="2">
        <v>8.9999999999999993E-3</v>
      </c>
      <c r="D214" s="2">
        <v>2.9000000000000001E-2</v>
      </c>
      <c r="E214" s="2">
        <v>0.114</v>
      </c>
      <c r="F214" s="2">
        <v>5.0999999999999997E-2</v>
      </c>
      <c r="G214" s="2">
        <v>0.155</v>
      </c>
      <c r="H214" s="2">
        <v>0.14599999999999999</v>
      </c>
      <c r="I214" s="2">
        <v>0.38200000000000001</v>
      </c>
      <c r="J214" s="2">
        <v>0.36099999999999999</v>
      </c>
      <c r="K214" s="2">
        <v>0.6</v>
      </c>
    </row>
    <row r="215" spans="1:11">
      <c r="A215">
        <v>91342</v>
      </c>
      <c r="B215">
        <v>67000</v>
      </c>
      <c r="C215" s="2">
        <v>6.5000000000000002E-2</v>
      </c>
      <c r="D215" s="2">
        <v>4.1000000000000002E-2</v>
      </c>
      <c r="E215" s="2">
        <v>0.109</v>
      </c>
      <c r="F215" s="2">
        <v>5.3999999999999999E-2</v>
      </c>
      <c r="G215" s="2">
        <v>0.13400000000000001</v>
      </c>
      <c r="H215" s="2">
        <v>0.11</v>
      </c>
      <c r="I215" s="2">
        <v>0.34699999999999998</v>
      </c>
      <c r="J215" s="2">
        <v>0.17899999999999999</v>
      </c>
      <c r="K215" s="2">
        <v>0.71499999999999997</v>
      </c>
    </row>
    <row r="216" spans="1:11">
      <c r="A216">
        <v>91343</v>
      </c>
      <c r="B216">
        <v>46400</v>
      </c>
      <c r="C216" s="2">
        <v>0.14799999999999999</v>
      </c>
      <c r="D216" s="2">
        <v>0.04</v>
      </c>
      <c r="E216" s="2">
        <v>9.8000000000000004E-2</v>
      </c>
      <c r="F216" s="2">
        <v>5.8000000000000003E-2</v>
      </c>
      <c r="G216" s="2">
        <v>0.183</v>
      </c>
      <c r="H216" s="2">
        <v>0.108</v>
      </c>
      <c r="I216" s="2">
        <v>0.314</v>
      </c>
      <c r="J216" s="2">
        <v>0.32400000000000001</v>
      </c>
      <c r="K216" s="2">
        <v>0.48799999999999999</v>
      </c>
    </row>
    <row r="217" spans="1:11">
      <c r="A217">
        <v>91344</v>
      </c>
      <c r="B217">
        <v>42200</v>
      </c>
      <c r="C217" s="2">
        <v>0.16200000000000001</v>
      </c>
      <c r="D217" s="2">
        <v>3.5999999999999997E-2</v>
      </c>
      <c r="E217" s="2">
        <v>8.5000000000000006E-2</v>
      </c>
      <c r="F217" s="2">
        <v>6.9000000000000006E-2</v>
      </c>
      <c r="G217" s="2">
        <v>7.3999999999999996E-2</v>
      </c>
      <c r="H217" s="2">
        <v>4.1000000000000002E-2</v>
      </c>
      <c r="I217" s="2">
        <v>0.253</v>
      </c>
      <c r="J217" s="2">
        <v>0.184</v>
      </c>
      <c r="K217" s="2">
        <v>0.61799999999999999</v>
      </c>
    </row>
    <row r="218" spans="1:11">
      <c r="A218">
        <v>91345</v>
      </c>
      <c r="B218">
        <v>14100</v>
      </c>
      <c r="C218" s="2">
        <v>0.114</v>
      </c>
      <c r="D218" s="2">
        <v>2.1000000000000001E-2</v>
      </c>
      <c r="E218" s="2">
        <v>0.115</v>
      </c>
      <c r="F218" s="2">
        <v>6.3E-2</v>
      </c>
      <c r="G218" s="2">
        <v>0.106</v>
      </c>
      <c r="H218" s="2">
        <v>0.1</v>
      </c>
      <c r="I218" s="2">
        <v>0.34699999999999998</v>
      </c>
      <c r="J218" s="2">
        <v>0.29599999999999999</v>
      </c>
      <c r="K218" s="2">
        <v>0.56799999999999995</v>
      </c>
    </row>
    <row r="219" spans="1:11">
      <c r="A219">
        <v>91350</v>
      </c>
      <c r="B219">
        <v>23800</v>
      </c>
      <c r="C219" s="2">
        <v>9.5000000000000001E-2</v>
      </c>
      <c r="D219" s="2">
        <v>3.6999999999999998E-2</v>
      </c>
      <c r="E219" s="2">
        <v>6.2E-2</v>
      </c>
      <c r="F219" s="2">
        <v>6.5000000000000002E-2</v>
      </c>
      <c r="G219" s="2">
        <v>5.5E-2</v>
      </c>
      <c r="H219" s="2">
        <v>2.3E-2</v>
      </c>
      <c r="I219" s="2">
        <v>0.24099999999999999</v>
      </c>
      <c r="J219" s="2">
        <v>0.1</v>
      </c>
      <c r="K219" s="2">
        <v>0.76800000000000002</v>
      </c>
    </row>
    <row r="220" spans="1:11">
      <c r="A220">
        <v>91351</v>
      </c>
      <c r="B220">
        <v>27100</v>
      </c>
      <c r="C220" s="2">
        <v>9.4E-2</v>
      </c>
      <c r="D220" s="2">
        <v>3.3000000000000002E-2</v>
      </c>
      <c r="E220" s="2">
        <v>8.6999999999999994E-2</v>
      </c>
      <c r="F220" s="2">
        <v>5.8999999999999997E-2</v>
      </c>
      <c r="G220" s="2">
        <v>0.115</v>
      </c>
      <c r="H220" s="2">
        <v>7.3999999999999996E-2</v>
      </c>
      <c r="I220" s="2">
        <v>0.3</v>
      </c>
      <c r="J220" s="2">
        <v>0.14499999999999999</v>
      </c>
      <c r="K220" s="2">
        <v>0.72799999999999998</v>
      </c>
    </row>
    <row r="221" spans="1:11">
      <c r="A221">
        <v>91352</v>
      </c>
      <c r="B221">
        <v>39300</v>
      </c>
      <c r="C221" s="2">
        <v>6.9000000000000006E-2</v>
      </c>
      <c r="D221" s="2">
        <v>1.7999999999999999E-2</v>
      </c>
      <c r="E221" s="2">
        <v>0.106</v>
      </c>
      <c r="F221" s="2">
        <v>5.7000000000000002E-2</v>
      </c>
      <c r="G221" s="2">
        <v>0.16500000000000001</v>
      </c>
      <c r="H221" s="2">
        <v>0.122</v>
      </c>
      <c r="I221" s="2">
        <v>0.34</v>
      </c>
      <c r="J221" s="2">
        <v>0.158</v>
      </c>
      <c r="K221" s="2">
        <v>0.754</v>
      </c>
    </row>
    <row r="222" spans="1:11">
      <c r="A222">
        <v>91354</v>
      </c>
      <c r="B222">
        <v>18500</v>
      </c>
      <c r="C222" s="2">
        <v>0.17799999999999999</v>
      </c>
      <c r="D222" s="2">
        <v>6.7000000000000004E-2</v>
      </c>
      <c r="E222" s="2">
        <v>5.7000000000000002E-2</v>
      </c>
      <c r="F222" s="2">
        <v>6.5000000000000002E-2</v>
      </c>
      <c r="G222" s="2">
        <v>4.8000000000000001E-2</v>
      </c>
      <c r="H222" s="2">
        <v>1.7000000000000001E-2</v>
      </c>
      <c r="I222" s="2">
        <v>0.218</v>
      </c>
      <c r="J222" s="2">
        <v>5.6000000000000001E-2</v>
      </c>
      <c r="K222" s="2">
        <v>0.69899999999999995</v>
      </c>
    </row>
    <row r="223" spans="1:11">
      <c r="A223">
        <v>91355</v>
      </c>
      <c r="B223">
        <v>34600</v>
      </c>
      <c r="C223" s="2">
        <v>0.129</v>
      </c>
      <c r="D223" s="2">
        <v>2.5000000000000001E-2</v>
      </c>
      <c r="E223" s="2">
        <v>6.4000000000000001E-2</v>
      </c>
      <c r="F223" s="2">
        <v>6.5000000000000002E-2</v>
      </c>
      <c r="G223" s="2">
        <v>7.2999999999999995E-2</v>
      </c>
      <c r="H223" s="2">
        <v>0.03</v>
      </c>
      <c r="I223" s="2">
        <v>0.21199999999999999</v>
      </c>
      <c r="J223" s="2">
        <v>9.0999999999999998E-2</v>
      </c>
      <c r="K223" s="2">
        <v>0.75600000000000001</v>
      </c>
    </row>
    <row r="224" spans="1:11">
      <c r="A224">
        <v>91356</v>
      </c>
      <c r="B224">
        <v>24300</v>
      </c>
      <c r="C224" s="2">
        <v>6.8000000000000005E-2</v>
      </c>
      <c r="D224" s="2">
        <v>3.1E-2</v>
      </c>
      <c r="E224" s="2">
        <v>5.8000000000000003E-2</v>
      </c>
      <c r="F224" s="2">
        <v>7.6999999999999999E-2</v>
      </c>
      <c r="G224" s="2">
        <v>0.107</v>
      </c>
      <c r="H224" s="2">
        <v>0.4</v>
      </c>
      <c r="I224" s="2">
        <v>0.19900000000000001</v>
      </c>
      <c r="J224" s="2">
        <v>0.11600000000000001</v>
      </c>
      <c r="K224" s="2">
        <v>0.78500000000000003</v>
      </c>
    </row>
    <row r="225" spans="1:11">
      <c r="A225">
        <v>91361</v>
      </c>
      <c r="B225">
        <v>12600</v>
      </c>
      <c r="C225" s="2">
        <v>6.4000000000000001E-2</v>
      </c>
      <c r="D225" s="2">
        <v>0.01</v>
      </c>
      <c r="E225" s="2">
        <v>5.3999999999999999E-2</v>
      </c>
      <c r="F225" s="2">
        <v>7.9000000000000001E-2</v>
      </c>
      <c r="G225" s="2">
        <v>5.8000000000000003E-2</v>
      </c>
      <c r="H225" s="2">
        <v>8.0000000000000002E-3</v>
      </c>
      <c r="I225" s="2">
        <v>0.16800000000000001</v>
      </c>
      <c r="J225" s="2">
        <v>6.0999999999999999E-2</v>
      </c>
      <c r="K225" s="2">
        <v>0.86499999999999999</v>
      </c>
    </row>
    <row r="226" spans="1:11">
      <c r="A226">
        <v>91362</v>
      </c>
      <c r="B226">
        <v>20400</v>
      </c>
      <c r="C226" s="2">
        <v>9.4E-2</v>
      </c>
      <c r="D226" s="2">
        <v>1.2E-2</v>
      </c>
      <c r="E226" s="2">
        <v>5.5E-2</v>
      </c>
      <c r="F226" s="2">
        <v>6.3E-2</v>
      </c>
      <c r="G226" s="2">
        <v>5.2999999999999999E-2</v>
      </c>
      <c r="H226" s="2">
        <v>2.1000000000000001E-2</v>
      </c>
      <c r="I226" s="2">
        <v>0.17800000000000002</v>
      </c>
      <c r="J226" s="2">
        <v>4.4000000000000004E-2</v>
      </c>
      <c r="K226" s="2">
        <v>0.85</v>
      </c>
    </row>
    <row r="227" spans="1:11">
      <c r="A227">
        <v>91364</v>
      </c>
      <c r="B227">
        <v>20900</v>
      </c>
      <c r="C227" s="2">
        <v>6.9000000000000006E-2</v>
      </c>
      <c r="D227" s="2">
        <v>5.2999999999999999E-2</v>
      </c>
      <c r="E227" s="2">
        <v>0.06</v>
      </c>
      <c r="F227" s="2">
        <v>7.9000000000000001E-2</v>
      </c>
      <c r="G227" s="2">
        <v>7.0000000000000007E-2</v>
      </c>
      <c r="H227" s="2">
        <v>1.7000000000000001E-2</v>
      </c>
      <c r="I227" s="2">
        <v>0.20100000000000001</v>
      </c>
      <c r="J227" s="2">
        <v>7.6999999999999999E-2</v>
      </c>
      <c r="K227" s="2">
        <v>0.80100000000000005</v>
      </c>
    </row>
    <row r="228" spans="1:11">
      <c r="A228">
        <v>91367</v>
      </c>
      <c r="B228">
        <v>33500</v>
      </c>
      <c r="C228" s="2">
        <v>0.14000000000000001</v>
      </c>
      <c r="D228" s="2">
        <v>4.2000000000000003E-2</v>
      </c>
      <c r="E228" s="2">
        <v>6.3E-2</v>
      </c>
      <c r="F228" s="2">
        <v>7.1999999999999995E-2</v>
      </c>
      <c r="G228" s="2">
        <v>9.9000000000000005E-2</v>
      </c>
      <c r="H228" s="2">
        <v>2.1999999999999999E-2</v>
      </c>
      <c r="I228" s="2">
        <v>0.20499999999999999</v>
      </c>
      <c r="J228" s="2">
        <v>7.6999999999999999E-2</v>
      </c>
      <c r="K228" s="2">
        <v>0.74</v>
      </c>
    </row>
    <row r="229" spans="1:11">
      <c r="A229">
        <v>91371</v>
      </c>
      <c r="B229">
        <v>3600</v>
      </c>
      <c r="C229" s="2">
        <v>0</v>
      </c>
      <c r="D229" s="2">
        <v>0</v>
      </c>
      <c r="E229" s="2">
        <v>4.5999999999999999E-2</v>
      </c>
      <c r="F229" s="2">
        <v>4.9000000000000002E-2</v>
      </c>
      <c r="G229" s="2">
        <v>0</v>
      </c>
      <c r="H229" s="2">
        <v>0.02</v>
      </c>
      <c r="I229" s="2">
        <v>0.184</v>
      </c>
      <c r="J229" s="2">
        <v>0</v>
      </c>
      <c r="K229" s="2">
        <v>0</v>
      </c>
    </row>
    <row r="230" spans="1:11">
      <c r="A230">
        <v>91381</v>
      </c>
      <c r="B230">
        <v>16800</v>
      </c>
      <c r="C230" s="2">
        <v>0.20599999999999999</v>
      </c>
      <c r="D230" s="2">
        <v>3.5999999999999997E-2</v>
      </c>
      <c r="E230" s="2">
        <v>5.8000000000000003E-2</v>
      </c>
      <c r="F230" s="2">
        <v>5.3999999999999999E-2</v>
      </c>
      <c r="G230" s="2">
        <v>6.4000000000000001E-2</v>
      </c>
      <c r="H230" s="2">
        <v>1.9E-2</v>
      </c>
      <c r="I230" s="2">
        <v>0.20699999999999999</v>
      </c>
      <c r="J230" s="2">
        <v>5.8000000000000003E-2</v>
      </c>
      <c r="K230" s="2">
        <v>0.7</v>
      </c>
    </row>
    <row r="231" spans="1:11">
      <c r="A231">
        <v>91384</v>
      </c>
      <c r="B231">
        <v>23600</v>
      </c>
      <c r="C231" s="2">
        <v>7.0000000000000007E-2</v>
      </c>
      <c r="D231" s="2">
        <v>6.9000000000000006E-2</v>
      </c>
      <c r="E231" s="2">
        <v>5.0999999999999997E-2</v>
      </c>
      <c r="F231" s="2">
        <v>4.3999999999999997E-2</v>
      </c>
      <c r="G231" s="2">
        <v>5.2999999999999999E-2</v>
      </c>
      <c r="H231" s="2">
        <v>4.4999999999999998E-2</v>
      </c>
      <c r="I231" s="2">
        <v>0.27200000000000002</v>
      </c>
      <c r="J231" s="2">
        <v>0.19600000000000001</v>
      </c>
      <c r="K231" s="2">
        <v>0.66500000000000004</v>
      </c>
    </row>
    <row r="232" spans="1:11">
      <c r="A232">
        <v>91387</v>
      </c>
      <c r="B232">
        <v>31200</v>
      </c>
      <c r="C232" s="2">
        <v>0.126</v>
      </c>
      <c r="D232" s="2">
        <v>6.9000000000000006E-2</v>
      </c>
      <c r="E232" s="2">
        <v>7.6999999999999999E-2</v>
      </c>
      <c r="F232" s="2">
        <v>5.6000000000000001E-2</v>
      </c>
      <c r="G232" s="2">
        <v>7.1999999999999995E-2</v>
      </c>
      <c r="H232" s="2">
        <v>6.3E-2</v>
      </c>
      <c r="I232" s="2">
        <v>0.27300000000000002</v>
      </c>
      <c r="J232" s="2">
        <v>0.151</v>
      </c>
      <c r="K232" s="2">
        <v>0.65500000000000003</v>
      </c>
    </row>
    <row r="233" spans="1:11">
      <c r="A233">
        <v>91390</v>
      </c>
      <c r="B233">
        <v>20600</v>
      </c>
      <c r="C233" s="2">
        <v>8.1000000000000003E-2</v>
      </c>
      <c r="D233" s="2">
        <v>1.7999999999999999E-2</v>
      </c>
      <c r="E233" s="2">
        <v>5.8000000000000003E-2</v>
      </c>
      <c r="F233" s="2">
        <v>5.8999999999999997E-2</v>
      </c>
      <c r="G233" s="2">
        <v>5.2999999999999999E-2</v>
      </c>
      <c r="H233" s="2">
        <v>2.3E-2</v>
      </c>
      <c r="I233" s="2">
        <v>0.246</v>
      </c>
      <c r="J233" s="2">
        <v>0.10199999999999999</v>
      </c>
      <c r="K233" s="2">
        <v>0.79900000000000004</v>
      </c>
    </row>
    <row r="234" spans="1:11">
      <c r="A234">
        <v>91401</v>
      </c>
      <c r="B234">
        <v>51500</v>
      </c>
      <c r="C234" s="2">
        <v>6.3E-2</v>
      </c>
      <c r="D234" s="2">
        <v>5.3999999999999999E-2</v>
      </c>
      <c r="E234" s="2">
        <v>8.2000000000000003E-2</v>
      </c>
      <c r="F234" s="2">
        <v>6.8000000000000005E-2</v>
      </c>
      <c r="G234" s="2">
        <v>0.19</v>
      </c>
      <c r="H234" s="2">
        <v>7.0999999999999994E-2</v>
      </c>
      <c r="I234" s="2">
        <v>0.28599999999999998</v>
      </c>
      <c r="J234" s="2">
        <v>0.27300000000000002</v>
      </c>
      <c r="K234" s="2">
        <v>0.61</v>
      </c>
    </row>
    <row r="235" spans="1:11">
      <c r="A235">
        <v>91402</v>
      </c>
      <c r="B235">
        <v>51500</v>
      </c>
      <c r="C235" s="2">
        <v>0.187</v>
      </c>
      <c r="D235" s="2">
        <v>0.03</v>
      </c>
      <c r="E235" s="2">
        <v>0.10299999999999999</v>
      </c>
      <c r="F235" s="2">
        <v>5.2999999999999999E-2</v>
      </c>
      <c r="G235" s="2">
        <v>0.22900000000000001</v>
      </c>
      <c r="H235" s="2">
        <v>0.13600000000000001</v>
      </c>
      <c r="I235" s="2">
        <v>0.34</v>
      </c>
      <c r="J235" s="2">
        <v>0.32600000000000001</v>
      </c>
      <c r="K235" s="2">
        <v>0.45600000000000002</v>
      </c>
    </row>
    <row r="236" spans="1:11">
      <c r="A236">
        <v>91403</v>
      </c>
      <c r="B236">
        <v>16900</v>
      </c>
      <c r="C236" s="2">
        <v>7.4999999999999997E-2</v>
      </c>
      <c r="D236" s="2">
        <v>6.0999999999999999E-2</v>
      </c>
      <c r="E236" s="2">
        <v>5.0999999999999997E-2</v>
      </c>
      <c r="F236" s="2">
        <v>6.6000000000000003E-2</v>
      </c>
      <c r="G236" s="2">
        <v>7.4999999999999997E-2</v>
      </c>
      <c r="H236" s="2">
        <v>1.7999999999999999E-2</v>
      </c>
      <c r="I236" s="2">
        <v>0.161</v>
      </c>
      <c r="J236" s="2">
        <v>4.2999999999999997E-2</v>
      </c>
      <c r="K236" s="2">
        <v>0.82099999999999995</v>
      </c>
    </row>
    <row r="237" spans="1:11">
      <c r="A237">
        <v>91405</v>
      </c>
      <c r="B237">
        <v>36900</v>
      </c>
      <c r="C237" s="2">
        <v>8.6999999999999994E-2</v>
      </c>
      <c r="D237" s="2">
        <v>4.2000000000000003E-2</v>
      </c>
      <c r="E237" s="2">
        <v>9.7000000000000003E-2</v>
      </c>
      <c r="F237" s="2">
        <v>0.06</v>
      </c>
      <c r="G237" s="2">
        <v>0.20599999999999999</v>
      </c>
      <c r="H237" s="2">
        <v>0.109</v>
      </c>
      <c r="I237" s="2">
        <v>0.32100000000000001</v>
      </c>
      <c r="J237" s="2">
        <v>0.432</v>
      </c>
      <c r="K237" s="2">
        <v>0.439</v>
      </c>
    </row>
    <row r="238" spans="1:11">
      <c r="A238">
        <v>91406</v>
      </c>
      <c r="B238">
        <v>44000</v>
      </c>
      <c r="C238" s="2">
        <v>0.09</v>
      </c>
      <c r="D238" s="2">
        <v>5.1999999999999998E-2</v>
      </c>
      <c r="E238" s="2">
        <v>9.0999999999999998E-2</v>
      </c>
      <c r="F238" s="2">
        <v>5.8999999999999997E-2</v>
      </c>
      <c r="G238" s="2">
        <v>0.17799999999999999</v>
      </c>
      <c r="H238" s="2">
        <v>9.9000000000000005E-2</v>
      </c>
      <c r="I238" s="2">
        <v>0.307</v>
      </c>
      <c r="J238" s="2">
        <v>0.375</v>
      </c>
      <c r="K238" s="2">
        <v>0.48199999999999998</v>
      </c>
    </row>
    <row r="239" spans="1:11">
      <c r="A239">
        <v>91411</v>
      </c>
      <c r="B239">
        <v>20600</v>
      </c>
      <c r="C239" s="2">
        <v>7.9000000000000001E-2</v>
      </c>
      <c r="D239" s="2">
        <v>5.5E-2</v>
      </c>
      <c r="E239" s="2">
        <v>8.3000000000000004E-2</v>
      </c>
      <c r="F239" s="2">
        <v>6.0999999999999999E-2</v>
      </c>
      <c r="G239" s="2">
        <v>0.18</v>
      </c>
      <c r="H239" s="2">
        <v>8.3000000000000004E-2</v>
      </c>
      <c r="I239" s="2">
        <v>0.29099999999999998</v>
      </c>
      <c r="J239" s="2">
        <v>0.14499999999999999</v>
      </c>
      <c r="K239" s="2">
        <v>0.72099999999999997</v>
      </c>
    </row>
    <row r="240" spans="1:11">
      <c r="A240">
        <v>91423</v>
      </c>
      <c r="B240">
        <v>25400</v>
      </c>
      <c r="C240" s="2">
        <v>6.8000000000000005E-2</v>
      </c>
      <c r="D240" s="2">
        <v>5.0999999999999997E-2</v>
      </c>
      <c r="E240" s="2">
        <v>5.1999999999999998E-2</v>
      </c>
      <c r="F240" s="2">
        <v>6.9000000000000006E-2</v>
      </c>
      <c r="G240" s="2">
        <v>8.1000000000000003E-2</v>
      </c>
      <c r="H240" s="2">
        <v>0.02</v>
      </c>
      <c r="I240" s="2">
        <v>0.18099999999999999</v>
      </c>
      <c r="J240" s="2">
        <v>5.5E-2</v>
      </c>
      <c r="K240" s="2">
        <v>0.82499999999999996</v>
      </c>
    </row>
    <row r="241" spans="1:11">
      <c r="A241">
        <v>91436</v>
      </c>
      <c r="B241">
        <v>15200</v>
      </c>
      <c r="C241" s="2">
        <v>9.4E-2</v>
      </c>
      <c r="D241" s="2">
        <v>1.2E-2</v>
      </c>
      <c r="E241" s="2">
        <v>4.9000000000000002E-2</v>
      </c>
      <c r="F241" s="2">
        <v>8.3000000000000004E-2</v>
      </c>
      <c r="G241" s="2">
        <v>4.3999999999999997E-2</v>
      </c>
      <c r="H241" s="2">
        <v>4.0000000000000001E-3</v>
      </c>
      <c r="I241" s="2">
        <v>0.13500000000000001</v>
      </c>
      <c r="J241" s="2">
        <v>1.6E-2</v>
      </c>
      <c r="K241" s="2">
        <v>0.878</v>
      </c>
    </row>
    <row r="242" spans="1:11">
      <c r="A242">
        <v>91501</v>
      </c>
      <c r="B242">
        <v>18800</v>
      </c>
      <c r="C242" s="2">
        <v>0.10199999999999999</v>
      </c>
      <c r="D242" s="2">
        <v>2.9000000000000001E-2</v>
      </c>
      <c r="E242" s="2">
        <v>6.5000000000000002E-2</v>
      </c>
      <c r="F242" s="2">
        <v>7.0999999999999994E-2</v>
      </c>
      <c r="G242" s="2">
        <v>0.14199999999999999</v>
      </c>
      <c r="H242" s="2">
        <v>3.7999999999999999E-2</v>
      </c>
      <c r="I242" s="2">
        <v>0.24099999999999999</v>
      </c>
      <c r="J242" s="2">
        <v>0.104</v>
      </c>
      <c r="K242" s="2">
        <v>0.76400000000000001</v>
      </c>
    </row>
    <row r="243" spans="1:11">
      <c r="A243">
        <v>91502</v>
      </c>
      <c r="B243">
        <v>9900</v>
      </c>
      <c r="C243" s="2">
        <v>0.1</v>
      </c>
      <c r="D243" s="2">
        <v>3.5000000000000003E-2</v>
      </c>
      <c r="E243" s="2">
        <v>7.9000000000000001E-2</v>
      </c>
      <c r="F243" s="2">
        <v>7.1999999999999995E-2</v>
      </c>
      <c r="G243" s="2">
        <v>0.191</v>
      </c>
      <c r="H243" s="2">
        <v>5.8000000000000003E-2</v>
      </c>
      <c r="I243" s="2">
        <v>0.26500000000000001</v>
      </c>
      <c r="J243" s="2">
        <v>0.16600000000000001</v>
      </c>
      <c r="K243" s="2">
        <v>0.69899999999999995</v>
      </c>
    </row>
    <row r="244" spans="1:11">
      <c r="A244">
        <v>91504</v>
      </c>
      <c r="B244">
        <v>20900</v>
      </c>
      <c r="C244" s="2">
        <v>0.16700000000000001</v>
      </c>
      <c r="D244" s="2">
        <v>2.4E-2</v>
      </c>
      <c r="E244" s="2">
        <v>6.8000000000000005E-2</v>
      </c>
      <c r="F244" s="2">
        <v>6.8000000000000005E-2</v>
      </c>
      <c r="G244" s="2">
        <v>8.5999999999999993E-2</v>
      </c>
      <c r="H244" s="2">
        <v>3.9E-2</v>
      </c>
      <c r="I244" s="2">
        <v>0.245</v>
      </c>
      <c r="J244" s="2">
        <v>0.126</v>
      </c>
      <c r="K244" s="2">
        <v>0.68300000000000005</v>
      </c>
    </row>
    <row r="245" spans="1:11">
      <c r="A245">
        <v>91505</v>
      </c>
      <c r="B245">
        <v>24800</v>
      </c>
      <c r="C245" s="2">
        <v>0.106</v>
      </c>
      <c r="D245" s="2">
        <v>3.3000000000000002E-2</v>
      </c>
      <c r="E245" s="2">
        <v>7.4999999999999997E-2</v>
      </c>
      <c r="F245" s="2">
        <v>6.5000000000000002E-2</v>
      </c>
      <c r="G245" s="2">
        <v>0.108</v>
      </c>
      <c r="H245" s="2">
        <v>2.9000000000000001E-2</v>
      </c>
      <c r="I245" s="2">
        <v>0.22</v>
      </c>
      <c r="J245" s="2">
        <v>0.13300000000000001</v>
      </c>
      <c r="K245" s="2">
        <v>0.72799999999999998</v>
      </c>
    </row>
    <row r="246" spans="1:11">
      <c r="A246">
        <v>91506</v>
      </c>
      <c r="B246">
        <v>15800</v>
      </c>
      <c r="C246" s="2">
        <v>0.10100000000000001</v>
      </c>
      <c r="D246" s="2">
        <v>0.01</v>
      </c>
      <c r="E246" s="2">
        <v>8.5000000000000006E-2</v>
      </c>
      <c r="F246" s="2">
        <v>7.1999999999999995E-2</v>
      </c>
      <c r="G246" s="2">
        <v>9.1999999999999998E-2</v>
      </c>
      <c r="H246" s="2">
        <v>3.9E-2</v>
      </c>
      <c r="I246" s="2">
        <v>0.252</v>
      </c>
      <c r="J246" s="2">
        <v>0.122</v>
      </c>
      <c r="K246" s="2">
        <v>0.76700000000000002</v>
      </c>
    </row>
    <row r="247" spans="1:11">
      <c r="A247">
        <v>91601</v>
      </c>
      <c r="B247">
        <v>32000</v>
      </c>
      <c r="C247" s="2">
        <v>8.2000000000000003E-2</v>
      </c>
      <c r="D247" s="2">
        <v>8.2000000000000003E-2</v>
      </c>
      <c r="E247" s="2">
        <v>6.0999999999999999E-2</v>
      </c>
      <c r="F247" s="2">
        <v>5.2999999999999999E-2</v>
      </c>
      <c r="G247" s="2">
        <v>0.20200000000000001</v>
      </c>
      <c r="H247" s="2">
        <v>5.8999999999999997E-2</v>
      </c>
      <c r="I247" s="2">
        <v>0.251</v>
      </c>
      <c r="J247" s="2">
        <v>0.16400000000000001</v>
      </c>
      <c r="K247" s="2">
        <v>0.67200000000000004</v>
      </c>
    </row>
    <row r="248" spans="1:11">
      <c r="A248">
        <v>91602</v>
      </c>
      <c r="B248">
        <v>16300</v>
      </c>
      <c r="C248" s="2">
        <v>0.08</v>
      </c>
      <c r="D248" s="2">
        <v>7.3999999999999996E-2</v>
      </c>
      <c r="E248" s="2">
        <v>4.9000000000000002E-2</v>
      </c>
      <c r="F248" s="2">
        <v>0.06</v>
      </c>
      <c r="G248" s="2">
        <v>0.109</v>
      </c>
      <c r="H248" s="2">
        <v>2.1999999999999999E-2</v>
      </c>
      <c r="I248" s="2">
        <v>0.192</v>
      </c>
      <c r="J248" s="2">
        <v>8.5999999999999993E-2</v>
      </c>
      <c r="K248" s="2">
        <v>0.76100000000000001</v>
      </c>
    </row>
    <row r="249" spans="1:11">
      <c r="A249">
        <v>91604</v>
      </c>
      <c r="B249">
        <v>24800</v>
      </c>
      <c r="C249" s="2">
        <v>7.9000000000000001E-2</v>
      </c>
      <c r="D249" s="2">
        <v>3.7999999999999999E-2</v>
      </c>
      <c r="E249" s="2">
        <v>4.9000000000000002E-2</v>
      </c>
      <c r="F249" s="2">
        <v>6.9000000000000006E-2</v>
      </c>
      <c r="G249" s="2">
        <v>6.4000000000000001E-2</v>
      </c>
      <c r="H249" s="2">
        <v>1.0999999999999999E-2</v>
      </c>
      <c r="I249" s="2">
        <v>0.14699999999999999</v>
      </c>
      <c r="J249" s="2">
        <v>5.5E-2</v>
      </c>
      <c r="K249" s="2">
        <v>0.81799999999999995</v>
      </c>
    </row>
    <row r="250" spans="1:11">
      <c r="A250">
        <v>91605</v>
      </c>
      <c r="B250">
        <v>41300</v>
      </c>
      <c r="C250" s="2">
        <v>8.5000000000000006E-2</v>
      </c>
      <c r="D250" s="2">
        <v>3.9E-2</v>
      </c>
      <c r="E250" s="2">
        <v>9.6000000000000002E-2</v>
      </c>
      <c r="F250" s="2">
        <v>5.8000000000000003E-2</v>
      </c>
      <c r="G250" s="2">
        <v>0.19900000000000001</v>
      </c>
      <c r="H250" s="2">
        <v>0.105</v>
      </c>
      <c r="I250" s="2">
        <v>0.31900000000000001</v>
      </c>
      <c r="J250" s="2">
        <v>0.26600000000000001</v>
      </c>
      <c r="K250" s="2">
        <v>0.61</v>
      </c>
    </row>
    <row r="251" spans="1:11">
      <c r="A251">
        <v>91606</v>
      </c>
      <c r="B251">
        <v>33900</v>
      </c>
      <c r="C251" s="2">
        <v>6.2E-2</v>
      </c>
      <c r="D251" s="2">
        <v>5.2999999999999999E-2</v>
      </c>
      <c r="E251" s="2">
        <v>9.1999999999999998E-2</v>
      </c>
      <c r="F251" s="2">
        <v>6.3E-2</v>
      </c>
      <c r="G251" s="2">
        <v>0.185</v>
      </c>
      <c r="H251" s="2">
        <v>0.09</v>
      </c>
      <c r="I251" s="2">
        <v>0.30399999999999999</v>
      </c>
      <c r="J251" s="2">
        <v>0.252</v>
      </c>
      <c r="K251" s="2">
        <v>0.63300000000000001</v>
      </c>
    </row>
    <row r="252" spans="1:11">
      <c r="A252">
        <v>91607</v>
      </c>
      <c r="B252">
        <v>24800</v>
      </c>
      <c r="C252" s="2">
        <v>6.4000000000000001E-2</v>
      </c>
      <c r="D252" s="2">
        <v>6.8000000000000005E-2</v>
      </c>
      <c r="E252" s="2">
        <v>5.8999999999999997E-2</v>
      </c>
      <c r="F252" s="2">
        <v>6.9000000000000006E-2</v>
      </c>
      <c r="G252" s="2">
        <v>0.11600000000000001</v>
      </c>
      <c r="H252" s="2">
        <v>0.04</v>
      </c>
      <c r="I252" s="2">
        <v>0.214</v>
      </c>
      <c r="J252" s="2">
        <v>7.3999999999999996E-2</v>
      </c>
      <c r="K252" s="2">
        <v>0.79500000000000004</v>
      </c>
    </row>
    <row r="253" spans="1:11">
      <c r="A253">
        <v>91702</v>
      </c>
      <c r="B253">
        <v>42500</v>
      </c>
      <c r="C253" s="2">
        <v>0.104</v>
      </c>
      <c r="D253" s="2">
        <v>2.8000000000000001E-2</v>
      </c>
      <c r="E253" s="2">
        <v>0.10199999999999999</v>
      </c>
      <c r="F253" s="2">
        <v>4.5999999999999999E-2</v>
      </c>
      <c r="G253" s="2">
        <v>0.12</v>
      </c>
      <c r="H253" s="2">
        <v>0.1</v>
      </c>
      <c r="I253" s="2">
        <v>0.32</v>
      </c>
      <c r="J253" s="2">
        <v>0.41</v>
      </c>
      <c r="K253" s="2">
        <v>0.45900000000000002</v>
      </c>
    </row>
    <row r="254" spans="1:11">
      <c r="A254">
        <v>91706</v>
      </c>
      <c r="B254">
        <v>54800</v>
      </c>
      <c r="C254" s="2">
        <v>0.19400000000000001</v>
      </c>
      <c r="D254" s="2">
        <v>0.02</v>
      </c>
      <c r="E254" s="2">
        <v>0.112</v>
      </c>
      <c r="F254" s="2">
        <v>4.7E-2</v>
      </c>
      <c r="G254" s="2">
        <v>0.13</v>
      </c>
      <c r="H254" s="2">
        <v>0.11700000000000001</v>
      </c>
      <c r="I254" s="2">
        <v>0.33100000000000002</v>
      </c>
      <c r="J254" s="2">
        <v>0.435</v>
      </c>
      <c r="K254" s="2">
        <v>0.35099999999999998</v>
      </c>
    </row>
    <row r="255" spans="1:11">
      <c r="A255">
        <v>91709</v>
      </c>
      <c r="B255">
        <v>38500</v>
      </c>
      <c r="C255" s="2">
        <v>0.32800000000000001</v>
      </c>
      <c r="D255" s="2">
        <v>4.4999999999999998E-2</v>
      </c>
      <c r="E255" s="2">
        <v>9.5000000000000001E-2</v>
      </c>
      <c r="F255" s="2">
        <v>6.5000000000000002E-2</v>
      </c>
      <c r="G255" s="2">
        <v>6.5000000000000002E-2</v>
      </c>
      <c r="H255" s="2">
        <v>4.1000000000000002E-2</v>
      </c>
      <c r="I255" s="2">
        <v>0.245</v>
      </c>
      <c r="J255" s="2">
        <v>0.13300000000000001</v>
      </c>
      <c r="K255" s="2">
        <v>0.49399999999999999</v>
      </c>
    </row>
    <row r="256" spans="1:11">
      <c r="A256">
        <v>91710</v>
      </c>
      <c r="B256">
        <v>55800</v>
      </c>
      <c r="C256" s="2">
        <v>0.112</v>
      </c>
      <c r="D256" s="2">
        <v>5.8999999999999997E-2</v>
      </c>
      <c r="E256" s="2">
        <v>0.111</v>
      </c>
      <c r="F256" s="2">
        <v>6.4000000000000001E-2</v>
      </c>
      <c r="G256" s="2">
        <v>8.4000000000000005E-2</v>
      </c>
      <c r="H256" s="2">
        <v>8.5000000000000006E-2</v>
      </c>
      <c r="I256" s="2">
        <v>0.315</v>
      </c>
      <c r="J256" s="2">
        <v>0.28699999999999998</v>
      </c>
      <c r="K256" s="2">
        <v>0.54100000000000004</v>
      </c>
    </row>
    <row r="257" spans="1:12">
      <c r="A257">
        <v>91711</v>
      </c>
      <c r="B257">
        <v>30600</v>
      </c>
      <c r="C257" s="2">
        <v>0.157</v>
      </c>
      <c r="D257" s="2">
        <v>4.5999999999999999E-2</v>
      </c>
      <c r="E257" s="2">
        <v>6.2E-2</v>
      </c>
      <c r="F257" s="2">
        <v>6.0999999999999999E-2</v>
      </c>
      <c r="G257" s="2">
        <v>7.6999999999999999E-2</v>
      </c>
      <c r="H257" s="2">
        <v>2.4E-2</v>
      </c>
      <c r="I257" s="2">
        <v>0.17699999999999999</v>
      </c>
      <c r="J257" s="2">
        <v>0.104</v>
      </c>
      <c r="K257" s="2">
        <v>0.69199999999999995</v>
      </c>
    </row>
    <row r="258" spans="1:12">
      <c r="A258">
        <v>91722</v>
      </c>
      <c r="B258">
        <v>26000</v>
      </c>
      <c r="C258" s="2">
        <v>0.11799999999999999</v>
      </c>
      <c r="D258" s="2">
        <v>2.5999999999999999E-2</v>
      </c>
      <c r="E258" s="2">
        <v>0.10299999999999999</v>
      </c>
      <c r="F258" s="2">
        <v>5.3999999999999999E-2</v>
      </c>
      <c r="G258" s="2">
        <v>7.5999999999999998E-2</v>
      </c>
      <c r="H258" s="2">
        <v>8.5999999999999993E-2</v>
      </c>
      <c r="I258" s="2">
        <v>0.317</v>
      </c>
      <c r="J258" s="2">
        <v>0.36199999999999999</v>
      </c>
      <c r="K258" s="2">
        <v>0.49399999999999999</v>
      </c>
    </row>
    <row r="259" spans="1:12">
      <c r="A259">
        <v>91723</v>
      </c>
      <c r="B259">
        <v>11600</v>
      </c>
      <c r="C259" s="2">
        <v>0.112</v>
      </c>
      <c r="D259" s="2">
        <v>5.3999999999999999E-2</v>
      </c>
      <c r="E259" s="2">
        <v>9.4E-2</v>
      </c>
      <c r="F259" s="2">
        <v>5.0999999999999997E-2</v>
      </c>
      <c r="G259" s="2">
        <v>9.9000000000000005E-2</v>
      </c>
      <c r="H259" s="2">
        <v>8.2000000000000003E-2</v>
      </c>
      <c r="I259" s="2">
        <v>0.29399999999999998</v>
      </c>
      <c r="J259" s="2">
        <v>0.33500000000000002</v>
      </c>
      <c r="K259" s="2">
        <v>0.499</v>
      </c>
    </row>
    <row r="260" spans="1:12">
      <c r="A260">
        <v>91724</v>
      </c>
      <c r="B260">
        <v>21900</v>
      </c>
      <c r="C260" s="2">
        <v>0.14299999999999999</v>
      </c>
      <c r="D260" s="2">
        <v>3.7999999999999999E-2</v>
      </c>
      <c r="E260" s="2">
        <v>9.6000000000000002E-2</v>
      </c>
      <c r="F260" s="2">
        <v>5.8999999999999997E-2</v>
      </c>
      <c r="G260" s="2">
        <v>8.7999999999999995E-2</v>
      </c>
      <c r="H260" s="2">
        <v>6.2E-2</v>
      </c>
      <c r="I260" s="2">
        <v>0.27700000000000002</v>
      </c>
      <c r="J260" s="2">
        <v>0.251</v>
      </c>
      <c r="K260" s="2">
        <v>0.56799999999999995</v>
      </c>
      <c r="L260" s="2"/>
    </row>
    <row r="261" spans="1:12">
      <c r="A261">
        <v>91731</v>
      </c>
      <c r="B261">
        <v>23400</v>
      </c>
      <c r="C261" s="2">
        <v>0.33200000000000002</v>
      </c>
      <c r="D261" s="2">
        <v>4.0000000000000001E-3</v>
      </c>
      <c r="E261" s="2">
        <v>0.109</v>
      </c>
      <c r="F261" s="2">
        <v>5.5E-2</v>
      </c>
      <c r="G261" s="2">
        <v>0.2</v>
      </c>
      <c r="H261" s="2">
        <v>0.11</v>
      </c>
      <c r="I261" s="2">
        <v>0.28100000000000003</v>
      </c>
      <c r="J261" s="2">
        <v>0.214</v>
      </c>
      <c r="K261" s="2">
        <v>0.45</v>
      </c>
    </row>
    <row r="262" spans="1:12">
      <c r="A262">
        <v>91732</v>
      </c>
      <c r="B262">
        <v>44000</v>
      </c>
      <c r="C262" s="2">
        <v>0.33100000000000002</v>
      </c>
      <c r="D262" s="2">
        <v>6.0000000000000001E-3</v>
      </c>
      <c r="E262" s="2">
        <v>0.105</v>
      </c>
      <c r="F262" s="2">
        <v>0.05</v>
      </c>
      <c r="G262" s="2">
        <v>0.185</v>
      </c>
      <c r="H262" s="2">
        <v>0.115</v>
      </c>
      <c r="I262" s="2">
        <v>0.29599999999999999</v>
      </c>
      <c r="J262" s="2">
        <v>0.16700000000000001</v>
      </c>
      <c r="K262" s="2">
        <v>0.496</v>
      </c>
    </row>
    <row r="263" spans="1:12">
      <c r="A263">
        <v>91733</v>
      </c>
      <c r="B263">
        <v>29900</v>
      </c>
      <c r="C263" s="2">
        <v>0.23799999999999999</v>
      </c>
      <c r="D263" s="2">
        <v>2E-3</v>
      </c>
      <c r="E263" s="2">
        <v>0.108</v>
      </c>
      <c r="F263" s="2">
        <v>4.7E-2</v>
      </c>
      <c r="G263" s="2">
        <v>0.186</v>
      </c>
      <c r="H263" s="2">
        <v>0.13600000000000001</v>
      </c>
      <c r="I263" s="2">
        <v>0.32500000000000001</v>
      </c>
      <c r="J263" s="2">
        <v>0.19900000000000001</v>
      </c>
      <c r="K263" s="2">
        <v>0.56000000000000005</v>
      </c>
    </row>
    <row r="264" spans="1:12">
      <c r="A264">
        <v>91740</v>
      </c>
      <c r="B264">
        <v>20600</v>
      </c>
      <c r="C264" s="2">
        <v>0.10100000000000001</v>
      </c>
      <c r="D264" s="2">
        <v>3.3000000000000002E-2</v>
      </c>
      <c r="E264" s="2">
        <v>8.6999999999999994E-2</v>
      </c>
      <c r="F264" s="2">
        <v>6.0999999999999999E-2</v>
      </c>
      <c r="G264" s="2">
        <v>9.8000000000000004E-2</v>
      </c>
      <c r="H264" s="2">
        <v>0.05</v>
      </c>
      <c r="I264" s="2">
        <v>0.25800000000000001</v>
      </c>
      <c r="J264" s="2">
        <v>0.17499999999999999</v>
      </c>
      <c r="K264" s="2">
        <v>0.69099999999999995</v>
      </c>
    </row>
    <row r="265" spans="1:12">
      <c r="A265">
        <v>91741</v>
      </c>
      <c r="B265">
        <v>23900</v>
      </c>
      <c r="C265" s="2">
        <v>0.105</v>
      </c>
      <c r="D265" s="2">
        <v>1.4999999999999999E-2</v>
      </c>
      <c r="E265" s="2">
        <v>6.3E-2</v>
      </c>
      <c r="F265" s="2">
        <v>5.8000000000000003E-2</v>
      </c>
      <c r="G265" s="2">
        <v>7.6999999999999999E-2</v>
      </c>
      <c r="H265" s="2">
        <v>2.4E-2</v>
      </c>
      <c r="I265" s="2">
        <v>0.19900000000000001</v>
      </c>
      <c r="J265" s="2">
        <v>8.3000000000000004E-2</v>
      </c>
      <c r="K265" s="2">
        <v>0.79700000000000004</v>
      </c>
    </row>
    <row r="266" spans="1:12">
      <c r="A266">
        <v>91744</v>
      </c>
      <c r="B266">
        <v>63300</v>
      </c>
      <c r="C266" s="2">
        <v>0.11700000000000001</v>
      </c>
      <c r="D266" s="2">
        <v>1.6E-2</v>
      </c>
      <c r="E266" s="2">
        <v>0.115</v>
      </c>
      <c r="F266" s="2">
        <v>4.8000000000000001E-2</v>
      </c>
      <c r="G266" s="2">
        <v>0.124</v>
      </c>
      <c r="H266" s="2">
        <v>0.11600000000000001</v>
      </c>
      <c r="I266" s="2">
        <v>0.34</v>
      </c>
      <c r="J266" s="2">
        <v>0.441</v>
      </c>
      <c r="K266" s="2">
        <v>0.42599999999999999</v>
      </c>
    </row>
    <row r="267" spans="1:12">
      <c r="A267">
        <v>91745</v>
      </c>
      <c r="B267">
        <v>39200</v>
      </c>
      <c r="C267" s="2">
        <v>0.42499999999999999</v>
      </c>
      <c r="D267" s="2">
        <v>1.2E-2</v>
      </c>
      <c r="E267" s="2">
        <v>0.111</v>
      </c>
      <c r="F267" s="2">
        <v>5.6000000000000001E-2</v>
      </c>
      <c r="G267" s="2">
        <v>8.2000000000000003E-2</v>
      </c>
      <c r="H267" s="2">
        <v>6.0999999999999999E-2</v>
      </c>
      <c r="I267" s="2">
        <v>0.25</v>
      </c>
      <c r="J267" s="2">
        <v>0.16400000000000001</v>
      </c>
      <c r="K267" s="2">
        <v>0.39900000000000002</v>
      </c>
    </row>
    <row r="268" spans="1:12">
      <c r="A268">
        <v>91746</v>
      </c>
      <c r="B268">
        <v>21300</v>
      </c>
      <c r="C268" s="2">
        <v>0.11700000000000001</v>
      </c>
      <c r="D268" s="2">
        <v>1.0999999999999999E-2</v>
      </c>
      <c r="E268" s="2">
        <v>0.121</v>
      </c>
      <c r="F268" s="2">
        <v>4.8000000000000001E-2</v>
      </c>
      <c r="G268" s="2">
        <v>0.11899999999999999</v>
      </c>
      <c r="H268" s="2">
        <v>0.115</v>
      </c>
      <c r="I268" s="2">
        <v>0.35399999999999998</v>
      </c>
      <c r="J268" s="2">
        <v>0.441</v>
      </c>
      <c r="K268" s="2">
        <v>0.43099999999999999</v>
      </c>
    </row>
    <row r="269" spans="1:12">
      <c r="A269">
        <v>91748</v>
      </c>
      <c r="B269">
        <v>36200</v>
      </c>
      <c r="C269" s="2">
        <v>0.60899999999999999</v>
      </c>
      <c r="D269" s="2">
        <v>8.0000000000000002E-3</v>
      </c>
      <c r="E269" s="2">
        <v>0.109</v>
      </c>
      <c r="F269" s="2">
        <v>5.7000000000000002E-2</v>
      </c>
      <c r="G269" s="2">
        <v>0.113</v>
      </c>
      <c r="H269" s="2">
        <v>6.0999999999999999E-2</v>
      </c>
      <c r="I269" s="2">
        <v>0.20100000000000001</v>
      </c>
      <c r="J269" s="2">
        <v>0.13700000000000001</v>
      </c>
      <c r="K269" s="2">
        <v>0.246</v>
      </c>
    </row>
    <row r="270" spans="1:12">
      <c r="A270">
        <v>91750</v>
      </c>
      <c r="B270">
        <v>27200</v>
      </c>
      <c r="C270" s="2">
        <v>7.9000000000000001E-2</v>
      </c>
      <c r="D270" s="2">
        <v>3.5999999999999997E-2</v>
      </c>
      <c r="E270" s="2">
        <v>7.4999999999999997E-2</v>
      </c>
      <c r="F270" s="2">
        <v>6.3E-2</v>
      </c>
      <c r="G270" s="2">
        <v>7.3999999999999996E-2</v>
      </c>
      <c r="H270" s="2">
        <v>3.6999999999999998E-2</v>
      </c>
      <c r="I270" s="2">
        <v>0.22900000000000001</v>
      </c>
      <c r="J270" s="2">
        <v>0.109</v>
      </c>
      <c r="K270" s="2">
        <v>0.77500000000000002</v>
      </c>
    </row>
    <row r="271" spans="1:12">
      <c r="A271">
        <v>91754</v>
      </c>
      <c r="B271">
        <v>24900</v>
      </c>
      <c r="C271" s="2">
        <v>0.63200000000000001</v>
      </c>
      <c r="D271" s="2">
        <v>0.5</v>
      </c>
      <c r="E271" s="2">
        <v>0.12</v>
      </c>
      <c r="F271" s="2">
        <v>6.5000000000000002E-2</v>
      </c>
      <c r="G271" s="2">
        <v>0.13800000000000001</v>
      </c>
      <c r="H271" s="2">
        <v>5.8999999999999997E-2</v>
      </c>
      <c r="I271" s="2">
        <v>0.21099999999999999</v>
      </c>
      <c r="J271" s="2">
        <v>0.20200000000000001</v>
      </c>
      <c r="K271" s="2">
        <v>0.161</v>
      </c>
    </row>
    <row r="272" spans="1:12">
      <c r="A272">
        <v>91755</v>
      </c>
      <c r="B272">
        <v>22100</v>
      </c>
      <c r="C272" s="2">
        <v>0.72499999999999998</v>
      </c>
      <c r="D272" s="2">
        <v>0.5</v>
      </c>
      <c r="E272" s="2">
        <v>0.11799999999999999</v>
      </c>
      <c r="F272" s="2">
        <v>6.5000000000000002E-2</v>
      </c>
      <c r="G272" s="2">
        <v>0.16900000000000001</v>
      </c>
      <c r="H272" s="2">
        <v>5.8000000000000003E-2</v>
      </c>
      <c r="I272" s="2">
        <v>0.19600000000000001</v>
      </c>
      <c r="J272" s="2">
        <v>0.13</v>
      </c>
      <c r="K272" s="2">
        <v>0.14000000000000001</v>
      </c>
    </row>
    <row r="273" spans="1:11">
      <c r="A273">
        <v>91759</v>
      </c>
      <c r="B273" t="s">
        <v>156</v>
      </c>
      <c r="C273" s="2">
        <v>1.0999999999999999E-2</v>
      </c>
      <c r="D273" s="2">
        <v>1.0999999999999999E-2</v>
      </c>
      <c r="E273" s="2" t="s">
        <v>155</v>
      </c>
      <c r="F273" s="2" t="s">
        <v>160</v>
      </c>
      <c r="G273" s="2">
        <v>2.5000000000000001E-2</v>
      </c>
      <c r="H273" s="2" t="s">
        <v>155</v>
      </c>
      <c r="I273" s="2" t="s">
        <v>155</v>
      </c>
      <c r="J273" s="2">
        <v>1.4E-2</v>
      </c>
      <c r="K273" s="2">
        <v>0.96399999999999997</v>
      </c>
    </row>
    <row r="274" spans="1:11">
      <c r="A274">
        <v>91765</v>
      </c>
      <c r="B274">
        <v>36400</v>
      </c>
      <c r="C274" s="2">
        <v>0.53</v>
      </c>
      <c r="D274" s="2">
        <v>4.7E-2</v>
      </c>
      <c r="E274" s="2">
        <v>0.1</v>
      </c>
      <c r="F274" s="2">
        <v>5.6000000000000001E-2</v>
      </c>
      <c r="G274" s="2">
        <v>5.7000000000000002E-2</v>
      </c>
      <c r="H274" s="2">
        <v>3.5999999999999997E-2</v>
      </c>
      <c r="I274" s="2">
        <v>0.2</v>
      </c>
      <c r="J274" s="2">
        <v>0.125</v>
      </c>
      <c r="K274" s="2">
        <v>0.29799999999999999</v>
      </c>
    </row>
    <row r="275" spans="1:11">
      <c r="A275">
        <v>91766</v>
      </c>
      <c r="B275">
        <v>51600</v>
      </c>
      <c r="C275" s="2">
        <v>0.13</v>
      </c>
      <c r="D275" s="2">
        <v>5.5E-2</v>
      </c>
      <c r="E275" s="2">
        <v>9.7000000000000003E-2</v>
      </c>
      <c r="F275" s="2">
        <v>4.5999999999999999E-2</v>
      </c>
      <c r="G275" s="2">
        <v>0.18099999999999999</v>
      </c>
      <c r="H275" s="2">
        <v>0.121</v>
      </c>
      <c r="I275" s="2">
        <v>0.311</v>
      </c>
      <c r="J275" s="2">
        <v>0.22</v>
      </c>
      <c r="K275" s="2">
        <v>0.59399999999999997</v>
      </c>
    </row>
    <row r="276" spans="1:11">
      <c r="A276">
        <v>91767</v>
      </c>
      <c r="B276">
        <v>34300</v>
      </c>
      <c r="C276" s="2">
        <v>8.8999999999999996E-2</v>
      </c>
      <c r="D276" s="2">
        <v>9.1999999999999998E-2</v>
      </c>
      <c r="E276" s="2">
        <v>9.6000000000000002E-2</v>
      </c>
      <c r="F276" s="2">
        <v>4.8000000000000001E-2</v>
      </c>
      <c r="G276" s="2">
        <v>0.17199999999999999</v>
      </c>
      <c r="H276" s="2">
        <v>0.105</v>
      </c>
      <c r="I276" s="2">
        <v>0.32100000000000001</v>
      </c>
      <c r="J276" s="2">
        <v>0.192</v>
      </c>
      <c r="K276" s="2">
        <v>0.627</v>
      </c>
    </row>
    <row r="277" spans="1:11">
      <c r="A277">
        <v>91768</v>
      </c>
      <c r="B277">
        <v>25800</v>
      </c>
      <c r="C277" s="2">
        <v>8.2000000000000003E-2</v>
      </c>
      <c r="D277" s="2">
        <v>7.8E-2</v>
      </c>
      <c r="E277" s="2">
        <v>8.8999999999999996E-2</v>
      </c>
      <c r="F277" s="2">
        <v>4.2999999999999997E-2</v>
      </c>
      <c r="G277" s="2">
        <v>0.183</v>
      </c>
      <c r="H277" s="2">
        <v>0.108</v>
      </c>
      <c r="I277" s="2">
        <v>0.29699999999999999</v>
      </c>
      <c r="J277" s="2">
        <v>0.36499999999999999</v>
      </c>
      <c r="K277" s="2">
        <v>0.47599999999999998</v>
      </c>
    </row>
    <row r="278" spans="1:11">
      <c r="A278">
        <v>91770</v>
      </c>
      <c r="B278">
        <v>47600</v>
      </c>
      <c r="C278" s="2">
        <v>0.61799999999999999</v>
      </c>
      <c r="D278" s="2">
        <v>0.3</v>
      </c>
      <c r="E278" s="2">
        <v>0.113</v>
      </c>
      <c r="F278" s="2">
        <v>5.8999999999999997E-2</v>
      </c>
      <c r="G278" s="2">
        <v>0.16800000000000001</v>
      </c>
      <c r="H278" s="2">
        <v>7.3999999999999996E-2</v>
      </c>
      <c r="I278" s="2">
        <v>0.224</v>
      </c>
      <c r="J278" s="2">
        <v>0.185</v>
      </c>
      <c r="K278" s="2">
        <v>0.19400000000000001</v>
      </c>
    </row>
    <row r="279" spans="1:11">
      <c r="A279">
        <v>91773</v>
      </c>
      <c r="B279">
        <v>28100</v>
      </c>
      <c r="C279" s="2">
        <v>0.14399999999999999</v>
      </c>
      <c r="D279" s="2">
        <v>3.3000000000000002E-2</v>
      </c>
      <c r="E279" s="2">
        <v>8.4000000000000005E-2</v>
      </c>
      <c r="F279" s="2">
        <v>6.3E-2</v>
      </c>
      <c r="G279" s="2">
        <v>8.1000000000000003E-2</v>
      </c>
      <c r="H279" s="2">
        <v>3.9E-2</v>
      </c>
      <c r="I279" s="2">
        <v>0.23899999999999999</v>
      </c>
      <c r="J279" s="2">
        <v>0.151</v>
      </c>
      <c r="K279" s="2">
        <v>0.67300000000000004</v>
      </c>
    </row>
    <row r="280" spans="1:11">
      <c r="A280">
        <v>91775</v>
      </c>
      <c r="B280">
        <v>19000</v>
      </c>
      <c r="C280" s="2">
        <v>0.50800000000000001</v>
      </c>
      <c r="D280" s="2">
        <v>1.0999999999999999E-2</v>
      </c>
      <c r="E280" s="2">
        <v>9.4E-2</v>
      </c>
      <c r="F280" s="2">
        <v>6.3E-2</v>
      </c>
      <c r="G280" s="2">
        <v>0.08</v>
      </c>
      <c r="H280" s="2">
        <v>3.7999999999999999E-2</v>
      </c>
      <c r="I280" s="2">
        <v>0.20200000000000001</v>
      </c>
      <c r="J280" s="2">
        <v>0.13400000000000001</v>
      </c>
      <c r="K280" s="2">
        <v>0.34699999999999998</v>
      </c>
    </row>
    <row r="281" spans="1:11">
      <c r="A281">
        <v>91776</v>
      </c>
      <c r="B281">
        <v>29300</v>
      </c>
      <c r="C281" s="2">
        <v>0.65700000000000003</v>
      </c>
      <c r="D281" s="2">
        <v>0.8</v>
      </c>
      <c r="E281" s="2">
        <v>0.107</v>
      </c>
      <c r="F281" s="2">
        <v>5.8000000000000003E-2</v>
      </c>
      <c r="G281" s="2">
        <v>0.14399999999999999</v>
      </c>
      <c r="H281" s="2">
        <v>6.2E-2</v>
      </c>
      <c r="I281" s="2">
        <v>0.20699999999999999</v>
      </c>
      <c r="J281" s="2">
        <v>0.159</v>
      </c>
      <c r="K281" s="2">
        <v>0.17599999999999999</v>
      </c>
    </row>
    <row r="282" spans="1:11">
      <c r="A282">
        <v>91780</v>
      </c>
      <c r="B282">
        <v>27100</v>
      </c>
      <c r="C282" s="2">
        <v>0.57199999999999995</v>
      </c>
      <c r="D282" s="2">
        <v>0.01</v>
      </c>
      <c r="E282" s="2">
        <v>0.107</v>
      </c>
      <c r="F282" s="2">
        <v>6.5000000000000002E-2</v>
      </c>
      <c r="G282" s="2">
        <v>0.107</v>
      </c>
      <c r="H282" s="2">
        <v>4.8000000000000001E-2</v>
      </c>
      <c r="I282" s="2">
        <v>0.20399999999999999</v>
      </c>
      <c r="J282" s="2">
        <v>0.157</v>
      </c>
      <c r="K282" s="2">
        <v>0.26200000000000001</v>
      </c>
    </row>
    <row r="283" spans="1:11">
      <c r="A283">
        <v>91789</v>
      </c>
      <c r="B283">
        <v>31700</v>
      </c>
      <c r="C283" s="2">
        <v>0.60799999999999998</v>
      </c>
      <c r="D283" s="2">
        <v>2.5000000000000001E-2</v>
      </c>
      <c r="E283" s="2">
        <v>0.104</v>
      </c>
      <c r="F283" s="2">
        <v>5.6000000000000001E-2</v>
      </c>
      <c r="G283" s="2">
        <v>7.0000000000000007E-2</v>
      </c>
      <c r="H283" s="2">
        <v>3.5999999999999997E-2</v>
      </c>
      <c r="I283" s="2">
        <v>0.187</v>
      </c>
      <c r="J283" s="2">
        <v>0.10199999999999999</v>
      </c>
      <c r="K283" s="2">
        <v>0.26500000000000001</v>
      </c>
    </row>
    <row r="284" spans="1:11">
      <c r="A284">
        <v>91790</v>
      </c>
      <c r="B284">
        <v>33900</v>
      </c>
      <c r="C284" s="2">
        <v>0.22600000000000001</v>
      </c>
      <c r="D284" s="2">
        <v>3.3000000000000002E-2</v>
      </c>
      <c r="E284" s="2">
        <v>0.107</v>
      </c>
      <c r="F284" s="2">
        <v>5.3999999999999999E-2</v>
      </c>
      <c r="G284" s="2">
        <v>8.1000000000000003E-2</v>
      </c>
      <c r="H284" s="2">
        <v>8.4000000000000005E-2</v>
      </c>
      <c r="I284" s="2">
        <v>0.309</v>
      </c>
      <c r="J284" s="2">
        <v>0.35399999999999998</v>
      </c>
      <c r="K284" s="2">
        <v>0.38800000000000001</v>
      </c>
    </row>
    <row r="285" spans="1:11">
      <c r="A285">
        <v>91791</v>
      </c>
      <c r="B285">
        <v>24700</v>
      </c>
      <c r="C285" s="2">
        <v>0.27700000000000002</v>
      </c>
      <c r="D285" s="2">
        <v>5.1999999999999998E-2</v>
      </c>
      <c r="E285" s="2">
        <v>0.107</v>
      </c>
      <c r="F285" s="2">
        <v>5.7000000000000002E-2</v>
      </c>
      <c r="G285" s="2">
        <v>7.8E-2</v>
      </c>
      <c r="H285" s="2">
        <v>6.6000000000000003E-2</v>
      </c>
      <c r="I285" s="2">
        <v>0.26800000000000002</v>
      </c>
      <c r="J285" s="2">
        <v>0.22900000000000001</v>
      </c>
      <c r="K285" s="2">
        <v>0.442</v>
      </c>
    </row>
    <row r="286" spans="1:11">
      <c r="A286">
        <v>91792</v>
      </c>
      <c r="B286">
        <v>22100</v>
      </c>
      <c r="C286" s="2">
        <v>0.44800000000000001</v>
      </c>
      <c r="D286" s="2">
        <v>6.5000000000000002E-2</v>
      </c>
      <c r="E286" s="2">
        <v>0.106</v>
      </c>
      <c r="F286" s="2">
        <v>5.1999999999999998E-2</v>
      </c>
      <c r="G286" s="2">
        <v>0.12</v>
      </c>
      <c r="H286" s="2">
        <v>7.1999999999999995E-2</v>
      </c>
      <c r="I286" s="2">
        <v>0.23899999999999999</v>
      </c>
      <c r="J286" s="2">
        <v>0.23599999999999999</v>
      </c>
      <c r="K286" s="2">
        <v>0.251</v>
      </c>
    </row>
    <row r="287" spans="1:11">
      <c r="A287">
        <v>91801</v>
      </c>
      <c r="B287">
        <v>41600</v>
      </c>
      <c r="C287" s="2">
        <v>0.53500000000000003</v>
      </c>
      <c r="D287" s="2">
        <v>2.1999999999999999E-2</v>
      </c>
      <c r="E287" s="2">
        <v>9.9000000000000005E-2</v>
      </c>
      <c r="F287" s="2">
        <v>5.7000000000000002E-2</v>
      </c>
      <c r="G287" s="2">
        <v>0.16200000000000001</v>
      </c>
      <c r="H287" s="2">
        <v>6.0999999999999999E-2</v>
      </c>
      <c r="I287" s="2">
        <v>0.21199999999999999</v>
      </c>
      <c r="J287" s="2">
        <v>0.22</v>
      </c>
      <c r="K287" s="2">
        <v>0.223</v>
      </c>
    </row>
    <row r="288" spans="1:11">
      <c r="A288">
        <v>91803</v>
      </c>
      <c r="B288">
        <v>23200</v>
      </c>
      <c r="C288" s="2">
        <v>0.52200000000000002</v>
      </c>
      <c r="D288" s="2">
        <v>0.9</v>
      </c>
      <c r="E288" s="2">
        <v>0.115</v>
      </c>
      <c r="F288" s="2">
        <v>5.8999999999999997E-2</v>
      </c>
      <c r="G288" s="2">
        <v>0.122</v>
      </c>
      <c r="H288" s="2">
        <v>6.7000000000000004E-2</v>
      </c>
      <c r="I288" s="2">
        <v>0.22600000000000001</v>
      </c>
      <c r="J288" s="2">
        <v>0.218</v>
      </c>
      <c r="K288" s="2">
        <v>0.252</v>
      </c>
    </row>
    <row r="289" spans="1:11">
      <c r="A289">
        <v>92397</v>
      </c>
      <c r="B289">
        <v>2400</v>
      </c>
      <c r="C289" s="2">
        <v>0.5</v>
      </c>
      <c r="D289" s="2">
        <v>0</v>
      </c>
      <c r="E289" s="2">
        <v>8.4000000000000005E-2</v>
      </c>
      <c r="F289" s="2">
        <v>8.4000000000000005E-2</v>
      </c>
      <c r="G289" s="2">
        <v>0.12</v>
      </c>
      <c r="H289" s="2">
        <v>0.03</v>
      </c>
      <c r="I289" s="2">
        <v>0.248</v>
      </c>
      <c r="J289" s="2">
        <v>2.5000000000000001E-2</v>
      </c>
      <c r="K289" s="2">
        <v>0.97</v>
      </c>
    </row>
    <row r="290" spans="1:11">
      <c r="A290">
        <v>92602</v>
      </c>
      <c r="B290">
        <v>23600</v>
      </c>
      <c r="C290" s="2">
        <v>0.48299999999999998</v>
      </c>
      <c r="D290" s="2">
        <v>0.03</v>
      </c>
      <c r="E290" s="2">
        <v>9.8000000000000004E-2</v>
      </c>
      <c r="F290" s="2">
        <v>5.0999999999999997E-2</v>
      </c>
      <c r="G290" s="2">
        <v>5.2999999999999999E-2</v>
      </c>
      <c r="H290" s="2">
        <v>5.0999999999999997E-2</v>
      </c>
      <c r="I290" s="2">
        <v>0.20499999999999999</v>
      </c>
      <c r="J290" s="2">
        <v>9.9000000000000005E-2</v>
      </c>
      <c r="K290" s="2">
        <v>0.38829999999999998</v>
      </c>
    </row>
    <row r="291" spans="1:11">
      <c r="A291">
        <v>92603</v>
      </c>
      <c r="B291">
        <v>19200</v>
      </c>
      <c r="C291" s="2">
        <v>0.35499999999999998</v>
      </c>
      <c r="D291" s="2">
        <v>1E-3</v>
      </c>
      <c r="E291" s="2">
        <v>6.6000000000000003E-2</v>
      </c>
      <c r="F291" s="2">
        <v>5.1999999999999998E-2</v>
      </c>
      <c r="G291" s="2">
        <v>5.0999999999999997E-2</v>
      </c>
      <c r="H291" s="2">
        <v>2.4E-2</v>
      </c>
      <c r="I291" s="2">
        <v>0.16</v>
      </c>
      <c r="J291" s="2">
        <v>3.1E-2</v>
      </c>
      <c r="K291" s="2">
        <v>0.61299999999999999</v>
      </c>
    </row>
    <row r="292" spans="1:11">
      <c r="A292">
        <v>92604</v>
      </c>
      <c r="B292">
        <v>21000</v>
      </c>
      <c r="C292" s="2">
        <v>0.318</v>
      </c>
      <c r="D292" s="2">
        <v>1.6E-2</v>
      </c>
      <c r="E292" s="2">
        <v>7.9000000000000001E-2</v>
      </c>
      <c r="F292" s="2">
        <v>6.4000000000000001E-2</v>
      </c>
      <c r="G292" s="2">
        <v>9.0999999999999998E-2</v>
      </c>
      <c r="H292" s="2">
        <v>1.7000000000000001E-2</v>
      </c>
      <c r="I292" s="2">
        <v>0.186</v>
      </c>
      <c r="J292" s="2">
        <v>7.3999999999999996E-2</v>
      </c>
      <c r="K292" s="2">
        <v>0.59299999999999997</v>
      </c>
    </row>
    <row r="293" spans="1:11">
      <c r="A293">
        <v>92606</v>
      </c>
      <c r="B293">
        <v>21800</v>
      </c>
      <c r="C293" s="2">
        <v>0.42099999999999999</v>
      </c>
      <c r="D293" s="2">
        <v>3.5000000000000003E-2</v>
      </c>
      <c r="E293" s="2">
        <v>8.7999999999999995E-2</v>
      </c>
      <c r="F293" s="2">
        <v>5.0999999999999997E-2</v>
      </c>
      <c r="G293" s="2">
        <v>0.128</v>
      </c>
      <c r="H293" s="2">
        <v>4.9000000000000002E-2</v>
      </c>
      <c r="I293" s="2">
        <v>0.20200000000000001</v>
      </c>
      <c r="J293" s="2">
        <v>0.06</v>
      </c>
      <c r="K293" s="2">
        <v>0.47399999999999998</v>
      </c>
    </row>
    <row r="294" spans="1:11">
      <c r="A294">
        <v>92610</v>
      </c>
      <c r="B294">
        <v>18900</v>
      </c>
      <c r="C294" s="2">
        <v>0.25800000000000001</v>
      </c>
      <c r="D294" s="2">
        <v>1.7999999999999999E-2</v>
      </c>
      <c r="E294" s="2">
        <v>6.4000000000000001E-2</v>
      </c>
      <c r="F294" s="2">
        <v>0.04</v>
      </c>
      <c r="G294" s="2">
        <v>2.7E-2</v>
      </c>
      <c r="H294" s="2">
        <v>3.2000000000000001E-2</v>
      </c>
      <c r="I294" s="2">
        <v>0.193</v>
      </c>
      <c r="J294" s="2">
        <v>4.5999999999999999E-2</v>
      </c>
      <c r="K294" s="2">
        <v>0.67800000000000005</v>
      </c>
    </row>
    <row r="295" spans="1:11">
      <c r="A295">
        <v>92612</v>
      </c>
      <c r="B295">
        <v>18600</v>
      </c>
      <c r="C295" s="2">
        <v>0.36499999999999999</v>
      </c>
      <c r="D295" s="2">
        <v>2.1999999999999999E-2</v>
      </c>
      <c r="E295" s="2">
        <v>7.4999999999999997E-2</v>
      </c>
      <c r="F295" s="2">
        <v>5.8000000000000003E-2</v>
      </c>
      <c r="G295" s="2">
        <v>0.27</v>
      </c>
      <c r="H295" s="2">
        <v>2.9000000000000001E-2</v>
      </c>
      <c r="I295" s="2">
        <v>0.16</v>
      </c>
      <c r="J295" s="2">
        <v>0.06</v>
      </c>
      <c r="K295" s="2">
        <v>0.55300000000000005</v>
      </c>
    </row>
    <row r="296" spans="1:11">
      <c r="A296">
        <v>92614</v>
      </c>
      <c r="B296">
        <v>21200</v>
      </c>
      <c r="C296" s="2">
        <v>0.35</v>
      </c>
      <c r="D296" s="2">
        <v>1.2999999999999999E-2</v>
      </c>
      <c r="E296" s="2">
        <v>7.4999999999999997E-2</v>
      </c>
      <c r="F296" s="2">
        <v>5.2999999999999999E-2</v>
      </c>
      <c r="G296" s="2">
        <v>0.129</v>
      </c>
      <c r="H296" s="2">
        <v>0.04</v>
      </c>
      <c r="I296" s="2">
        <v>0.2</v>
      </c>
      <c r="J296" s="2">
        <v>0.05</v>
      </c>
      <c r="K296" s="2">
        <v>0.58599999999999997</v>
      </c>
    </row>
    <row r="297" spans="1:11">
      <c r="A297">
        <v>92618</v>
      </c>
      <c r="B297">
        <v>24700</v>
      </c>
      <c r="C297" s="2">
        <v>0.40600000000000003</v>
      </c>
      <c r="D297" s="2">
        <v>1.7999999999999999E-2</v>
      </c>
      <c r="E297" s="2">
        <v>7.9000000000000001E-2</v>
      </c>
      <c r="F297" s="2">
        <v>5.3999999999999999E-2</v>
      </c>
      <c r="G297" s="2">
        <v>0.109</v>
      </c>
      <c r="H297" s="2">
        <v>4.2000000000000003E-2</v>
      </c>
      <c r="I297" s="2">
        <v>0.19500000000000001</v>
      </c>
      <c r="J297" s="2">
        <v>5.1999999999999998E-2</v>
      </c>
      <c r="K297" s="2">
        <v>0.52500000000000002</v>
      </c>
    </row>
    <row r="298" spans="1:11">
      <c r="A298">
        <v>92620</v>
      </c>
      <c r="B298">
        <v>27600</v>
      </c>
      <c r="C298" s="2">
        <v>0.51100000000000001</v>
      </c>
      <c r="D298" s="2">
        <v>2.5000000000000001E-2</v>
      </c>
      <c r="E298" s="2">
        <v>8.7999999999999995E-2</v>
      </c>
      <c r="F298" s="2">
        <v>5.8000000000000003E-2</v>
      </c>
      <c r="G298" s="2">
        <v>7.0000000000000007E-2</v>
      </c>
      <c r="H298" s="2">
        <v>4.1000000000000002E-2</v>
      </c>
      <c r="I298" s="2">
        <v>0.19900000000000001</v>
      </c>
      <c r="J298" s="2">
        <v>5.2999999999999999E-2</v>
      </c>
      <c r="K298" s="2">
        <v>0.41</v>
      </c>
    </row>
    <row r="299" spans="1:11">
      <c r="A299">
        <v>92624</v>
      </c>
      <c r="B299">
        <v>4800</v>
      </c>
      <c r="C299" s="2">
        <v>2.5000000000000001E-2</v>
      </c>
      <c r="D299" s="2">
        <v>2.1000000000000001E-2</v>
      </c>
      <c r="E299" s="2">
        <v>8.3000000000000004E-2</v>
      </c>
      <c r="F299" s="2">
        <v>7.4999999999999997E-2</v>
      </c>
      <c r="G299" s="2">
        <v>6.6000000000000003E-2</v>
      </c>
      <c r="H299" s="2">
        <v>2.8000000000000001E-2</v>
      </c>
      <c r="I299" s="2">
        <v>0.23</v>
      </c>
      <c r="J299" s="2">
        <v>7.9000000000000001E-2</v>
      </c>
      <c r="K299" s="2">
        <v>0.874</v>
      </c>
    </row>
    <row r="300" spans="1:11">
      <c r="A300">
        <v>92625</v>
      </c>
      <c r="B300">
        <v>11000</v>
      </c>
      <c r="C300" s="2">
        <v>5.1999999999999998E-2</v>
      </c>
      <c r="D300" s="2">
        <v>7.0000000000000001E-3</v>
      </c>
      <c r="E300" s="2">
        <v>5.3999999999999999E-2</v>
      </c>
      <c r="F300" s="2">
        <v>0.08</v>
      </c>
      <c r="G300" s="2">
        <v>7.0000000000000007E-2</v>
      </c>
      <c r="H300" s="2">
        <v>5.0000000000000001E-3</v>
      </c>
      <c r="I300" s="2">
        <v>0.125</v>
      </c>
      <c r="J300" s="2">
        <v>4.7E-2</v>
      </c>
      <c r="K300" s="2">
        <v>0.89400000000000002</v>
      </c>
    </row>
    <row r="301" spans="1:11">
      <c r="A301">
        <v>92626</v>
      </c>
      <c r="B301">
        <v>42700</v>
      </c>
      <c r="C301" s="2">
        <v>0.156</v>
      </c>
      <c r="D301" s="2">
        <v>3.3000000000000002E-2</v>
      </c>
      <c r="E301" s="2">
        <v>7.1999999999999995E-2</v>
      </c>
      <c r="F301" s="2">
        <v>5.5E-2</v>
      </c>
      <c r="G301" s="2">
        <v>9.4E-2</v>
      </c>
      <c r="H301" s="2">
        <v>5.3999999999999999E-2</v>
      </c>
      <c r="I301" s="2">
        <v>0.23</v>
      </c>
      <c r="J301" s="2">
        <v>8.2000000000000003E-2</v>
      </c>
      <c r="K301" s="2">
        <v>0.73</v>
      </c>
    </row>
    <row r="302" spans="1:11">
      <c r="A302">
        <v>92627</v>
      </c>
      <c r="B302">
        <v>48400</v>
      </c>
      <c r="C302" s="2">
        <v>4.5999999999999999E-2</v>
      </c>
      <c r="D302" s="2">
        <v>5.0000000000000001E-3</v>
      </c>
      <c r="E302" s="2">
        <v>8.2000000000000003E-2</v>
      </c>
      <c r="F302" s="2">
        <v>5.1999999999999998E-2</v>
      </c>
      <c r="G302" s="2">
        <v>0.157</v>
      </c>
      <c r="H302" s="2">
        <v>8.2000000000000003E-2</v>
      </c>
      <c r="I302" s="2">
        <v>0.26300000000000001</v>
      </c>
      <c r="J302" s="2">
        <v>0.26900000000000002</v>
      </c>
      <c r="K302" s="2">
        <v>0.67900000000000005</v>
      </c>
    </row>
    <row r="303" spans="1:11">
      <c r="A303">
        <v>92629</v>
      </c>
      <c r="B303">
        <v>22100</v>
      </c>
      <c r="C303" s="2">
        <v>3.5000000000000003E-2</v>
      </c>
      <c r="D303" s="2">
        <v>6.0000000000000001E-3</v>
      </c>
      <c r="E303" s="2">
        <v>7.0999999999999994E-2</v>
      </c>
      <c r="F303" s="2">
        <v>7.1999999999999995E-2</v>
      </c>
      <c r="G303" s="2">
        <v>7.3999999999999996E-2</v>
      </c>
      <c r="H303" s="2">
        <v>0.03</v>
      </c>
      <c r="I303" s="2">
        <v>0.21</v>
      </c>
      <c r="J303" s="2">
        <v>0.11</v>
      </c>
      <c r="K303" s="2">
        <v>0.84899999999999998</v>
      </c>
    </row>
    <row r="304" spans="1:11">
      <c r="A304">
        <v>92630</v>
      </c>
      <c r="B304">
        <v>44800</v>
      </c>
      <c r="C304" s="2">
        <v>0.14099999999999999</v>
      </c>
      <c r="D304" s="2">
        <v>2.4E-2</v>
      </c>
      <c r="E304" s="2">
        <v>8.8999999999999996E-2</v>
      </c>
      <c r="F304" s="2">
        <v>5.8999999999999997E-2</v>
      </c>
      <c r="G304" s="2">
        <v>8.5999999999999993E-2</v>
      </c>
      <c r="H304" s="2">
        <v>5.3999999999999999E-2</v>
      </c>
      <c r="I304" s="2">
        <v>0.248</v>
      </c>
      <c r="J304" s="2">
        <v>0.14199999999999999</v>
      </c>
      <c r="K304" s="2">
        <v>0.69299999999999995</v>
      </c>
    </row>
    <row r="305" spans="1:11">
      <c r="A305">
        <v>92637</v>
      </c>
      <c r="B305">
        <v>13500</v>
      </c>
      <c r="C305" s="2">
        <v>0.161</v>
      </c>
      <c r="D305" s="2">
        <v>0.6</v>
      </c>
      <c r="E305" s="2">
        <v>0.129</v>
      </c>
      <c r="F305" s="2">
        <v>0.15</v>
      </c>
      <c r="G305" s="2">
        <v>0.108</v>
      </c>
      <c r="H305" s="2">
        <v>0.7</v>
      </c>
      <c r="I305" s="2">
        <v>0.17299999999999999</v>
      </c>
      <c r="J305" s="2">
        <v>1.2E-2</v>
      </c>
      <c r="K305" s="2">
        <v>0.82</v>
      </c>
    </row>
    <row r="306" spans="1:11">
      <c r="A306">
        <v>92646</v>
      </c>
      <c r="B306">
        <v>47400</v>
      </c>
      <c r="C306" s="2">
        <v>0.115</v>
      </c>
      <c r="D306" s="2">
        <v>0.01</v>
      </c>
      <c r="E306" s="2">
        <v>6.6000000000000003E-2</v>
      </c>
      <c r="F306" s="2">
        <v>6.8000000000000005E-2</v>
      </c>
      <c r="G306" s="2">
        <v>5.1999999999999998E-2</v>
      </c>
      <c r="H306" s="2">
        <v>1.6E-2</v>
      </c>
      <c r="I306" s="2">
        <v>0.19500000000000001</v>
      </c>
      <c r="J306" s="2">
        <v>7.9000000000000001E-2</v>
      </c>
      <c r="K306" s="2">
        <v>0.79500000000000004</v>
      </c>
    </row>
    <row r="307" spans="1:11">
      <c r="A307">
        <v>92647</v>
      </c>
      <c r="B307">
        <v>48700</v>
      </c>
      <c r="C307" s="2">
        <v>0.13200000000000001</v>
      </c>
      <c r="D307" s="2">
        <v>1.6E-2</v>
      </c>
      <c r="E307" s="2">
        <v>8.5000000000000006E-2</v>
      </c>
      <c r="F307" s="2">
        <v>6.0999999999999999E-2</v>
      </c>
      <c r="G307" s="2">
        <v>0.129</v>
      </c>
      <c r="H307" s="2">
        <v>5.8999999999999997E-2</v>
      </c>
      <c r="I307" s="2">
        <v>0.23899999999999999</v>
      </c>
      <c r="J307" s="2">
        <v>0.14099999999999999</v>
      </c>
      <c r="K307" s="2">
        <v>0.71</v>
      </c>
    </row>
    <row r="308" spans="1:11">
      <c r="A308">
        <v>92648</v>
      </c>
      <c r="B308">
        <v>38700</v>
      </c>
      <c r="C308" s="2">
        <v>0.10199999999999999</v>
      </c>
      <c r="D308" s="2">
        <v>1.2999999999999999E-2</v>
      </c>
      <c r="E308" s="2">
        <v>6.9000000000000006E-2</v>
      </c>
      <c r="F308" s="2">
        <v>6.4000000000000001E-2</v>
      </c>
      <c r="G308" s="2">
        <v>8.2000000000000003E-2</v>
      </c>
      <c r="H308" s="2">
        <v>3.1E-2</v>
      </c>
      <c r="I308" s="2">
        <v>0.19700000000000001</v>
      </c>
      <c r="J308" s="2">
        <v>8.3000000000000004E-2</v>
      </c>
      <c r="K308" s="2">
        <v>0.80300000000000005</v>
      </c>
    </row>
    <row r="309" spans="1:11">
      <c r="A309">
        <v>92649</v>
      </c>
      <c r="B309">
        <v>26800</v>
      </c>
      <c r="C309" s="2">
        <v>0.128</v>
      </c>
      <c r="D309" s="2">
        <v>8.0000000000000002E-3</v>
      </c>
      <c r="E309" s="2">
        <v>6.9000000000000006E-2</v>
      </c>
      <c r="F309" s="2">
        <v>7.0000000000000007E-2</v>
      </c>
      <c r="G309" s="2">
        <v>6.4000000000000001E-2</v>
      </c>
      <c r="H309" s="2">
        <v>0.02</v>
      </c>
      <c r="I309" s="2">
        <v>0.192</v>
      </c>
      <c r="J309" s="2">
        <v>7.0999999999999994E-2</v>
      </c>
      <c r="K309" s="2">
        <v>0.79300000000000004</v>
      </c>
    </row>
    <row r="310" spans="1:11">
      <c r="A310">
        <v>92653</v>
      </c>
      <c r="B310">
        <v>24000</v>
      </c>
      <c r="C310" s="2">
        <v>0.153</v>
      </c>
      <c r="D310" s="2">
        <v>1.0999999999999999E-2</v>
      </c>
      <c r="E310" s="2">
        <v>7.6999999999999999E-2</v>
      </c>
      <c r="F310" s="2">
        <v>6.4000000000000001E-2</v>
      </c>
      <c r="G310" s="2">
        <v>7.0999999999999994E-2</v>
      </c>
      <c r="H310" s="2">
        <v>3.5999999999999997E-2</v>
      </c>
      <c r="I310" s="2">
        <v>0.20899999999999999</v>
      </c>
      <c r="J310" s="2">
        <v>0.11799999999999999</v>
      </c>
      <c r="K310" s="2">
        <v>0.71699999999999997</v>
      </c>
    </row>
    <row r="311" spans="1:11">
      <c r="A311">
        <v>92656</v>
      </c>
      <c r="B311">
        <v>38900</v>
      </c>
      <c r="C311" s="2">
        <v>0.16900000000000001</v>
      </c>
      <c r="D311" s="2">
        <v>2.9000000000000001E-2</v>
      </c>
      <c r="E311" s="2">
        <v>0.06</v>
      </c>
      <c r="F311" s="2">
        <v>5.0999999999999997E-2</v>
      </c>
      <c r="G311" s="2">
        <v>3.6999999999999998E-2</v>
      </c>
      <c r="H311" s="2">
        <v>2.3E-2</v>
      </c>
      <c r="I311" s="2">
        <v>0.19400000000000001</v>
      </c>
      <c r="J311" s="2">
        <v>9.5000000000000001E-2</v>
      </c>
      <c r="K311" s="2">
        <v>0.70699999999999996</v>
      </c>
    </row>
    <row r="312" spans="1:11">
      <c r="A312">
        <v>92657</v>
      </c>
      <c r="B312">
        <v>9600</v>
      </c>
      <c r="C312" s="2">
        <v>0.17899999999999999</v>
      </c>
      <c r="D312" s="2">
        <v>0</v>
      </c>
      <c r="E312" s="2">
        <v>5.0999999999999997E-2</v>
      </c>
      <c r="F312" s="2">
        <v>5.8000000000000003E-2</v>
      </c>
      <c r="G312" s="2">
        <v>2.5000000000000001E-2</v>
      </c>
      <c r="H312" s="2">
        <v>6.0000000000000001E-3</v>
      </c>
      <c r="I312" s="2">
        <v>0.13200000000000001</v>
      </c>
      <c r="J312" s="2">
        <v>5.2999999999999999E-2</v>
      </c>
      <c r="K312" s="2">
        <v>0.76800000000000002</v>
      </c>
    </row>
    <row r="313" spans="1:11">
      <c r="A313">
        <v>92675</v>
      </c>
      <c r="B313">
        <v>31000</v>
      </c>
      <c r="C313" s="2">
        <v>3.5000000000000003E-2</v>
      </c>
      <c r="D313" s="2">
        <v>2E-3</v>
      </c>
      <c r="E313" s="2">
        <v>8.2000000000000003E-2</v>
      </c>
      <c r="F313" s="2">
        <v>6.4000000000000001E-2</v>
      </c>
      <c r="G313" s="2">
        <v>0.122</v>
      </c>
      <c r="H313" s="2">
        <v>6.3E-2</v>
      </c>
      <c r="I313" s="2">
        <v>0.23400000000000001</v>
      </c>
      <c r="J313" s="2">
        <v>0.23</v>
      </c>
      <c r="K313" s="2">
        <v>0.73299999999999998</v>
      </c>
    </row>
    <row r="314" spans="1:11">
      <c r="A314">
        <v>92688</v>
      </c>
      <c r="B314">
        <v>35500</v>
      </c>
      <c r="C314" s="2">
        <v>0.14000000000000001</v>
      </c>
      <c r="D314" s="2">
        <v>1.7999999999999999E-2</v>
      </c>
      <c r="E314" s="2">
        <v>6.7000000000000004E-2</v>
      </c>
      <c r="F314" s="2">
        <v>5.0999999999999997E-2</v>
      </c>
      <c r="G314" s="2">
        <v>4.7E-2</v>
      </c>
      <c r="H314" s="2">
        <v>3.4000000000000002E-2</v>
      </c>
      <c r="I314" s="2">
        <v>0.216</v>
      </c>
      <c r="J314" s="2">
        <v>0.1</v>
      </c>
      <c r="K314" s="2">
        <v>0.77100000000000002</v>
      </c>
    </row>
    <row r="315" spans="1:11">
      <c r="A315">
        <v>92692</v>
      </c>
      <c r="B315">
        <v>40300</v>
      </c>
      <c r="C315" s="2">
        <v>0.11</v>
      </c>
      <c r="D315" s="2">
        <v>1.7000000000000001E-2</v>
      </c>
      <c r="E315" s="2">
        <v>6.5000000000000002E-2</v>
      </c>
      <c r="F315" s="2">
        <v>6.7000000000000004E-2</v>
      </c>
      <c r="G315" s="2">
        <v>4.1000000000000002E-2</v>
      </c>
      <c r="H315" s="2">
        <v>1.7999999999999999E-2</v>
      </c>
      <c r="I315" s="2">
        <v>0.184</v>
      </c>
      <c r="J315" s="2">
        <v>7.0000000000000007E-2</v>
      </c>
      <c r="K315" s="2">
        <v>0.80400000000000005</v>
      </c>
    </row>
    <row r="316" spans="1:11">
      <c r="A316">
        <v>92704</v>
      </c>
      <c r="B316">
        <v>67800</v>
      </c>
      <c r="C316" s="2">
        <v>0.191</v>
      </c>
      <c r="D316" s="2">
        <v>1.0999999999999999E-2</v>
      </c>
      <c r="E316" s="2">
        <v>0.12</v>
      </c>
      <c r="F316" s="2">
        <v>4.7E-2</v>
      </c>
      <c r="G316" s="2">
        <v>0.14899999999999999</v>
      </c>
      <c r="H316" s="2">
        <v>0.151</v>
      </c>
      <c r="I316" s="2">
        <v>0.33500000000000002</v>
      </c>
      <c r="J316" s="2">
        <v>0.31900000000000001</v>
      </c>
      <c r="K316" s="2">
        <v>0.47899999999999998</v>
      </c>
    </row>
    <row r="317" spans="1:11">
      <c r="A317">
        <v>92780</v>
      </c>
      <c r="B317">
        <v>42800</v>
      </c>
      <c r="C317" s="2">
        <v>0.16700000000000001</v>
      </c>
      <c r="D317" s="2">
        <v>2.5000000000000001E-2</v>
      </c>
      <c r="E317" s="2">
        <v>9.6000000000000002E-2</v>
      </c>
      <c r="F317" s="2">
        <v>5.0999999999999997E-2</v>
      </c>
      <c r="G317" s="2">
        <v>0.115</v>
      </c>
      <c r="H317" s="2">
        <v>9.1999999999999998E-2</v>
      </c>
      <c r="I317" s="2">
        <v>0.28000000000000003</v>
      </c>
      <c r="J317" s="2">
        <v>0.317</v>
      </c>
      <c r="K317" s="2">
        <v>0.49099999999999999</v>
      </c>
    </row>
    <row r="318" spans="1:11">
      <c r="A318">
        <v>92821</v>
      </c>
      <c r="B318">
        <v>26700</v>
      </c>
      <c r="C318" s="2">
        <v>0.17899999999999999</v>
      </c>
      <c r="D318" s="2">
        <v>1.6E-2</v>
      </c>
      <c r="E318" s="2">
        <v>8.6999999999999994E-2</v>
      </c>
      <c r="F318" s="2">
        <v>5.5E-2</v>
      </c>
      <c r="G318" s="2">
        <v>7.1999999999999995E-2</v>
      </c>
      <c r="H318" s="2">
        <v>4.1000000000000002E-2</v>
      </c>
      <c r="I318" s="2">
        <v>0.224</v>
      </c>
      <c r="J318" s="2">
        <v>7.5999999999999998E-2</v>
      </c>
      <c r="K318" s="2">
        <v>0.72899999999999998</v>
      </c>
    </row>
    <row r="319" spans="1:11">
      <c r="A319">
        <v>92823</v>
      </c>
      <c r="B319">
        <v>4000</v>
      </c>
      <c r="C319" s="2">
        <v>0.41399999999999998</v>
      </c>
      <c r="D319" s="2">
        <v>2.4E-2</v>
      </c>
      <c r="E319" s="2">
        <v>8.1000000000000003E-2</v>
      </c>
      <c r="F319" s="2">
        <v>5.1999999999999998E-2</v>
      </c>
      <c r="G319" s="2">
        <v>8.5000000000000006E-2</v>
      </c>
      <c r="H319" s="2">
        <v>2.3E-2</v>
      </c>
      <c r="I319" s="2">
        <v>0.19700000000000001</v>
      </c>
      <c r="J319" s="2">
        <v>5.8999999999999997E-2</v>
      </c>
      <c r="K319" s="2">
        <v>0.503</v>
      </c>
    </row>
    <row r="320" spans="1:11">
      <c r="A320">
        <v>92865</v>
      </c>
      <c r="B320">
        <v>150900</v>
      </c>
      <c r="C320" s="2">
        <v>0.13300000000000001</v>
      </c>
      <c r="D320" s="2">
        <v>1.6E-2</v>
      </c>
      <c r="E320" s="2">
        <v>0.10199999999999999</v>
      </c>
      <c r="F320" s="2">
        <v>5.3999999999999999E-2</v>
      </c>
      <c r="G320" s="2">
        <v>9.1999999999999998E-2</v>
      </c>
      <c r="H320" s="2">
        <v>6.6000000000000003E-2</v>
      </c>
      <c r="I320" s="2">
        <v>0.26500000000000001</v>
      </c>
      <c r="J320" s="2">
        <v>0.121</v>
      </c>
      <c r="K320" s="2">
        <v>0.73099999999999998</v>
      </c>
    </row>
    <row r="321" spans="1:11">
      <c r="A321">
        <v>92886</v>
      </c>
      <c r="B321">
        <v>38700</v>
      </c>
      <c r="C321" s="2">
        <v>0.17299999999999999</v>
      </c>
      <c r="D321" s="2">
        <v>8.9999999999999993E-3</v>
      </c>
      <c r="E321" s="2">
        <v>7.1999999999999995E-2</v>
      </c>
      <c r="F321" s="2">
        <v>6.0999999999999999E-2</v>
      </c>
      <c r="G321" s="2">
        <v>3.7999999999999999E-2</v>
      </c>
      <c r="H321" s="2">
        <v>1.7999999999999999E-2</v>
      </c>
      <c r="I321" s="2">
        <v>0.19600000000000001</v>
      </c>
      <c r="J321" s="2">
        <v>5.5E-2</v>
      </c>
      <c r="K321" s="2">
        <v>0.76400000000000001</v>
      </c>
    </row>
    <row r="322" spans="1:11">
      <c r="A322">
        <v>93243</v>
      </c>
      <c r="B322">
        <v>1300</v>
      </c>
      <c r="C322" s="2">
        <v>9.6000000000000002E-2</v>
      </c>
      <c r="D322" s="2">
        <v>0</v>
      </c>
      <c r="E322" s="2">
        <v>0.10299999999999999</v>
      </c>
      <c r="F322" s="2">
        <v>7.1999999999999995E-2</v>
      </c>
      <c r="G322" s="2">
        <v>0.108</v>
      </c>
      <c r="H322" s="2">
        <v>5.1999999999999998E-2</v>
      </c>
      <c r="I322" s="2">
        <v>0.314</v>
      </c>
      <c r="J322" s="2">
        <v>0.11600000000000001</v>
      </c>
      <c r="K322" s="2">
        <v>0.78800000000000003</v>
      </c>
    </row>
    <row r="323" spans="1:11">
      <c r="A323">
        <v>93510</v>
      </c>
      <c r="B323">
        <v>6100</v>
      </c>
      <c r="C323" s="2">
        <v>1.4E-2</v>
      </c>
      <c r="D323" s="2">
        <v>2.5999999999999999E-2</v>
      </c>
      <c r="E323" s="2">
        <v>0.08</v>
      </c>
      <c r="F323" s="2">
        <v>6.5000000000000002E-2</v>
      </c>
      <c r="G323" s="2">
        <v>0.08</v>
      </c>
      <c r="H323" s="2">
        <v>4.2999999999999997E-2</v>
      </c>
      <c r="I323" s="2">
        <v>0.3</v>
      </c>
      <c r="J323" s="2">
        <v>0.13800000000000001</v>
      </c>
      <c r="K323" s="2">
        <v>0.82199999999999995</v>
      </c>
    </row>
    <row r="324" spans="1:11">
      <c r="A324">
        <v>93523</v>
      </c>
      <c r="B324">
        <v>1300</v>
      </c>
      <c r="C324" s="2">
        <v>0.02</v>
      </c>
      <c r="D324" s="2">
        <v>7.0000000000000007E-2</v>
      </c>
      <c r="E324" s="2">
        <v>4.8000000000000001E-2</v>
      </c>
      <c r="F324" s="2">
        <v>4.1000000000000002E-2</v>
      </c>
      <c r="G324" s="2">
        <v>0.124</v>
      </c>
      <c r="H324" s="2">
        <v>6.5000000000000002E-2</v>
      </c>
      <c r="I324" s="2">
        <v>0.255</v>
      </c>
      <c r="J324" s="2">
        <v>6.8000000000000005E-2</v>
      </c>
      <c r="K324" s="2">
        <v>0.84199999999999997</v>
      </c>
    </row>
    <row r="325" spans="1:11">
      <c r="A325">
        <v>93532</v>
      </c>
      <c r="B325">
        <v>2000</v>
      </c>
      <c r="C325" s="2">
        <v>1.9E-2</v>
      </c>
      <c r="D325" s="2">
        <v>0.4</v>
      </c>
      <c r="E325" s="2">
        <v>0.08</v>
      </c>
      <c r="F325" s="2">
        <v>6.2E-2</v>
      </c>
      <c r="G325" s="2">
        <v>0.182</v>
      </c>
      <c r="H325" s="2">
        <v>5.7000000000000002E-2</v>
      </c>
      <c r="I325" s="2">
        <v>0.30199999999999999</v>
      </c>
      <c r="J325" s="2">
        <v>4.8000000000000001E-2</v>
      </c>
      <c r="K325" s="2">
        <v>0.92900000000000005</v>
      </c>
    </row>
    <row r="326" spans="1:11">
      <c r="A326">
        <v>93534</v>
      </c>
      <c r="B326">
        <v>26700</v>
      </c>
      <c r="C326" s="2">
        <v>4.5999999999999999E-2</v>
      </c>
      <c r="D326" s="2">
        <v>0.23200000000000001</v>
      </c>
      <c r="E326" s="2">
        <v>0.109</v>
      </c>
      <c r="F326" s="2">
        <v>6.9000000000000006E-2</v>
      </c>
      <c r="G326" s="2">
        <v>0.26</v>
      </c>
      <c r="H326" s="2">
        <v>0.113</v>
      </c>
      <c r="I326" s="2">
        <v>0.38900000000000001</v>
      </c>
      <c r="J326" s="2">
        <v>0.10100000000000001</v>
      </c>
      <c r="K326" s="2">
        <v>0.621</v>
      </c>
    </row>
    <row r="327" spans="1:11">
      <c r="A327">
        <v>93535</v>
      </c>
      <c r="B327">
        <v>49800</v>
      </c>
      <c r="C327" s="2">
        <v>3.3000000000000002E-2</v>
      </c>
      <c r="D327" s="2">
        <v>0.20499999999999999</v>
      </c>
      <c r="E327" s="2">
        <v>0.114</v>
      </c>
      <c r="F327" s="2">
        <v>5.8999999999999997E-2</v>
      </c>
      <c r="G327" s="2">
        <v>0.25900000000000001</v>
      </c>
      <c r="H327" s="2">
        <v>0.13</v>
      </c>
      <c r="I327" s="2">
        <v>0.40500000000000003</v>
      </c>
      <c r="J327" s="2">
        <v>0.107</v>
      </c>
      <c r="K327" s="2">
        <v>0.65400000000000003</v>
      </c>
    </row>
    <row r="328" spans="1:11">
      <c r="A328">
        <v>93536</v>
      </c>
      <c r="B328">
        <v>52400</v>
      </c>
      <c r="C328" s="2">
        <v>5.0999999999999997E-2</v>
      </c>
      <c r="D328" s="2">
        <v>0.14299999999999999</v>
      </c>
      <c r="E328" s="2">
        <v>9.8000000000000004E-2</v>
      </c>
      <c r="F328" s="2">
        <v>6.0999999999999999E-2</v>
      </c>
      <c r="G328" s="2">
        <v>0.122</v>
      </c>
      <c r="H328" s="2">
        <v>6.7000000000000004E-2</v>
      </c>
      <c r="I328" s="2">
        <v>0.33300000000000002</v>
      </c>
      <c r="J328" s="2">
        <v>0.10199999999999999</v>
      </c>
      <c r="K328" s="2">
        <v>0.70399999999999996</v>
      </c>
    </row>
    <row r="329" spans="1:11">
      <c r="A329">
        <v>93543</v>
      </c>
      <c r="B329">
        <v>9900</v>
      </c>
      <c r="C329" s="2">
        <v>1.6E-2</v>
      </c>
      <c r="D329" s="2">
        <v>0.10100000000000001</v>
      </c>
      <c r="E329" s="2">
        <v>0.12</v>
      </c>
      <c r="F329" s="2">
        <v>4.9000000000000002E-2</v>
      </c>
      <c r="G329" s="2">
        <v>0.16600000000000001</v>
      </c>
      <c r="H329" s="2">
        <v>0.159</v>
      </c>
      <c r="I329" s="2">
        <v>0.42399999999999999</v>
      </c>
      <c r="J329" s="2">
        <v>0.38100000000000001</v>
      </c>
      <c r="K329" s="2">
        <v>0.502</v>
      </c>
    </row>
    <row r="330" spans="1:11">
      <c r="A330">
        <v>93544</v>
      </c>
      <c r="B330">
        <v>800</v>
      </c>
      <c r="C330" s="2">
        <v>0</v>
      </c>
      <c r="D330" s="2">
        <v>2.1999999999999999E-2</v>
      </c>
      <c r="E330" s="2" t="s">
        <v>155</v>
      </c>
      <c r="F330" s="2" t="s">
        <v>155</v>
      </c>
      <c r="G330" s="2">
        <v>1.0999999999999999E-2</v>
      </c>
      <c r="H330" s="2" t="s">
        <v>155</v>
      </c>
      <c r="I330" s="2" t="s">
        <v>155</v>
      </c>
      <c r="J330" s="2">
        <v>0.104</v>
      </c>
      <c r="K330" s="2">
        <v>0.875</v>
      </c>
    </row>
    <row r="331" spans="1:11">
      <c r="A331">
        <v>93550</v>
      </c>
      <c r="B331">
        <v>46500</v>
      </c>
      <c r="C331" s="2">
        <v>2.9000000000000001E-2</v>
      </c>
      <c r="D331" s="2">
        <v>0.127</v>
      </c>
      <c r="E331" s="2">
        <v>0.122</v>
      </c>
      <c r="F331" s="2">
        <v>5.6000000000000001E-2</v>
      </c>
      <c r="G331" s="2">
        <v>0.26400000000000001</v>
      </c>
      <c r="H331" s="2">
        <v>0.17799999999999999</v>
      </c>
      <c r="I331" s="2">
        <v>0.40600000000000003</v>
      </c>
      <c r="J331" s="2">
        <v>0.432</v>
      </c>
      <c r="K331" s="2">
        <v>0.41199999999999998</v>
      </c>
    </row>
    <row r="332" spans="1:11">
      <c r="A332">
        <v>93551</v>
      </c>
      <c r="B332">
        <v>42400</v>
      </c>
      <c r="C332" s="2">
        <v>8.4000000000000005E-2</v>
      </c>
      <c r="D332" s="2">
        <v>0.1</v>
      </c>
      <c r="E332" s="2">
        <v>9.5000000000000001E-2</v>
      </c>
      <c r="F332" s="2">
        <v>6.3E-2</v>
      </c>
      <c r="G332" s="2">
        <v>7.0000000000000007E-2</v>
      </c>
      <c r="H332" s="2">
        <v>6.2E-2</v>
      </c>
      <c r="I332" s="2">
        <v>0.32800000000000001</v>
      </c>
      <c r="J332" s="2">
        <v>0.19500000000000001</v>
      </c>
      <c r="K332" s="2">
        <v>0.621</v>
      </c>
    </row>
    <row r="333" spans="1:11">
      <c r="A333">
        <v>93552</v>
      </c>
      <c r="B333">
        <v>23800</v>
      </c>
      <c r="C333" s="2">
        <v>4.2999999999999997E-2</v>
      </c>
      <c r="D333" s="2">
        <v>0.13200000000000001</v>
      </c>
      <c r="E333" s="2">
        <v>0.13500000000000001</v>
      </c>
      <c r="F333" s="2">
        <v>5.6000000000000001E-2</v>
      </c>
      <c r="G333" s="2">
        <v>0.127</v>
      </c>
      <c r="H333" s="2">
        <v>0.152</v>
      </c>
      <c r="I333" s="2">
        <v>0.41199999999999998</v>
      </c>
      <c r="J333" s="2">
        <v>0.40600000000000003</v>
      </c>
      <c r="K333" s="2">
        <v>0.42</v>
      </c>
    </row>
    <row r="334" spans="1:11">
      <c r="A334">
        <v>93553</v>
      </c>
      <c r="B334">
        <v>5400</v>
      </c>
      <c r="C334" s="2">
        <v>0</v>
      </c>
      <c r="D334" s="2">
        <v>3.5999999999999997E-2</v>
      </c>
      <c r="E334" s="2">
        <v>0.104</v>
      </c>
      <c r="F334" s="2">
        <v>6.4000000000000001E-2</v>
      </c>
      <c r="G334" s="2">
        <v>8.4000000000000005E-2</v>
      </c>
      <c r="H334" s="2">
        <v>0.10199999999999999</v>
      </c>
      <c r="I334" s="2">
        <v>0.377</v>
      </c>
      <c r="J334" s="2">
        <v>0.19700000000000001</v>
      </c>
      <c r="K334" s="2">
        <v>0.76700000000000002</v>
      </c>
    </row>
    <row r="335" spans="1:11">
      <c r="A335">
        <v>93560</v>
      </c>
      <c r="B335">
        <v>14500</v>
      </c>
      <c r="C335" s="2">
        <v>4.2999999999999997E-2</v>
      </c>
      <c r="D335" s="2">
        <v>0.107</v>
      </c>
      <c r="E335" s="2">
        <v>0.107</v>
      </c>
      <c r="F335" s="2">
        <v>6.4000000000000001E-2</v>
      </c>
      <c r="G335" s="2">
        <v>0.123</v>
      </c>
      <c r="H335" s="2">
        <v>9.7000000000000003E-2</v>
      </c>
      <c r="I335" s="2">
        <v>0.371</v>
      </c>
      <c r="J335" s="2">
        <v>0.16700000000000001</v>
      </c>
      <c r="K335" s="2">
        <v>0.68400000000000005</v>
      </c>
    </row>
    <row r="336" spans="1:11">
      <c r="A336">
        <v>93563</v>
      </c>
      <c r="B336" t="s">
        <v>156</v>
      </c>
      <c r="C336" s="2">
        <v>0</v>
      </c>
      <c r="D336" s="2">
        <v>0.10299999999999999</v>
      </c>
      <c r="E336" s="2" t="s">
        <v>155</v>
      </c>
      <c r="F336" s="2" t="s">
        <v>155</v>
      </c>
      <c r="G336" s="2">
        <v>9.8000000000000004E-2</v>
      </c>
      <c r="H336" s="2" t="s">
        <v>155</v>
      </c>
      <c r="I336" s="2" t="s">
        <v>155</v>
      </c>
      <c r="J336" s="2">
        <v>0.17100000000000001</v>
      </c>
      <c r="K336" s="2">
        <v>0.72599999999999998</v>
      </c>
    </row>
    <row r="337" spans="1:11">
      <c r="A337">
        <v>93591</v>
      </c>
      <c r="B337">
        <v>4900</v>
      </c>
      <c r="C337" s="2">
        <v>1.2E-2</v>
      </c>
      <c r="D337" s="2">
        <v>0.107</v>
      </c>
      <c r="E337" s="2">
        <v>0.114</v>
      </c>
      <c r="F337" s="2">
        <v>5.2999999999999999E-2</v>
      </c>
      <c r="G337" s="2">
        <v>0.26800000000000002</v>
      </c>
      <c r="H337" s="2">
        <v>0.13200000000000001</v>
      </c>
      <c r="I337" s="2">
        <v>0.40600000000000003</v>
      </c>
      <c r="J337" s="2">
        <v>0.38200000000000001</v>
      </c>
      <c r="K337" s="2">
        <v>0.498</v>
      </c>
    </row>
    <row r="338" spans="1:11">
      <c r="A338" t="s">
        <v>152</v>
      </c>
      <c r="B338">
        <v>29390200</v>
      </c>
      <c r="C338" s="2">
        <v>0.14699999999999999</v>
      </c>
      <c r="D338" s="2">
        <v>5.8999999999999997E-2</v>
      </c>
      <c r="E338" s="2">
        <v>9.7000000000000003E-2</v>
      </c>
      <c r="F338" s="2">
        <f>0.064</f>
        <v>6.4000000000000001E-2</v>
      </c>
      <c r="G338" s="2">
        <f>0.137</f>
        <v>0.13700000000000001</v>
      </c>
      <c r="H338" s="2">
        <f>0.07</f>
        <v>7.0000000000000007E-2</v>
      </c>
      <c r="I338" s="2">
        <f>0.28</f>
        <v>0.28000000000000003</v>
      </c>
      <c r="J338" s="2">
        <f>0.167</f>
        <v>0.16700000000000001</v>
      </c>
      <c r="K338" s="2">
        <f>0.626</f>
        <v>0.626</v>
      </c>
    </row>
    <row r="339" spans="1:11">
      <c r="A339" t="s">
        <v>153</v>
      </c>
      <c r="B339">
        <v>7708000</v>
      </c>
      <c r="C339" s="2">
        <v>0.155</v>
      </c>
      <c r="D339" s="2">
        <v>0.85</v>
      </c>
      <c r="E339" s="2">
        <v>9.5000000000000001E-2</v>
      </c>
      <c r="F339" s="2">
        <f>0.056</f>
        <v>5.6000000000000001E-2</v>
      </c>
      <c r="G339" s="2">
        <f>0.153</f>
        <v>0.153</v>
      </c>
      <c r="H339" s="2">
        <f>0.084</f>
        <v>8.4000000000000005E-2</v>
      </c>
      <c r="I339" s="2">
        <f>0.289</f>
        <v>0.28899999999999998</v>
      </c>
      <c r="J339" s="2">
        <f>0.225</f>
        <v>0.22500000000000001</v>
      </c>
      <c r="K339" s="2">
        <f>0.536</f>
        <v>0.53600000000000003</v>
      </c>
    </row>
    <row r="340" spans="1:11">
      <c r="A340" t="s">
        <v>154</v>
      </c>
      <c r="B340">
        <v>2436700</v>
      </c>
      <c r="C340" s="2">
        <v>0.20100000000000001</v>
      </c>
      <c r="D340" s="2">
        <v>1.7000000000000001E-2</v>
      </c>
      <c r="E340" s="2">
        <v>8.8999999999999996E-2</v>
      </c>
      <c r="F340" s="2">
        <v>5.7000000000000002E-2</v>
      </c>
      <c r="G340" s="2">
        <v>0.11</v>
      </c>
      <c r="H340" s="2">
        <v>6.6000000000000003E-2</v>
      </c>
      <c r="I340" s="2">
        <v>0.23899999999999999</v>
      </c>
      <c r="J340" s="2">
        <v>0.13800000000000001</v>
      </c>
      <c r="K340" s="2">
        <v>0.64400000000000002</v>
      </c>
    </row>
  </sheetData>
  <sortState xmlns:xlrd2="http://schemas.microsoft.com/office/spreadsheetml/2017/richdata2" ref="A2:M1307">
    <sortCondition ref="A2:A13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977E-9B9F-C849-A1EC-2728A8CD1918}">
  <dimension ref="A1:E84"/>
  <sheetViews>
    <sheetView zoomScale="82" workbookViewId="0">
      <selection activeCell="C38" sqref="C38"/>
    </sheetView>
  </sheetViews>
  <sheetFormatPr baseColWidth="10" defaultRowHeight="16"/>
  <cols>
    <col min="1" max="1" width="17.33203125" customWidth="1"/>
    <col min="2" max="2" width="26.5" customWidth="1"/>
    <col min="3" max="3" width="28.1640625" customWidth="1"/>
    <col min="4" max="4" width="10.83203125" customWidth="1"/>
  </cols>
  <sheetData>
    <row r="1" spans="1:5">
      <c r="A1" s="1" t="s">
        <v>0</v>
      </c>
      <c r="C1" t="s">
        <v>1</v>
      </c>
    </row>
    <row r="2" spans="1:5">
      <c r="A2" t="s">
        <v>2</v>
      </c>
    </row>
    <row r="4" spans="1:5">
      <c r="A4" t="s">
        <v>3</v>
      </c>
    </row>
    <row r="6" spans="1:5">
      <c r="A6" t="s">
        <v>4</v>
      </c>
      <c r="B6" t="s">
        <v>5</v>
      </c>
      <c r="C6" t="s">
        <v>6</v>
      </c>
      <c r="D6" t="s">
        <v>7</v>
      </c>
      <c r="E6" t="s">
        <v>8</v>
      </c>
    </row>
    <row r="7" spans="1:5">
      <c r="A7" t="s">
        <v>10</v>
      </c>
      <c r="B7" t="s">
        <v>10</v>
      </c>
      <c r="C7" t="s">
        <v>47</v>
      </c>
      <c r="D7">
        <v>90024</v>
      </c>
      <c r="E7">
        <v>234</v>
      </c>
    </row>
    <row r="8" spans="1:5">
      <c r="A8" t="s">
        <v>10</v>
      </c>
      <c r="B8" t="s">
        <v>10</v>
      </c>
      <c r="C8" t="s">
        <v>48</v>
      </c>
      <c r="D8">
        <v>90027</v>
      </c>
      <c r="E8">
        <v>17</v>
      </c>
    </row>
    <row r="9" spans="1:5">
      <c r="A9" t="s">
        <v>10</v>
      </c>
      <c r="B9" t="s">
        <v>10</v>
      </c>
      <c r="C9" t="s">
        <v>49</v>
      </c>
      <c r="D9">
        <v>90028</v>
      </c>
      <c r="E9">
        <v>206</v>
      </c>
    </row>
    <row r="10" spans="1:5">
      <c r="A10" t="s">
        <v>10</v>
      </c>
      <c r="B10" t="s">
        <v>10</v>
      </c>
      <c r="C10" t="s">
        <v>50</v>
      </c>
      <c r="D10">
        <v>90034</v>
      </c>
      <c r="E10">
        <v>119</v>
      </c>
    </row>
    <row r="11" spans="1:5">
      <c r="A11" t="s">
        <v>10</v>
      </c>
      <c r="B11" t="s">
        <v>10</v>
      </c>
      <c r="C11" t="s">
        <v>51</v>
      </c>
      <c r="D11">
        <v>90036</v>
      </c>
      <c r="E11">
        <v>31</v>
      </c>
    </row>
    <row r="12" spans="1:5">
      <c r="A12" t="s">
        <v>10</v>
      </c>
      <c r="B12" t="s">
        <v>10</v>
      </c>
      <c r="C12" t="s">
        <v>52</v>
      </c>
      <c r="D12">
        <v>90036</v>
      </c>
      <c r="E12">
        <v>240</v>
      </c>
    </row>
    <row r="13" spans="1:5">
      <c r="A13" t="s">
        <v>25</v>
      </c>
      <c r="B13" t="s">
        <v>10</v>
      </c>
      <c r="C13" t="s">
        <v>26</v>
      </c>
      <c r="D13">
        <v>90041</v>
      </c>
      <c r="E13">
        <v>55</v>
      </c>
    </row>
    <row r="14" spans="1:5">
      <c r="A14" t="s">
        <v>102</v>
      </c>
      <c r="B14" t="s">
        <v>10</v>
      </c>
      <c r="C14" t="s">
        <v>103</v>
      </c>
      <c r="D14">
        <v>90045</v>
      </c>
      <c r="E14">
        <v>33</v>
      </c>
    </row>
    <row r="15" spans="1:5">
      <c r="A15" t="s">
        <v>10</v>
      </c>
      <c r="B15" t="s">
        <v>10</v>
      </c>
      <c r="C15" t="s">
        <v>53</v>
      </c>
      <c r="D15">
        <v>90046</v>
      </c>
      <c r="E15">
        <v>192</v>
      </c>
    </row>
    <row r="16" spans="1:5">
      <c r="A16" t="s">
        <v>99</v>
      </c>
      <c r="B16" t="s">
        <v>10</v>
      </c>
      <c r="C16" t="s">
        <v>100</v>
      </c>
      <c r="D16">
        <v>90046</v>
      </c>
      <c r="E16">
        <v>40</v>
      </c>
    </row>
    <row r="17" spans="1:5">
      <c r="A17" t="s">
        <v>10</v>
      </c>
      <c r="B17" t="s">
        <v>10</v>
      </c>
      <c r="C17" t="s">
        <v>54</v>
      </c>
      <c r="D17">
        <v>90048</v>
      </c>
      <c r="E17">
        <v>237</v>
      </c>
    </row>
    <row r="18" spans="1:5">
      <c r="A18" t="s">
        <v>10</v>
      </c>
      <c r="B18" t="s">
        <v>10</v>
      </c>
      <c r="C18" t="s">
        <v>55</v>
      </c>
      <c r="D18">
        <v>90064</v>
      </c>
      <c r="E18">
        <v>7</v>
      </c>
    </row>
    <row r="19" spans="1:5">
      <c r="A19" t="s">
        <v>10</v>
      </c>
      <c r="B19" t="s">
        <v>10</v>
      </c>
      <c r="C19" t="s">
        <v>56</v>
      </c>
      <c r="D19">
        <v>90064</v>
      </c>
      <c r="E19">
        <v>215</v>
      </c>
    </row>
    <row r="20" spans="1:5">
      <c r="A20" t="s">
        <v>99</v>
      </c>
      <c r="B20" t="s">
        <v>10</v>
      </c>
      <c r="C20" t="s">
        <v>101</v>
      </c>
      <c r="D20">
        <v>90069</v>
      </c>
      <c r="E20">
        <v>173</v>
      </c>
    </row>
    <row r="21" spans="1:5">
      <c r="A21" t="s">
        <v>10</v>
      </c>
      <c r="B21" t="s">
        <v>10</v>
      </c>
      <c r="C21" t="s">
        <v>57</v>
      </c>
      <c r="D21">
        <v>90089</v>
      </c>
      <c r="E21">
        <v>250</v>
      </c>
    </row>
    <row r="22" spans="1:5">
      <c r="A22" t="s">
        <v>22</v>
      </c>
      <c r="B22" t="s">
        <v>10</v>
      </c>
      <c r="C22" t="s">
        <v>23</v>
      </c>
      <c r="D22">
        <v>90230</v>
      </c>
      <c r="E22">
        <v>251</v>
      </c>
    </row>
    <row r="23" spans="1:5">
      <c r="A23" t="s">
        <v>22</v>
      </c>
      <c r="B23" t="s">
        <v>10</v>
      </c>
      <c r="C23" t="s">
        <v>24</v>
      </c>
      <c r="D23">
        <v>90232</v>
      </c>
      <c r="E23">
        <v>36</v>
      </c>
    </row>
    <row r="24" spans="1:5">
      <c r="A24" t="s">
        <v>33</v>
      </c>
      <c r="B24" t="s">
        <v>10</v>
      </c>
      <c r="C24" t="s">
        <v>34</v>
      </c>
      <c r="D24">
        <v>90254</v>
      </c>
      <c r="E24">
        <v>248</v>
      </c>
    </row>
    <row r="25" spans="1:5">
      <c r="A25" t="s">
        <v>58</v>
      </c>
      <c r="B25" t="s">
        <v>10</v>
      </c>
      <c r="C25" t="s">
        <v>59</v>
      </c>
      <c r="D25">
        <v>90266</v>
      </c>
      <c r="E25">
        <v>34</v>
      </c>
    </row>
    <row r="26" spans="1:5">
      <c r="A26" t="s">
        <v>58</v>
      </c>
      <c r="B26" t="s">
        <v>10</v>
      </c>
      <c r="C26" t="s">
        <v>60</v>
      </c>
      <c r="D26">
        <v>90266</v>
      </c>
      <c r="E26">
        <v>106</v>
      </c>
    </row>
    <row r="27" spans="1:5">
      <c r="A27" t="s">
        <v>74</v>
      </c>
      <c r="B27" t="s">
        <v>10</v>
      </c>
      <c r="C27" t="s">
        <v>75</v>
      </c>
      <c r="D27">
        <v>90275</v>
      </c>
      <c r="E27">
        <v>57</v>
      </c>
    </row>
    <row r="28" spans="1:5">
      <c r="A28" t="s">
        <v>74</v>
      </c>
      <c r="B28" t="s">
        <v>10</v>
      </c>
      <c r="C28" t="s">
        <v>76</v>
      </c>
      <c r="D28">
        <v>90275</v>
      </c>
      <c r="E28">
        <v>233</v>
      </c>
    </row>
    <row r="29" spans="1:5">
      <c r="A29" t="s">
        <v>77</v>
      </c>
      <c r="B29" t="s">
        <v>10</v>
      </c>
      <c r="C29" t="s">
        <v>78</v>
      </c>
      <c r="D29">
        <v>90277</v>
      </c>
      <c r="E29">
        <v>38</v>
      </c>
    </row>
    <row r="30" spans="1:5">
      <c r="A30" t="s">
        <v>61</v>
      </c>
      <c r="B30" t="s">
        <v>10</v>
      </c>
      <c r="C30" t="s">
        <v>62</v>
      </c>
      <c r="D30">
        <v>90292</v>
      </c>
      <c r="E30">
        <v>205</v>
      </c>
    </row>
    <row r="31" spans="1:5">
      <c r="A31" t="s">
        <v>83</v>
      </c>
      <c r="B31" t="s">
        <v>10</v>
      </c>
      <c r="C31" t="s">
        <v>84</v>
      </c>
      <c r="D31">
        <v>90403</v>
      </c>
      <c r="E31">
        <v>253</v>
      </c>
    </row>
    <row r="32" spans="1:5">
      <c r="A32" t="s">
        <v>83</v>
      </c>
      <c r="B32" t="s">
        <v>10</v>
      </c>
      <c r="C32" t="s">
        <v>85</v>
      </c>
      <c r="D32">
        <v>90405</v>
      </c>
      <c r="E32">
        <v>6</v>
      </c>
    </row>
    <row r="33" spans="1:5">
      <c r="A33" t="s">
        <v>94</v>
      </c>
      <c r="B33" t="s">
        <v>10</v>
      </c>
      <c r="C33" t="s">
        <v>95</v>
      </c>
      <c r="D33">
        <v>90503</v>
      </c>
      <c r="E33">
        <v>121</v>
      </c>
    </row>
    <row r="34" spans="1:5">
      <c r="A34" t="s">
        <v>94</v>
      </c>
      <c r="B34" t="s">
        <v>10</v>
      </c>
      <c r="C34" t="s">
        <v>96</v>
      </c>
      <c r="D34">
        <v>90505</v>
      </c>
      <c r="E34">
        <v>29</v>
      </c>
    </row>
    <row r="35" spans="1:5">
      <c r="A35" t="s">
        <v>106</v>
      </c>
      <c r="B35" t="s">
        <v>10</v>
      </c>
      <c r="C35" t="s">
        <v>107</v>
      </c>
      <c r="D35">
        <v>90603</v>
      </c>
      <c r="E35">
        <v>48</v>
      </c>
    </row>
    <row r="36" spans="1:5">
      <c r="A36" t="s">
        <v>121</v>
      </c>
      <c r="B36" t="s">
        <v>111</v>
      </c>
      <c r="C36" t="s">
        <v>122</v>
      </c>
      <c r="D36">
        <v>90631</v>
      </c>
    </row>
    <row r="37" spans="1:5">
      <c r="A37" t="s">
        <v>16</v>
      </c>
      <c r="B37" t="s">
        <v>10</v>
      </c>
      <c r="C37" t="s">
        <v>17</v>
      </c>
      <c r="D37">
        <v>90703</v>
      </c>
      <c r="E37">
        <v>104</v>
      </c>
    </row>
    <row r="38" spans="1:5">
      <c r="A38" t="s">
        <v>43</v>
      </c>
      <c r="B38" t="s">
        <v>10</v>
      </c>
      <c r="C38" t="s">
        <v>44</v>
      </c>
      <c r="D38">
        <v>90803</v>
      </c>
      <c r="E38">
        <v>43</v>
      </c>
    </row>
    <row r="39" spans="1:5">
      <c r="A39" t="s">
        <v>43</v>
      </c>
      <c r="B39" t="s">
        <v>10</v>
      </c>
      <c r="C39" t="s">
        <v>45</v>
      </c>
      <c r="D39">
        <v>90807</v>
      </c>
      <c r="E39">
        <v>116</v>
      </c>
    </row>
    <row r="40" spans="1:5">
      <c r="A40" t="s">
        <v>43</v>
      </c>
      <c r="B40" t="s">
        <v>10</v>
      </c>
      <c r="C40" t="s">
        <v>46</v>
      </c>
      <c r="D40">
        <v>90815</v>
      </c>
      <c r="E40">
        <v>194</v>
      </c>
    </row>
    <row r="41" spans="1:5">
      <c r="A41" t="s">
        <v>63</v>
      </c>
      <c r="B41" t="s">
        <v>10</v>
      </c>
      <c r="C41" t="s">
        <v>64</v>
      </c>
      <c r="D41">
        <v>91016</v>
      </c>
      <c r="E41">
        <v>112</v>
      </c>
    </row>
    <row r="42" spans="1:5">
      <c r="A42" t="s">
        <v>41</v>
      </c>
      <c r="B42" t="s">
        <v>10</v>
      </c>
      <c r="C42" t="s">
        <v>42</v>
      </c>
      <c r="D42">
        <v>91020</v>
      </c>
      <c r="E42">
        <v>52</v>
      </c>
    </row>
    <row r="43" spans="1:5">
      <c r="A43" t="s">
        <v>88</v>
      </c>
      <c r="B43" t="s">
        <v>10</v>
      </c>
      <c r="C43" t="s">
        <v>89</v>
      </c>
      <c r="D43">
        <v>91030</v>
      </c>
      <c r="E43">
        <v>18</v>
      </c>
    </row>
    <row r="44" spans="1:5">
      <c r="A44" t="s">
        <v>39</v>
      </c>
      <c r="B44" t="s">
        <v>10</v>
      </c>
      <c r="C44" t="s">
        <v>40</v>
      </c>
      <c r="D44">
        <v>91101</v>
      </c>
      <c r="E44">
        <v>42</v>
      </c>
    </row>
    <row r="45" spans="1:5">
      <c r="A45" t="s">
        <v>69</v>
      </c>
      <c r="B45" t="s">
        <v>10</v>
      </c>
      <c r="C45" t="s">
        <v>70</v>
      </c>
      <c r="D45">
        <v>91101</v>
      </c>
      <c r="E45">
        <v>179</v>
      </c>
    </row>
    <row r="46" spans="1:5">
      <c r="A46" t="s">
        <v>69</v>
      </c>
      <c r="B46" t="s">
        <v>10</v>
      </c>
      <c r="C46" t="s">
        <v>71</v>
      </c>
      <c r="D46">
        <v>91105</v>
      </c>
      <c r="E46">
        <v>51</v>
      </c>
    </row>
    <row r="47" spans="1:5">
      <c r="A47" t="s">
        <v>69</v>
      </c>
      <c r="B47" t="s">
        <v>10</v>
      </c>
      <c r="C47" t="s">
        <v>72</v>
      </c>
      <c r="D47">
        <v>91107</v>
      </c>
      <c r="E47">
        <v>32</v>
      </c>
    </row>
    <row r="48" spans="1:5">
      <c r="A48" t="s">
        <v>69</v>
      </c>
      <c r="B48" t="s">
        <v>10</v>
      </c>
      <c r="C48" t="s">
        <v>73</v>
      </c>
      <c r="D48">
        <v>91107</v>
      </c>
      <c r="E48">
        <v>171</v>
      </c>
    </row>
    <row r="49" spans="1:5">
      <c r="A49" t="s">
        <v>29</v>
      </c>
      <c r="B49" t="s">
        <v>10</v>
      </c>
      <c r="C49" t="s">
        <v>30</v>
      </c>
      <c r="D49">
        <v>91207</v>
      </c>
      <c r="E49">
        <v>53</v>
      </c>
    </row>
    <row r="50" spans="1:5">
      <c r="A50" t="s">
        <v>9</v>
      </c>
      <c r="B50" t="s">
        <v>10</v>
      </c>
      <c r="C50" t="s">
        <v>11</v>
      </c>
      <c r="D50">
        <v>91301</v>
      </c>
      <c r="E50">
        <v>247</v>
      </c>
    </row>
    <row r="51" spans="1:5">
      <c r="A51" t="s">
        <v>14</v>
      </c>
      <c r="B51" t="s">
        <v>10</v>
      </c>
      <c r="C51" t="s">
        <v>15</v>
      </c>
      <c r="D51">
        <v>91302</v>
      </c>
      <c r="E51">
        <v>254</v>
      </c>
    </row>
    <row r="52" spans="1:5">
      <c r="A52" t="s">
        <v>97</v>
      </c>
      <c r="B52" t="s">
        <v>10</v>
      </c>
      <c r="C52" t="s">
        <v>98</v>
      </c>
      <c r="D52">
        <v>91307</v>
      </c>
      <c r="E52">
        <v>50</v>
      </c>
    </row>
    <row r="53" spans="1:5">
      <c r="A53" t="s">
        <v>18</v>
      </c>
      <c r="B53" t="s">
        <v>10</v>
      </c>
      <c r="C53" t="s">
        <v>19</v>
      </c>
      <c r="D53">
        <v>91311</v>
      </c>
      <c r="E53">
        <v>184</v>
      </c>
    </row>
    <row r="54" spans="1:5">
      <c r="A54" t="s">
        <v>27</v>
      </c>
      <c r="B54" t="s">
        <v>10</v>
      </c>
      <c r="C54" t="s">
        <v>28</v>
      </c>
      <c r="D54">
        <v>91316</v>
      </c>
      <c r="E54">
        <v>56</v>
      </c>
    </row>
    <row r="55" spans="1:5">
      <c r="A55" t="s">
        <v>31</v>
      </c>
      <c r="B55" t="s">
        <v>10</v>
      </c>
      <c r="C55" t="s">
        <v>32</v>
      </c>
      <c r="D55">
        <v>91344</v>
      </c>
      <c r="E55">
        <v>44</v>
      </c>
    </row>
    <row r="56" spans="1:5">
      <c r="A56" t="s">
        <v>81</v>
      </c>
      <c r="B56" t="s">
        <v>10</v>
      </c>
      <c r="C56" t="s">
        <v>82</v>
      </c>
      <c r="D56">
        <v>91350</v>
      </c>
      <c r="E56">
        <v>13</v>
      </c>
    </row>
    <row r="57" spans="1:5">
      <c r="A57" t="s">
        <v>104</v>
      </c>
      <c r="B57" t="s">
        <v>10</v>
      </c>
      <c r="C57" t="s">
        <v>105</v>
      </c>
      <c r="D57">
        <v>91362</v>
      </c>
      <c r="E57">
        <v>58</v>
      </c>
    </row>
    <row r="58" spans="1:5">
      <c r="A58" t="s">
        <v>108</v>
      </c>
      <c r="B58" t="s">
        <v>10</v>
      </c>
      <c r="C58" t="s">
        <v>109</v>
      </c>
      <c r="D58">
        <v>91364</v>
      </c>
      <c r="E58">
        <v>209</v>
      </c>
    </row>
    <row r="59" spans="1:5">
      <c r="A59" t="s">
        <v>86</v>
      </c>
      <c r="B59" t="s">
        <v>10</v>
      </c>
      <c r="C59" t="s">
        <v>87</v>
      </c>
      <c r="D59">
        <v>91423</v>
      </c>
      <c r="E59">
        <v>49</v>
      </c>
    </row>
    <row r="60" spans="1:5">
      <c r="A60" t="s">
        <v>12</v>
      </c>
      <c r="B60" t="s">
        <v>10</v>
      </c>
      <c r="C60" t="s">
        <v>13</v>
      </c>
      <c r="D60">
        <v>91502</v>
      </c>
      <c r="E60">
        <v>124</v>
      </c>
    </row>
    <row r="61" spans="1:5">
      <c r="A61" t="s">
        <v>92</v>
      </c>
      <c r="B61" t="s">
        <v>10</v>
      </c>
      <c r="C61" t="s">
        <v>93</v>
      </c>
      <c r="D61">
        <v>91602</v>
      </c>
      <c r="E61">
        <v>54</v>
      </c>
    </row>
    <row r="62" spans="1:5">
      <c r="A62" t="s">
        <v>90</v>
      </c>
      <c r="B62" t="s">
        <v>10</v>
      </c>
      <c r="C62" t="s">
        <v>91</v>
      </c>
      <c r="D62">
        <v>91604</v>
      </c>
      <c r="E62">
        <v>122</v>
      </c>
    </row>
    <row r="63" spans="1:5">
      <c r="A63" t="s">
        <v>65</v>
      </c>
      <c r="B63" t="s">
        <v>10</v>
      </c>
      <c r="C63" t="s">
        <v>66</v>
      </c>
      <c r="D63">
        <v>91606</v>
      </c>
      <c r="E63">
        <v>252</v>
      </c>
    </row>
    <row r="64" spans="1:5">
      <c r="A64" t="s">
        <v>20</v>
      </c>
      <c r="B64" t="s">
        <v>10</v>
      </c>
      <c r="C64" t="s">
        <v>21</v>
      </c>
      <c r="D64">
        <v>91711</v>
      </c>
      <c r="E64">
        <v>214</v>
      </c>
    </row>
    <row r="65" spans="1:5">
      <c r="A65" t="s">
        <v>79</v>
      </c>
      <c r="B65" t="s">
        <v>10</v>
      </c>
      <c r="C65" t="s">
        <v>80</v>
      </c>
      <c r="D65">
        <v>91773</v>
      </c>
      <c r="E65">
        <v>28</v>
      </c>
    </row>
    <row r="66" spans="1:5">
      <c r="A66" t="s">
        <v>117</v>
      </c>
      <c r="B66" t="s">
        <v>111</v>
      </c>
      <c r="C66" t="s">
        <v>118</v>
      </c>
      <c r="D66">
        <v>92604</v>
      </c>
      <c r="E66">
        <v>37</v>
      </c>
    </row>
    <row r="67" spans="1:5">
      <c r="A67" t="s">
        <v>117</v>
      </c>
      <c r="B67" t="s">
        <v>111</v>
      </c>
      <c r="C67" t="s">
        <v>119</v>
      </c>
      <c r="D67">
        <v>92612</v>
      </c>
      <c r="E67">
        <v>111</v>
      </c>
    </row>
    <row r="68" spans="1:5">
      <c r="A68" t="s">
        <v>117</v>
      </c>
      <c r="B68" t="s">
        <v>111</v>
      </c>
      <c r="C68" t="s">
        <v>120</v>
      </c>
      <c r="D68">
        <v>92620</v>
      </c>
      <c r="E68">
        <v>210</v>
      </c>
    </row>
    <row r="69" spans="1:5">
      <c r="A69" t="s">
        <v>115</v>
      </c>
      <c r="B69" t="s">
        <v>111</v>
      </c>
      <c r="C69" t="s">
        <v>116</v>
      </c>
      <c r="D69">
        <v>92627</v>
      </c>
      <c r="E69">
        <v>35</v>
      </c>
    </row>
    <row r="70" spans="1:5">
      <c r="A70" t="s">
        <v>35</v>
      </c>
      <c r="B70" t="s">
        <v>10</v>
      </c>
      <c r="C70" t="s">
        <v>36</v>
      </c>
      <c r="D70">
        <v>92646</v>
      </c>
      <c r="E70">
        <v>241</v>
      </c>
    </row>
    <row r="71" spans="1:5">
      <c r="A71" t="s">
        <v>35</v>
      </c>
      <c r="B71" t="s">
        <v>10</v>
      </c>
      <c r="C71" t="s">
        <v>37</v>
      </c>
      <c r="D71">
        <v>92648</v>
      </c>
      <c r="E71">
        <v>47</v>
      </c>
    </row>
    <row r="72" spans="1:5">
      <c r="A72" t="s">
        <v>35</v>
      </c>
      <c r="B72" t="s">
        <v>10</v>
      </c>
      <c r="C72" t="s">
        <v>38</v>
      </c>
      <c r="D72">
        <v>92649</v>
      </c>
      <c r="E72">
        <v>244</v>
      </c>
    </row>
    <row r="73" spans="1:5">
      <c r="A73" t="s">
        <v>123</v>
      </c>
      <c r="B73" t="s">
        <v>111</v>
      </c>
      <c r="C73" t="s">
        <v>124</v>
      </c>
      <c r="D73">
        <v>92653</v>
      </c>
      <c r="E73">
        <v>39</v>
      </c>
    </row>
    <row r="74" spans="1:5">
      <c r="A74" t="s">
        <v>110</v>
      </c>
      <c r="B74" t="s">
        <v>111</v>
      </c>
      <c r="C74" t="s">
        <v>112</v>
      </c>
      <c r="D74">
        <v>92656</v>
      </c>
      <c r="E74">
        <v>195</v>
      </c>
    </row>
    <row r="75" spans="1:5">
      <c r="A75" t="s">
        <v>127</v>
      </c>
      <c r="B75" t="s">
        <v>111</v>
      </c>
      <c r="C75" t="s">
        <v>128</v>
      </c>
      <c r="D75">
        <v>92657</v>
      </c>
      <c r="E75">
        <v>125</v>
      </c>
    </row>
    <row r="76" spans="1:5">
      <c r="A76" t="s">
        <v>132</v>
      </c>
      <c r="B76" t="s">
        <v>111</v>
      </c>
      <c r="C76" t="s">
        <v>133</v>
      </c>
      <c r="D76">
        <v>92675</v>
      </c>
      <c r="E76">
        <v>249</v>
      </c>
    </row>
    <row r="77" spans="1:5">
      <c r="A77" t="s">
        <v>130</v>
      </c>
      <c r="B77" t="s">
        <v>111</v>
      </c>
      <c r="C77" t="s">
        <v>131</v>
      </c>
      <c r="D77">
        <v>92688</v>
      </c>
      <c r="E77">
        <v>27</v>
      </c>
    </row>
    <row r="78" spans="1:5">
      <c r="A78" t="s">
        <v>125</v>
      </c>
      <c r="B78" t="s">
        <v>111</v>
      </c>
      <c r="C78" t="s">
        <v>126</v>
      </c>
      <c r="D78">
        <v>92692</v>
      </c>
      <c r="E78">
        <v>126</v>
      </c>
    </row>
    <row r="79" spans="1:5">
      <c r="A79" t="s">
        <v>134</v>
      </c>
      <c r="B79" t="s">
        <v>111</v>
      </c>
      <c r="C79" t="s">
        <v>135</v>
      </c>
      <c r="D79">
        <v>92704</v>
      </c>
      <c r="E79">
        <v>113</v>
      </c>
    </row>
    <row r="80" spans="1:5">
      <c r="A80" t="s">
        <v>136</v>
      </c>
      <c r="B80" t="s">
        <v>111</v>
      </c>
      <c r="C80" t="s">
        <v>137</v>
      </c>
      <c r="D80">
        <v>92780</v>
      </c>
      <c r="E80">
        <v>197</v>
      </c>
    </row>
    <row r="81" spans="1:5">
      <c r="A81" t="s">
        <v>113</v>
      </c>
      <c r="B81" t="s">
        <v>111</v>
      </c>
      <c r="C81" t="s">
        <v>114</v>
      </c>
      <c r="D81">
        <v>92821</v>
      </c>
      <c r="E81">
        <v>11</v>
      </c>
    </row>
    <row r="82" spans="1:5">
      <c r="A82" t="s">
        <v>111</v>
      </c>
      <c r="B82" t="s">
        <v>111</v>
      </c>
      <c r="C82" t="s">
        <v>129</v>
      </c>
      <c r="D82">
        <v>92865</v>
      </c>
      <c r="E82">
        <v>46</v>
      </c>
    </row>
    <row r="83" spans="1:5">
      <c r="A83" t="s">
        <v>138</v>
      </c>
      <c r="B83" t="s">
        <v>111</v>
      </c>
      <c r="C83" t="s">
        <v>139</v>
      </c>
      <c r="D83">
        <v>92886</v>
      </c>
      <c r="E83">
        <v>176</v>
      </c>
    </row>
    <row r="84" spans="1:5">
      <c r="A84" t="s">
        <v>67</v>
      </c>
      <c r="B84" t="s">
        <v>10</v>
      </c>
      <c r="C84" t="s">
        <v>68</v>
      </c>
      <c r="D84">
        <v>93551</v>
      </c>
      <c r="E84">
        <v>185</v>
      </c>
    </row>
  </sheetData>
  <sortState xmlns:xlrd2="http://schemas.microsoft.com/office/spreadsheetml/2017/richdata2" ref="A7:E84">
    <sortCondition ref="D7:D84"/>
  </sortState>
  <hyperlinks>
    <hyperlink ref="A1" r:id="rId1" display="https://en.wikipedia.org/wiki/Los_Angeles-Long_Beach-Anaheim,_CA_MSA" xr:uid="{F92FAE2E-DFC8-B245-8C4A-D8249EBC0A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A628-E43A-CA4C-AC44-4CE96A91A39B}">
  <dimension ref="A3:G1017"/>
  <sheetViews>
    <sheetView topLeftCell="A566" workbookViewId="0">
      <selection activeCell="A586" sqref="A586:A1003"/>
    </sheetView>
  </sheetViews>
  <sheetFormatPr baseColWidth="10" defaultRowHeight="16"/>
  <sheetData>
    <row r="3" spans="2:7">
      <c r="B3" s="3"/>
      <c r="C3" s="3"/>
      <c r="D3" s="3"/>
      <c r="E3" s="4"/>
      <c r="F3" s="4"/>
      <c r="G3" s="4"/>
    </row>
    <row r="4" spans="2:7">
      <c r="B4" s="3"/>
      <c r="C4" s="3"/>
      <c r="D4" s="3"/>
      <c r="E4" s="4"/>
      <c r="F4" s="4"/>
      <c r="G4" s="4"/>
    </row>
    <row r="5" spans="2:7">
      <c r="B5" s="3"/>
      <c r="C5" s="4"/>
      <c r="D5" s="3"/>
      <c r="E5" s="4"/>
      <c r="F5" s="4"/>
      <c r="G5" s="4"/>
    </row>
    <row r="6" spans="2:7">
      <c r="B6" s="3"/>
      <c r="C6" s="4"/>
      <c r="D6" s="3"/>
      <c r="E6" s="4"/>
      <c r="F6" s="4"/>
      <c r="G6" s="4"/>
    </row>
    <row r="7" spans="2:7">
      <c r="B7" s="3"/>
      <c r="C7" s="4"/>
      <c r="D7" s="3"/>
      <c r="E7" s="4"/>
      <c r="F7" s="4"/>
      <c r="G7" s="4"/>
    </row>
    <row r="8" spans="2:7">
      <c r="B8" s="3"/>
      <c r="C8" s="4"/>
      <c r="D8" s="3"/>
      <c r="E8" s="4"/>
      <c r="F8" s="4"/>
      <c r="G8" s="4"/>
    </row>
    <row r="9" spans="2:7">
      <c r="B9" s="3"/>
      <c r="C9" s="3"/>
      <c r="D9" s="3"/>
      <c r="E9" s="3"/>
      <c r="F9" s="4"/>
      <c r="G9" s="4"/>
    </row>
    <row r="10" spans="2:7">
      <c r="B10" s="3"/>
      <c r="C10" s="3"/>
      <c r="D10" s="3"/>
      <c r="E10" s="3"/>
      <c r="F10" s="4"/>
      <c r="G10" s="4"/>
    </row>
    <row r="11" spans="2:7">
      <c r="B11" s="3"/>
      <c r="C11" s="3"/>
      <c r="D11" s="3"/>
      <c r="E11" s="3"/>
      <c r="F11" s="4"/>
      <c r="G11" s="4"/>
    </row>
    <row r="12" spans="2:7">
      <c r="B12" s="3"/>
      <c r="C12" s="3"/>
      <c r="D12" s="3"/>
      <c r="E12" s="3"/>
      <c r="F12" s="4"/>
      <c r="G12" s="4"/>
    </row>
    <row r="13" spans="2:7">
      <c r="B13" s="3"/>
      <c r="C13" s="3"/>
      <c r="D13" s="3"/>
      <c r="E13" s="4"/>
      <c r="F13" s="4"/>
      <c r="G13" s="4"/>
    </row>
    <row r="14" spans="2:7">
      <c r="B14" s="3"/>
      <c r="C14" s="3"/>
      <c r="D14" s="3"/>
      <c r="E14" s="4"/>
      <c r="F14" s="4"/>
      <c r="G14" s="4"/>
    </row>
    <row r="15" spans="2:7">
      <c r="B15" s="3"/>
      <c r="C15" s="3"/>
      <c r="D15" s="3"/>
      <c r="E15" s="4"/>
      <c r="F15" s="4"/>
      <c r="G15" s="4"/>
    </row>
    <row r="16" spans="2:7">
      <c r="B16" s="3"/>
      <c r="C16" s="3"/>
      <c r="D16" s="3"/>
      <c r="E16" s="4"/>
      <c r="F16" s="4"/>
      <c r="G16" s="4"/>
    </row>
    <row r="17" spans="2:7">
      <c r="B17" s="3"/>
      <c r="C17" s="4"/>
      <c r="D17" s="3"/>
      <c r="E17" s="4"/>
      <c r="F17" s="4"/>
      <c r="G17" s="4"/>
    </row>
    <row r="18" spans="2:7">
      <c r="B18" s="3"/>
      <c r="C18" s="4"/>
      <c r="D18" s="3"/>
      <c r="E18" s="4"/>
      <c r="F18" s="4"/>
      <c r="G18" s="4"/>
    </row>
    <row r="19" spans="2:7">
      <c r="B19" s="3"/>
      <c r="C19" s="4"/>
      <c r="D19" s="4"/>
      <c r="E19" s="4"/>
      <c r="F19" s="3"/>
      <c r="G19" s="4"/>
    </row>
    <row r="20" spans="2:7">
      <c r="B20" s="3"/>
      <c r="C20" s="4"/>
      <c r="D20" s="4"/>
      <c r="E20" s="4"/>
      <c r="F20" s="3"/>
      <c r="G20" s="4"/>
    </row>
    <row r="21" spans="2:7">
      <c r="B21" s="3"/>
      <c r="C21" s="4"/>
      <c r="D21" s="3"/>
      <c r="E21" s="3"/>
      <c r="F21" s="4"/>
      <c r="G21" s="4"/>
    </row>
    <row r="22" spans="2:7">
      <c r="B22" s="3"/>
      <c r="C22" s="4"/>
      <c r="D22" s="3"/>
      <c r="E22" s="3"/>
      <c r="F22" s="4"/>
      <c r="G22" s="4"/>
    </row>
    <row r="23" spans="2:7">
      <c r="B23" s="3"/>
      <c r="C23" s="3"/>
      <c r="D23" s="3"/>
      <c r="E23" s="4"/>
      <c r="F23" s="4"/>
      <c r="G23" s="4"/>
    </row>
    <row r="24" spans="2:7">
      <c r="B24" s="3"/>
      <c r="C24" s="3"/>
      <c r="D24" s="3"/>
      <c r="E24" s="4"/>
      <c r="F24" s="4"/>
      <c r="G24" s="4"/>
    </row>
    <row r="25" spans="2:7">
      <c r="B25" s="3"/>
      <c r="C25" s="3"/>
      <c r="D25" s="4"/>
      <c r="E25" s="4"/>
      <c r="F25" s="4"/>
      <c r="G25" s="4"/>
    </row>
    <row r="26" spans="2:7">
      <c r="B26" s="3"/>
      <c r="C26" s="3"/>
      <c r="D26" s="4"/>
      <c r="E26" s="4"/>
      <c r="F26" s="4"/>
      <c r="G26" s="4"/>
    </row>
    <row r="27" spans="2:7">
      <c r="B27" s="3"/>
      <c r="C27" s="3"/>
      <c r="D27" s="3"/>
      <c r="E27" s="4"/>
      <c r="F27" s="4"/>
      <c r="G27" s="4"/>
    </row>
    <row r="28" spans="2:7">
      <c r="B28" s="3"/>
      <c r="C28" s="3"/>
      <c r="D28" s="3"/>
      <c r="E28" s="4"/>
      <c r="F28" s="4"/>
      <c r="G28" s="4"/>
    </row>
    <row r="29" spans="2:7">
      <c r="B29" s="3"/>
      <c r="C29" s="3"/>
      <c r="D29" s="3"/>
      <c r="E29" s="4"/>
      <c r="F29" s="4"/>
      <c r="G29" s="4"/>
    </row>
    <row r="30" spans="2:7">
      <c r="B30" s="3"/>
      <c r="C30" s="3"/>
      <c r="D30" s="3"/>
      <c r="E30" s="4"/>
      <c r="F30" s="4"/>
      <c r="G30" s="4"/>
    </row>
    <row r="31" spans="2:7">
      <c r="B31" s="3"/>
      <c r="C31" s="3"/>
      <c r="D31" s="3"/>
      <c r="E31" s="4"/>
      <c r="F31" s="4"/>
      <c r="G31" s="4"/>
    </row>
    <row r="32" spans="2:7">
      <c r="B32" s="3"/>
      <c r="C32" s="3"/>
      <c r="D32" s="3"/>
      <c r="E32" s="4"/>
      <c r="F32" s="4"/>
      <c r="G32" s="4"/>
    </row>
    <row r="33" spans="2:7">
      <c r="B33" s="3"/>
      <c r="C33" s="4"/>
      <c r="D33" s="3"/>
      <c r="E33" s="4"/>
      <c r="F33" s="4"/>
      <c r="G33" s="4"/>
    </row>
    <row r="34" spans="2:7">
      <c r="B34" s="3"/>
      <c r="C34" s="4"/>
      <c r="D34" s="3"/>
      <c r="E34" s="4"/>
      <c r="F34" s="4"/>
      <c r="G34" s="4"/>
    </row>
    <row r="35" spans="2:7">
      <c r="B35" s="3"/>
      <c r="C35" s="3"/>
      <c r="D35" s="4"/>
      <c r="E35" s="4"/>
      <c r="F35" s="4"/>
      <c r="G35" s="4"/>
    </row>
    <row r="36" spans="2:7">
      <c r="B36" s="3"/>
      <c r="C36" s="3"/>
      <c r="D36" s="4"/>
      <c r="E36" s="4"/>
      <c r="F36" s="4"/>
      <c r="G36" s="4"/>
    </row>
    <row r="37" spans="2:7">
      <c r="B37" s="3"/>
      <c r="C37" s="4"/>
      <c r="D37" s="3"/>
      <c r="E37" s="4"/>
      <c r="F37" s="4"/>
      <c r="G37" s="4"/>
    </row>
    <row r="38" spans="2:7">
      <c r="B38" s="3"/>
      <c r="C38" s="4"/>
      <c r="D38" s="3"/>
      <c r="E38" s="4"/>
      <c r="F38" s="4"/>
      <c r="G38" s="4"/>
    </row>
    <row r="39" spans="2:7">
      <c r="B39" s="3"/>
      <c r="C39" s="4"/>
      <c r="D39" s="3"/>
      <c r="E39" s="4"/>
      <c r="F39" s="4"/>
      <c r="G39" s="4"/>
    </row>
    <row r="40" spans="2:7">
      <c r="B40" s="3"/>
      <c r="C40" s="4"/>
      <c r="D40" s="3"/>
      <c r="E40" s="4"/>
      <c r="F40" s="4"/>
      <c r="G40" s="4"/>
    </row>
    <row r="41" spans="2:7">
      <c r="B41" s="3"/>
      <c r="C41" s="4"/>
      <c r="D41" s="3"/>
      <c r="E41" s="3"/>
      <c r="F41" s="4"/>
      <c r="G41" s="4"/>
    </row>
    <row r="42" spans="2:7">
      <c r="B42" s="3"/>
      <c r="C42" s="4"/>
      <c r="D42" s="3"/>
      <c r="E42" s="3"/>
      <c r="F42" s="4"/>
      <c r="G42" s="4"/>
    </row>
    <row r="43" spans="2:7">
      <c r="B43" s="3"/>
      <c r="C43" s="3"/>
      <c r="D43" s="3"/>
      <c r="E43" s="4"/>
      <c r="F43" s="4"/>
      <c r="G43" s="4"/>
    </row>
    <row r="44" spans="2:7">
      <c r="B44" s="3"/>
      <c r="C44" s="3"/>
      <c r="D44" s="3"/>
      <c r="E44" s="4"/>
      <c r="F44" s="4"/>
      <c r="G44" s="4"/>
    </row>
    <row r="45" spans="2:7">
      <c r="B45" s="3"/>
      <c r="C45" s="3"/>
      <c r="D45" s="4"/>
      <c r="E45" s="4"/>
      <c r="F45" s="4"/>
      <c r="G45" s="4"/>
    </row>
    <row r="46" spans="2:7">
      <c r="B46" s="3"/>
      <c r="C46" s="3"/>
      <c r="D46" s="4"/>
      <c r="E46" s="4"/>
      <c r="F46" s="4"/>
      <c r="G46" s="4"/>
    </row>
    <row r="47" spans="2:7">
      <c r="B47" s="3"/>
      <c r="C47" s="3"/>
      <c r="D47" s="4"/>
      <c r="E47" s="4"/>
      <c r="F47" s="4"/>
      <c r="G47" s="4"/>
    </row>
    <row r="48" spans="2:7">
      <c r="B48" s="3"/>
      <c r="C48" s="3"/>
      <c r="D48" s="4"/>
      <c r="E48" s="4"/>
      <c r="F48" s="4"/>
      <c r="G48" s="4"/>
    </row>
    <row r="49" spans="2:7">
      <c r="B49" s="3"/>
      <c r="C49" s="4"/>
      <c r="D49" s="4"/>
      <c r="E49" s="3"/>
      <c r="F49" s="4"/>
      <c r="G49" s="4"/>
    </row>
    <row r="50" spans="2:7">
      <c r="B50" s="3"/>
      <c r="C50" s="4"/>
      <c r="D50" s="4"/>
      <c r="E50" s="3"/>
      <c r="F50" s="4"/>
      <c r="G50" s="4"/>
    </row>
    <row r="51" spans="2:7">
      <c r="B51" s="3"/>
      <c r="C51" s="4"/>
      <c r="D51" s="3"/>
      <c r="E51" s="3"/>
      <c r="F51" s="4"/>
      <c r="G51" s="4"/>
    </row>
    <row r="52" spans="2:7">
      <c r="B52" s="3"/>
      <c r="C52" s="4"/>
      <c r="D52" s="3"/>
      <c r="E52" s="3"/>
      <c r="F52" s="4"/>
      <c r="G52" s="4"/>
    </row>
    <row r="53" spans="2:7">
      <c r="B53" s="3"/>
      <c r="C53" s="3"/>
      <c r="D53" s="4"/>
      <c r="E53" s="4"/>
      <c r="F53" s="4"/>
      <c r="G53" s="4"/>
    </row>
    <row r="54" spans="2:7">
      <c r="B54" s="3"/>
      <c r="C54" s="3"/>
      <c r="D54" s="4"/>
      <c r="E54" s="4"/>
      <c r="F54" s="4"/>
      <c r="G54" s="4"/>
    </row>
    <row r="55" spans="2:7">
      <c r="B55" s="3"/>
      <c r="C55" s="3"/>
      <c r="D55" s="4"/>
      <c r="E55" s="3"/>
      <c r="F55" s="4"/>
      <c r="G55" s="4"/>
    </row>
    <row r="56" spans="2:7">
      <c r="B56" s="3"/>
      <c r="C56" s="3"/>
      <c r="D56" s="4"/>
      <c r="E56" s="3"/>
      <c r="F56" s="4"/>
      <c r="G56" s="4"/>
    </row>
    <row r="57" spans="2:7">
      <c r="B57" s="3"/>
      <c r="C57" s="4"/>
      <c r="D57" s="4"/>
      <c r="E57" s="3"/>
      <c r="F57" s="4"/>
      <c r="G57" s="4"/>
    </row>
    <row r="58" spans="2:7">
      <c r="B58" s="3"/>
      <c r="C58" s="4"/>
      <c r="D58" s="4"/>
      <c r="E58" s="3"/>
      <c r="F58" s="4"/>
      <c r="G58" s="4"/>
    </row>
    <row r="59" spans="2:7">
      <c r="B59" s="3"/>
      <c r="C59" s="3"/>
      <c r="D59" s="3"/>
      <c r="E59" s="3"/>
      <c r="F59" s="4"/>
      <c r="G59" s="4"/>
    </row>
    <row r="60" spans="2:7">
      <c r="B60" s="3"/>
      <c r="C60" s="3"/>
      <c r="D60" s="3"/>
      <c r="E60" s="3"/>
      <c r="F60" s="4"/>
      <c r="G60" s="4"/>
    </row>
    <row r="61" spans="2:7">
      <c r="B61" s="3"/>
      <c r="C61" s="3"/>
      <c r="D61" s="4"/>
      <c r="E61" s="4"/>
      <c r="F61" s="4"/>
      <c r="G61" s="4"/>
    </row>
    <row r="62" spans="2:7">
      <c r="B62" s="3"/>
      <c r="C62" s="3"/>
      <c r="D62" s="4"/>
      <c r="E62" s="4"/>
      <c r="F62" s="4"/>
      <c r="G62" s="4"/>
    </row>
    <row r="63" spans="2:7">
      <c r="B63" s="3"/>
      <c r="C63" s="3"/>
      <c r="D63" s="4"/>
      <c r="E63" s="4"/>
      <c r="F63" s="4"/>
      <c r="G63" s="4"/>
    </row>
    <row r="64" spans="2:7">
      <c r="B64" s="3"/>
      <c r="C64" s="3"/>
      <c r="D64" s="4"/>
      <c r="E64" s="4"/>
      <c r="F64" s="4"/>
      <c r="G64" s="4"/>
    </row>
    <row r="65" spans="2:7">
      <c r="B65" s="3"/>
      <c r="C65" s="3"/>
      <c r="D65" s="4"/>
      <c r="E65" s="4"/>
      <c r="F65" s="4"/>
      <c r="G65" s="3"/>
    </row>
    <row r="66" spans="2:7">
      <c r="B66" s="3"/>
      <c r="C66" s="3"/>
      <c r="D66" s="4"/>
      <c r="E66" s="4"/>
      <c r="F66" s="4"/>
      <c r="G66" s="3"/>
    </row>
    <row r="67" spans="2:7">
      <c r="B67" s="3"/>
      <c r="C67" s="3"/>
      <c r="D67" s="4"/>
      <c r="E67" s="4"/>
      <c r="F67" s="4"/>
      <c r="G67" s="4"/>
    </row>
    <row r="68" spans="2:7">
      <c r="B68" s="3"/>
      <c r="C68" s="3"/>
      <c r="D68" s="4"/>
      <c r="E68" s="4"/>
      <c r="F68" s="4"/>
      <c r="G68" s="4"/>
    </row>
    <row r="69" spans="2:7">
      <c r="B69" s="3"/>
      <c r="C69" s="4"/>
      <c r="D69" s="3"/>
      <c r="E69" s="4"/>
      <c r="F69" s="4"/>
      <c r="G69" s="4"/>
    </row>
    <row r="70" spans="2:7">
      <c r="B70" s="3"/>
      <c r="C70" s="4"/>
      <c r="D70" s="3"/>
      <c r="E70" s="4"/>
      <c r="F70" s="4"/>
      <c r="G70" s="4"/>
    </row>
    <row r="71" spans="2:7">
      <c r="B71" s="3"/>
      <c r="C71" s="4"/>
      <c r="D71" s="3"/>
      <c r="E71" s="3"/>
      <c r="F71" s="4"/>
      <c r="G71" s="4"/>
    </row>
    <row r="72" spans="2:7">
      <c r="B72" s="3"/>
      <c r="C72" s="4"/>
      <c r="D72" s="3"/>
      <c r="E72" s="3"/>
      <c r="F72" s="4"/>
      <c r="G72" s="4"/>
    </row>
    <row r="73" spans="2:7">
      <c r="B73" s="3"/>
      <c r="C73" s="4"/>
      <c r="D73" s="3"/>
      <c r="E73" s="3"/>
      <c r="F73" s="4"/>
      <c r="G73" s="4"/>
    </row>
    <row r="74" spans="2:7">
      <c r="B74" s="3"/>
      <c r="C74" s="4"/>
      <c r="D74" s="3"/>
      <c r="E74" s="3"/>
      <c r="F74" s="4"/>
      <c r="G74" s="4"/>
    </row>
    <row r="75" spans="2:7">
      <c r="B75" s="3"/>
      <c r="C75" s="4"/>
      <c r="D75" s="3"/>
      <c r="E75" s="4"/>
      <c r="F75" s="4"/>
      <c r="G75" s="4"/>
    </row>
    <row r="76" spans="2:7">
      <c r="B76" s="3"/>
      <c r="C76" s="4"/>
      <c r="D76" s="3"/>
      <c r="E76" s="4"/>
      <c r="F76" s="4"/>
      <c r="G76" s="4"/>
    </row>
    <row r="77" spans="2:7">
      <c r="B77" s="3"/>
      <c r="C77" s="4"/>
      <c r="D77" s="4"/>
      <c r="E77" s="3"/>
      <c r="F77" s="4"/>
      <c r="G77" s="4"/>
    </row>
    <row r="78" spans="2:7">
      <c r="B78" s="3"/>
      <c r="C78" s="4"/>
      <c r="D78" s="4"/>
      <c r="E78" s="3"/>
      <c r="F78" s="4"/>
      <c r="G78" s="4"/>
    </row>
    <row r="79" spans="2:7">
      <c r="B79" s="3"/>
      <c r="C79" s="3"/>
      <c r="D79" s="4"/>
      <c r="E79" s="3"/>
      <c r="F79" s="4"/>
      <c r="G79" s="4"/>
    </row>
    <row r="80" spans="2:7">
      <c r="B80" s="3"/>
      <c r="C80" s="3"/>
      <c r="D80" s="4"/>
      <c r="E80" s="3"/>
      <c r="F80" s="4"/>
      <c r="G80" s="4"/>
    </row>
    <row r="81" spans="2:7">
      <c r="B81" s="3"/>
      <c r="C81" s="3"/>
      <c r="D81" s="4"/>
      <c r="E81" s="4"/>
      <c r="F81" s="4"/>
      <c r="G81" s="4"/>
    </row>
    <row r="82" spans="2:7">
      <c r="B82" s="3"/>
      <c r="C82" s="3"/>
      <c r="D82" s="4"/>
      <c r="E82" s="4"/>
      <c r="F82" s="4"/>
      <c r="G82" s="4"/>
    </row>
    <row r="83" spans="2:7">
      <c r="B83" s="3"/>
      <c r="C83" s="3"/>
      <c r="D83" s="4"/>
      <c r="E83" s="4"/>
      <c r="F83" s="4"/>
      <c r="G83" s="3"/>
    </row>
    <row r="84" spans="2:7">
      <c r="B84" s="3"/>
      <c r="C84" s="3"/>
      <c r="D84" s="4"/>
      <c r="E84" s="4"/>
      <c r="F84" s="4"/>
      <c r="G84" s="3"/>
    </row>
    <row r="85" spans="2:7">
      <c r="B85" s="3"/>
      <c r="C85" s="3"/>
      <c r="D85" s="4"/>
      <c r="E85" s="4"/>
      <c r="F85" s="4"/>
      <c r="G85" s="3"/>
    </row>
    <row r="86" spans="2:7">
      <c r="B86" s="3"/>
      <c r="C86" s="3"/>
      <c r="D86" s="4"/>
      <c r="E86" s="4"/>
      <c r="F86" s="4"/>
      <c r="G86" s="3"/>
    </row>
    <row r="87" spans="2:7">
      <c r="B87" s="3"/>
      <c r="C87" s="4"/>
      <c r="D87" s="3"/>
      <c r="E87" s="4"/>
      <c r="F87" s="4"/>
      <c r="G87" s="4"/>
    </row>
    <row r="88" spans="2:7">
      <c r="B88" s="3"/>
      <c r="C88" s="4"/>
      <c r="D88" s="3"/>
      <c r="E88" s="4"/>
      <c r="F88" s="4"/>
      <c r="G88" s="4"/>
    </row>
    <row r="89" spans="2:7">
      <c r="B89" s="3"/>
      <c r="C89" s="4"/>
      <c r="D89" s="3"/>
      <c r="E89" s="4"/>
      <c r="F89" s="4"/>
      <c r="G89" s="4"/>
    </row>
    <row r="90" spans="2:7">
      <c r="B90" s="3"/>
      <c r="C90" s="4"/>
      <c r="D90" s="3"/>
      <c r="E90" s="4"/>
      <c r="F90" s="4"/>
      <c r="G90" s="4"/>
    </row>
    <row r="91" spans="2:7">
      <c r="B91" s="3"/>
      <c r="C91" s="4"/>
      <c r="D91" s="3"/>
      <c r="E91" s="4"/>
      <c r="F91" s="3"/>
      <c r="G91" s="4"/>
    </row>
    <row r="92" spans="2:7">
      <c r="B92" s="3"/>
      <c r="C92" s="4"/>
      <c r="D92" s="3"/>
      <c r="E92" s="4"/>
      <c r="F92" s="3"/>
      <c r="G92" s="4"/>
    </row>
    <row r="93" spans="2:7">
      <c r="B93" s="3"/>
      <c r="C93" s="4"/>
      <c r="D93" s="4"/>
      <c r="E93" s="3"/>
      <c r="F93" s="4"/>
      <c r="G93" s="4"/>
    </row>
    <row r="94" spans="2:7">
      <c r="B94" s="3"/>
      <c r="C94" s="4"/>
      <c r="D94" s="4"/>
      <c r="E94" s="3"/>
      <c r="F94" s="4"/>
      <c r="G94" s="4"/>
    </row>
    <row r="98" spans="2:7">
      <c r="B98" s="3"/>
      <c r="C98" s="4"/>
      <c r="D98" s="3"/>
      <c r="E98" s="4"/>
      <c r="F98" s="4"/>
      <c r="G98" s="4"/>
    </row>
    <row r="99" spans="2:7">
      <c r="B99" s="3"/>
      <c r="C99" s="4"/>
      <c r="D99" s="3"/>
      <c r="E99" s="4"/>
      <c r="F99" s="4"/>
      <c r="G99" s="4"/>
    </row>
    <row r="100" spans="2:7">
      <c r="B100" s="3"/>
      <c r="C100" s="4"/>
      <c r="D100" s="3"/>
      <c r="E100" s="3"/>
      <c r="F100" s="4"/>
      <c r="G100" s="4"/>
    </row>
    <row r="101" spans="2:7">
      <c r="B101" s="3"/>
      <c r="C101" s="4"/>
      <c r="D101" s="3"/>
      <c r="E101" s="3"/>
      <c r="F101" s="4"/>
      <c r="G101" s="4"/>
    </row>
    <row r="102" spans="2:7">
      <c r="B102" s="3"/>
      <c r="C102" s="4"/>
      <c r="D102" s="4"/>
      <c r="E102" s="3"/>
      <c r="F102" s="4"/>
      <c r="G102" s="4"/>
    </row>
    <row r="103" spans="2:7">
      <c r="B103" s="3"/>
      <c r="C103" s="4"/>
      <c r="D103" s="4"/>
      <c r="E103" s="3"/>
      <c r="F103" s="4"/>
      <c r="G103" s="4"/>
    </row>
    <row r="104" spans="2:7">
      <c r="B104" s="3"/>
      <c r="C104" s="3"/>
      <c r="D104" s="4"/>
      <c r="E104" s="4"/>
      <c r="F104" s="4"/>
      <c r="G104" s="4"/>
    </row>
    <row r="105" spans="2:7">
      <c r="B105" s="3"/>
      <c r="C105" s="3"/>
      <c r="D105" s="4"/>
      <c r="E105" s="4"/>
      <c r="F105" s="4"/>
      <c r="G105" s="4"/>
    </row>
    <row r="106" spans="2:7">
      <c r="B106" s="3"/>
      <c r="C106" s="4"/>
      <c r="D106" s="3"/>
      <c r="E106" s="4"/>
      <c r="F106" s="4"/>
      <c r="G106" s="4"/>
    </row>
    <row r="107" spans="2:7">
      <c r="B107" s="3"/>
      <c r="C107" s="4"/>
      <c r="D107" s="3"/>
      <c r="E107" s="4"/>
      <c r="F107" s="4"/>
      <c r="G107" s="4"/>
    </row>
    <row r="108" spans="2:7">
      <c r="B108" s="3"/>
      <c r="C108" s="4"/>
      <c r="D108" s="3"/>
      <c r="E108" s="4"/>
      <c r="F108" s="4"/>
      <c r="G108" s="4"/>
    </row>
    <row r="109" spans="2:7">
      <c r="B109" s="3"/>
      <c r="C109" s="4"/>
      <c r="D109" s="3"/>
      <c r="E109" s="4"/>
      <c r="F109" s="4"/>
      <c r="G109" s="4"/>
    </row>
    <row r="110" spans="2:7">
      <c r="B110" s="3"/>
      <c r="C110" s="3"/>
      <c r="D110" s="4"/>
      <c r="E110" s="4"/>
      <c r="F110" s="4"/>
      <c r="G110" s="4"/>
    </row>
    <row r="111" spans="2:7">
      <c r="B111" s="3"/>
      <c r="C111" s="3"/>
      <c r="D111" s="4"/>
      <c r="E111" s="4"/>
      <c r="F111" s="4"/>
      <c r="G111" s="4"/>
    </row>
    <row r="112" spans="2:7">
      <c r="B112" s="3"/>
      <c r="C112" s="3"/>
      <c r="D112" s="4"/>
      <c r="E112" s="4"/>
      <c r="F112" s="4"/>
      <c r="G112" s="4"/>
    </row>
    <row r="113" spans="2:7">
      <c r="B113" s="3"/>
      <c r="C113" s="3"/>
      <c r="D113" s="4"/>
      <c r="E113" s="4"/>
      <c r="F113" s="4"/>
      <c r="G113" s="4"/>
    </row>
    <row r="114" spans="2:7">
      <c r="B114" s="3"/>
      <c r="C114" s="3"/>
      <c r="D114" s="4"/>
      <c r="E114" s="4"/>
      <c r="F114" s="4"/>
      <c r="G114" s="4"/>
    </row>
    <row r="115" spans="2:7">
      <c r="B115" s="3"/>
      <c r="C115" s="3"/>
      <c r="D115" s="4"/>
      <c r="E115" s="4"/>
      <c r="F115" s="4"/>
      <c r="G115" s="4"/>
    </row>
    <row r="116" spans="2:7">
      <c r="B116" s="3"/>
      <c r="C116" s="4"/>
      <c r="D116" s="3"/>
      <c r="E116" s="4"/>
      <c r="F116" s="4"/>
      <c r="G116" s="4"/>
    </row>
    <row r="117" spans="2:7">
      <c r="B117" s="3"/>
      <c r="C117" s="4"/>
      <c r="D117" s="3"/>
      <c r="E117" s="4"/>
      <c r="F117" s="4"/>
      <c r="G117" s="4"/>
    </row>
    <row r="118" spans="2:7">
      <c r="B118" s="3"/>
      <c r="C118" s="3"/>
      <c r="D118" s="3"/>
      <c r="E118" s="4"/>
      <c r="F118" s="4"/>
      <c r="G118" s="4"/>
    </row>
    <row r="119" spans="2:7">
      <c r="B119" s="3"/>
      <c r="C119" s="3"/>
      <c r="D119" s="3"/>
      <c r="E119" s="4"/>
      <c r="F119" s="4"/>
      <c r="G119" s="4"/>
    </row>
    <row r="120" spans="2:7">
      <c r="B120" s="3"/>
      <c r="C120" s="3"/>
      <c r="D120" s="3"/>
      <c r="E120" s="4"/>
      <c r="F120" s="4"/>
      <c r="G120" s="4"/>
    </row>
    <row r="121" spans="2:7">
      <c r="B121" s="3"/>
      <c r="C121" s="3"/>
      <c r="D121" s="3"/>
      <c r="E121" s="4"/>
      <c r="F121" s="4"/>
      <c r="G121" s="4"/>
    </row>
    <row r="122" spans="2:7">
      <c r="B122" s="3"/>
      <c r="C122" s="4"/>
      <c r="D122" s="3"/>
      <c r="E122" s="4"/>
      <c r="F122" s="4"/>
      <c r="G122" s="4"/>
    </row>
    <row r="123" spans="2:7">
      <c r="B123" s="3"/>
      <c r="C123" s="4"/>
      <c r="D123" s="3"/>
      <c r="E123" s="4"/>
      <c r="F123" s="4"/>
      <c r="G123" s="4"/>
    </row>
    <row r="124" spans="2:7">
      <c r="B124" s="3"/>
      <c r="C124" s="3"/>
      <c r="D124" s="4"/>
      <c r="E124" s="4"/>
      <c r="F124" s="4"/>
      <c r="G124" s="4"/>
    </row>
    <row r="125" spans="2:7">
      <c r="B125" s="3"/>
      <c r="C125" s="3"/>
      <c r="D125" s="4"/>
      <c r="E125" s="4"/>
      <c r="F125" s="4"/>
      <c r="G125" s="4"/>
    </row>
    <row r="126" spans="2:7">
      <c r="B126" s="3"/>
      <c r="C126" s="4"/>
      <c r="D126" s="3"/>
      <c r="E126" s="4"/>
      <c r="F126" s="4"/>
      <c r="G126" s="4"/>
    </row>
    <row r="127" spans="2:7">
      <c r="B127" s="3"/>
      <c r="C127" s="4"/>
      <c r="D127" s="3"/>
      <c r="E127" s="4"/>
      <c r="F127" s="4"/>
      <c r="G127" s="4"/>
    </row>
    <row r="128" spans="2:7">
      <c r="B128" s="3"/>
      <c r="C128" s="4"/>
      <c r="D128" s="3"/>
      <c r="E128" s="4"/>
      <c r="F128" s="4"/>
      <c r="G128" s="4"/>
    </row>
    <row r="129" spans="2:7">
      <c r="B129" s="3"/>
      <c r="C129" s="4"/>
      <c r="D129" s="3"/>
      <c r="E129" s="4"/>
      <c r="F129" s="4"/>
      <c r="G129" s="4"/>
    </row>
    <row r="130" spans="2:7">
      <c r="B130" s="3"/>
      <c r="C130" s="3"/>
      <c r="D130" s="4"/>
      <c r="E130" s="4"/>
      <c r="F130" s="4"/>
      <c r="G130" s="4"/>
    </row>
    <row r="131" spans="2:7">
      <c r="B131" s="3"/>
      <c r="C131" s="3"/>
      <c r="D131" s="4"/>
      <c r="E131" s="4"/>
      <c r="F131" s="4"/>
      <c r="G131" s="4"/>
    </row>
    <row r="132" spans="2:7">
      <c r="B132" s="3"/>
      <c r="C132" s="4"/>
      <c r="D132" s="3"/>
      <c r="E132" s="3"/>
      <c r="F132" s="4"/>
      <c r="G132" s="4"/>
    </row>
    <row r="133" spans="2:7">
      <c r="B133" s="3"/>
      <c r="C133" s="4"/>
      <c r="D133" s="3"/>
      <c r="E133" s="3"/>
      <c r="F133" s="4"/>
      <c r="G133" s="4"/>
    </row>
    <row r="134" spans="2:7">
      <c r="B134" s="3"/>
      <c r="C134" s="3"/>
      <c r="D134" s="4"/>
      <c r="E134" s="4"/>
      <c r="F134" s="4"/>
      <c r="G134" s="3"/>
    </row>
    <row r="135" spans="2:7">
      <c r="B135" s="3"/>
      <c r="C135" s="3"/>
      <c r="D135" s="4"/>
      <c r="E135" s="4"/>
      <c r="F135" s="4"/>
      <c r="G135" s="3"/>
    </row>
    <row r="136" spans="2:7">
      <c r="B136" s="3"/>
      <c r="C136" s="4"/>
      <c r="D136" s="3"/>
      <c r="E136" s="3"/>
      <c r="F136" s="4"/>
      <c r="G136" s="4"/>
    </row>
    <row r="137" spans="2:7">
      <c r="B137" s="3"/>
      <c r="C137" s="4"/>
      <c r="D137" s="3"/>
      <c r="E137" s="3"/>
      <c r="F137" s="4"/>
      <c r="G137" s="4"/>
    </row>
    <row r="138" spans="2:7">
      <c r="B138" s="3"/>
      <c r="C138" s="4"/>
      <c r="D138" s="4"/>
      <c r="E138" s="3"/>
      <c r="F138" s="4"/>
      <c r="G138" s="4"/>
    </row>
    <row r="139" spans="2:7">
      <c r="B139" s="3"/>
      <c r="C139" s="4"/>
      <c r="D139" s="4"/>
      <c r="E139" s="3"/>
      <c r="F139" s="4"/>
      <c r="G139" s="4"/>
    </row>
    <row r="140" spans="2:7">
      <c r="B140" s="3"/>
      <c r="C140" s="4"/>
      <c r="D140" s="4"/>
      <c r="E140" s="3"/>
      <c r="F140" s="4"/>
      <c r="G140" s="4"/>
    </row>
    <row r="141" spans="2:7">
      <c r="B141" s="3"/>
      <c r="C141" s="4"/>
      <c r="D141" s="4"/>
      <c r="E141" s="3"/>
      <c r="F141" s="4"/>
      <c r="G141" s="4"/>
    </row>
    <row r="142" spans="2:7">
      <c r="B142" s="3"/>
      <c r="C142" s="4"/>
      <c r="D142" s="4"/>
      <c r="E142" s="3"/>
      <c r="F142" s="4"/>
      <c r="G142" s="4"/>
    </row>
    <row r="143" spans="2:7">
      <c r="B143" s="3"/>
      <c r="C143" s="4"/>
      <c r="D143" s="4"/>
      <c r="E143" s="3"/>
      <c r="F143" s="4"/>
      <c r="G143" s="4"/>
    </row>
    <row r="144" spans="2:7">
      <c r="B144" s="3"/>
      <c r="C144" s="4"/>
      <c r="D144" s="3"/>
      <c r="E144" s="4"/>
      <c r="F144" s="4"/>
      <c r="G144" s="4"/>
    </row>
    <row r="145" spans="2:7">
      <c r="B145" s="3"/>
      <c r="C145" s="4"/>
      <c r="D145" s="3"/>
      <c r="E145" s="4"/>
      <c r="F145" s="4"/>
      <c r="G145" s="4"/>
    </row>
    <row r="146" spans="2:7">
      <c r="B146" s="3"/>
      <c r="C146" s="3"/>
      <c r="D146" s="4"/>
      <c r="E146" s="4"/>
      <c r="F146" s="4"/>
      <c r="G146" s="4"/>
    </row>
    <row r="147" spans="2:7">
      <c r="B147" s="3"/>
      <c r="C147" s="3"/>
      <c r="D147" s="4"/>
      <c r="E147" s="4"/>
      <c r="F147" s="4"/>
      <c r="G147" s="4"/>
    </row>
    <row r="148" spans="2:7">
      <c r="B148" s="3"/>
      <c r="C148" s="4"/>
      <c r="D148" s="4"/>
      <c r="E148" s="3"/>
      <c r="F148" s="4"/>
      <c r="G148" s="4"/>
    </row>
    <row r="149" spans="2:7">
      <c r="B149" s="3"/>
      <c r="C149" s="4"/>
      <c r="D149" s="4"/>
      <c r="E149" s="3"/>
      <c r="F149" s="4"/>
      <c r="G149" s="4"/>
    </row>
    <row r="150" spans="2:7">
      <c r="B150" s="3"/>
      <c r="C150" s="4"/>
      <c r="D150" s="4"/>
      <c r="E150" s="3"/>
      <c r="F150" s="4"/>
      <c r="G150" s="4"/>
    </row>
    <row r="151" spans="2:7">
      <c r="B151" s="3"/>
      <c r="C151" s="4"/>
      <c r="D151" s="4"/>
      <c r="E151" s="3"/>
      <c r="F151" s="4"/>
      <c r="G151" s="4"/>
    </row>
    <row r="152" spans="2:7">
      <c r="B152" s="3"/>
      <c r="C152" s="4"/>
      <c r="D152" s="3"/>
      <c r="E152" s="4"/>
      <c r="F152" s="4"/>
      <c r="G152" s="4"/>
    </row>
    <row r="153" spans="2:7">
      <c r="B153" s="3"/>
      <c r="C153" s="4"/>
      <c r="D153" s="3"/>
      <c r="E153" s="4"/>
      <c r="F153" s="4"/>
      <c r="G153" s="4"/>
    </row>
    <row r="154" spans="2:7">
      <c r="B154" s="3"/>
      <c r="C154" s="4"/>
      <c r="D154" s="3"/>
      <c r="E154" s="4"/>
      <c r="F154" s="4"/>
      <c r="G154" s="4"/>
    </row>
    <row r="155" spans="2:7">
      <c r="B155" s="3"/>
      <c r="C155" s="4"/>
      <c r="D155" s="3"/>
      <c r="E155" s="4"/>
      <c r="F155" s="4"/>
      <c r="G155" s="4"/>
    </row>
    <row r="156" spans="2:7">
      <c r="B156" s="3"/>
      <c r="C156" s="4"/>
      <c r="D156" s="4"/>
      <c r="E156" s="3"/>
      <c r="F156" s="4"/>
      <c r="G156" s="4"/>
    </row>
    <row r="157" spans="2:7">
      <c r="B157" s="3"/>
      <c r="C157" s="4"/>
      <c r="D157" s="4"/>
      <c r="E157" s="3"/>
      <c r="F157" s="4"/>
      <c r="G157" s="4"/>
    </row>
    <row r="158" spans="2:7">
      <c r="B158" s="3"/>
      <c r="C158" s="4"/>
      <c r="D158" s="4"/>
      <c r="E158" s="3"/>
      <c r="F158" s="4"/>
      <c r="G158" s="4"/>
    </row>
    <row r="159" spans="2:7">
      <c r="B159" s="3"/>
      <c r="C159" s="4"/>
      <c r="D159" s="4"/>
      <c r="E159" s="3"/>
      <c r="F159" s="4"/>
      <c r="G159" s="4"/>
    </row>
    <row r="160" spans="2:7">
      <c r="B160" s="3"/>
      <c r="C160" s="4"/>
      <c r="D160" s="3"/>
      <c r="E160" s="4"/>
      <c r="F160" s="4"/>
      <c r="G160" s="4"/>
    </row>
    <row r="161" spans="2:7">
      <c r="B161" s="3"/>
      <c r="C161" s="4"/>
      <c r="D161" s="3"/>
      <c r="E161" s="4"/>
      <c r="F161" s="4"/>
      <c r="G161" s="4"/>
    </row>
    <row r="162" spans="2:7">
      <c r="B162" s="3"/>
      <c r="C162" s="4"/>
      <c r="D162" s="3"/>
      <c r="E162" s="4"/>
      <c r="F162" s="3"/>
      <c r="G162" s="4"/>
    </row>
    <row r="163" spans="2:7">
      <c r="B163" s="3"/>
      <c r="C163" s="4"/>
      <c r="D163" s="3"/>
      <c r="E163" s="4"/>
      <c r="F163" s="3"/>
      <c r="G163" s="4"/>
    </row>
    <row r="164" spans="2:7">
      <c r="B164" s="3"/>
      <c r="C164" s="3"/>
      <c r="D164" s="4"/>
      <c r="E164" s="4"/>
      <c r="F164" s="4"/>
      <c r="G164" s="4"/>
    </row>
    <row r="165" spans="2:7">
      <c r="B165" s="3"/>
      <c r="C165" s="3"/>
      <c r="D165" s="4"/>
      <c r="E165" s="4"/>
      <c r="F165" s="4"/>
      <c r="G165" s="4"/>
    </row>
    <row r="166" spans="2:7">
      <c r="B166" s="3"/>
      <c r="C166" s="4"/>
      <c r="D166" s="3"/>
      <c r="E166" s="4"/>
      <c r="F166" s="4"/>
      <c r="G166" s="4"/>
    </row>
    <row r="167" spans="2:7">
      <c r="B167" s="3"/>
      <c r="C167" s="4"/>
      <c r="D167" s="3"/>
      <c r="E167" s="4"/>
      <c r="F167" s="4"/>
      <c r="G167" s="4"/>
    </row>
    <row r="168" spans="2:7">
      <c r="B168" s="3"/>
      <c r="C168" s="4"/>
      <c r="D168" s="4"/>
      <c r="E168" s="4"/>
      <c r="F168" s="3"/>
      <c r="G168" s="4"/>
    </row>
    <row r="169" spans="2:7">
      <c r="B169" s="3"/>
      <c r="C169" s="4"/>
      <c r="D169" s="4"/>
      <c r="E169" s="4"/>
      <c r="F169" s="3"/>
      <c r="G169" s="4"/>
    </row>
    <row r="170" spans="2:7">
      <c r="B170" s="3"/>
      <c r="C170" s="3"/>
      <c r="D170" s="4"/>
      <c r="E170" s="4"/>
      <c r="F170" s="4"/>
      <c r="G170" s="4"/>
    </row>
    <row r="171" spans="2:7">
      <c r="B171" s="3"/>
      <c r="C171" s="3"/>
      <c r="D171" s="4"/>
      <c r="E171" s="4"/>
      <c r="F171" s="4"/>
      <c r="G171" s="4"/>
    </row>
    <row r="172" spans="2:7">
      <c r="B172" s="3"/>
      <c r="C172" s="3"/>
      <c r="D172" s="4"/>
      <c r="E172" s="4"/>
      <c r="F172" s="4"/>
      <c r="G172" s="4"/>
    </row>
    <row r="173" spans="2:7">
      <c r="B173" s="3"/>
      <c r="C173" s="3"/>
      <c r="D173" s="4"/>
      <c r="E173" s="4"/>
      <c r="F173" s="4"/>
      <c r="G173" s="4"/>
    </row>
    <row r="174" spans="2:7">
      <c r="B174" s="3"/>
      <c r="C174" s="4"/>
      <c r="D174" s="3"/>
      <c r="E174" s="4"/>
      <c r="F174" s="4"/>
      <c r="G174" s="4"/>
    </row>
    <row r="175" spans="2:7">
      <c r="B175" s="3"/>
      <c r="C175" s="4"/>
      <c r="D175" s="3"/>
      <c r="E175" s="4"/>
      <c r="F175" s="4"/>
      <c r="G175" s="4"/>
    </row>
    <row r="176" spans="2:7">
      <c r="B176" s="3"/>
      <c r="C176" s="3"/>
      <c r="D176" s="4"/>
      <c r="E176" s="4"/>
      <c r="F176" s="4"/>
      <c r="G176" s="4"/>
    </row>
    <row r="177" spans="2:7">
      <c r="B177" s="3"/>
      <c r="C177" s="3"/>
      <c r="D177" s="4"/>
      <c r="E177" s="4"/>
      <c r="F177" s="4"/>
      <c r="G177" s="4"/>
    </row>
    <row r="178" spans="2:7">
      <c r="B178" s="3"/>
      <c r="C178" s="4"/>
      <c r="D178" s="4"/>
      <c r="E178" s="3"/>
      <c r="F178" s="4"/>
      <c r="G178" s="4"/>
    </row>
    <row r="179" spans="2:7">
      <c r="B179" s="3"/>
      <c r="C179" s="4"/>
      <c r="D179" s="4"/>
      <c r="E179" s="3"/>
      <c r="F179" s="4"/>
      <c r="G179" s="4"/>
    </row>
    <row r="180" spans="2:7">
      <c r="B180" s="3"/>
      <c r="C180" s="4"/>
      <c r="D180" s="3"/>
      <c r="E180" s="4"/>
      <c r="F180" s="3"/>
      <c r="G180" s="4"/>
    </row>
    <row r="181" spans="2:7">
      <c r="B181" s="3"/>
      <c r="C181" s="4"/>
      <c r="D181" s="3"/>
      <c r="E181" s="4"/>
      <c r="F181" s="3"/>
      <c r="G181" s="4"/>
    </row>
    <row r="182" spans="2:7">
      <c r="B182" s="3"/>
      <c r="C182" s="4"/>
      <c r="D182" s="4"/>
      <c r="E182" s="3"/>
      <c r="F182" s="4"/>
      <c r="G182" s="4"/>
    </row>
    <row r="183" spans="2:7">
      <c r="B183" s="3"/>
      <c r="C183" s="4"/>
      <c r="D183" s="4"/>
      <c r="E183" s="3"/>
      <c r="F183" s="4"/>
      <c r="G183" s="4"/>
    </row>
    <row r="184" spans="2:7">
      <c r="B184" s="3"/>
      <c r="C184" s="3"/>
      <c r="D184" s="4"/>
      <c r="E184" s="4"/>
      <c r="F184" s="4"/>
      <c r="G184" s="4"/>
    </row>
    <row r="185" spans="2:7">
      <c r="B185" s="3"/>
      <c r="C185" s="3"/>
      <c r="D185" s="4"/>
      <c r="E185" s="4"/>
      <c r="F185" s="4"/>
      <c r="G185" s="4"/>
    </row>
    <row r="186" spans="2:7">
      <c r="B186" s="3"/>
      <c r="C186" s="3"/>
      <c r="D186" s="4"/>
      <c r="E186" s="4"/>
      <c r="F186" s="3"/>
      <c r="G186" s="4"/>
    </row>
    <row r="187" spans="2:7">
      <c r="B187" s="3"/>
      <c r="C187" s="3"/>
      <c r="D187" s="4"/>
      <c r="E187" s="4"/>
      <c r="F187" s="3"/>
      <c r="G187" s="4"/>
    </row>
    <row r="188" spans="2:7">
      <c r="B188" s="3"/>
      <c r="C188" s="3"/>
      <c r="D188" s="4"/>
      <c r="E188" s="4"/>
      <c r="F188" s="4"/>
      <c r="G188" s="4"/>
    </row>
    <row r="189" spans="2:7">
      <c r="B189" s="3"/>
      <c r="C189" s="3"/>
      <c r="D189" s="4"/>
      <c r="E189" s="4"/>
      <c r="F189" s="4"/>
      <c r="G189" s="4"/>
    </row>
    <row r="190" spans="2:7">
      <c r="B190" s="3"/>
      <c r="C190" s="4"/>
      <c r="D190" s="4"/>
      <c r="E190" s="3"/>
      <c r="F190" s="4"/>
      <c r="G190" s="4"/>
    </row>
    <row r="191" spans="2:7">
      <c r="B191" s="3"/>
      <c r="C191" s="4"/>
      <c r="D191" s="4"/>
      <c r="E191" s="3"/>
      <c r="F191" s="4"/>
      <c r="G191" s="4"/>
    </row>
    <row r="192" spans="2:7">
      <c r="B192" s="3"/>
      <c r="C192" s="4"/>
      <c r="D192" s="4"/>
      <c r="E192" s="3"/>
      <c r="F192" s="4"/>
      <c r="G192" s="4"/>
    </row>
    <row r="193" spans="2:7">
      <c r="B193" s="3"/>
      <c r="C193" s="4"/>
      <c r="D193" s="4"/>
      <c r="E193" s="3"/>
      <c r="F193" s="4"/>
      <c r="G193" s="4"/>
    </row>
    <row r="194" spans="2:7">
      <c r="B194" s="3"/>
      <c r="C194" s="4"/>
      <c r="D194" s="3"/>
      <c r="E194" s="3"/>
      <c r="F194" s="4"/>
      <c r="G194" s="4"/>
    </row>
    <row r="195" spans="2:7">
      <c r="B195" s="3"/>
      <c r="C195" s="4"/>
      <c r="D195" s="3"/>
      <c r="E195" s="3"/>
      <c r="F195" s="4"/>
      <c r="G195" s="4"/>
    </row>
    <row r="196" spans="2:7">
      <c r="B196" s="3"/>
      <c r="C196" s="4"/>
      <c r="D196" s="4"/>
      <c r="E196" s="3"/>
      <c r="F196" s="4"/>
      <c r="G196" s="4"/>
    </row>
    <row r="197" spans="2:7">
      <c r="B197" s="3"/>
      <c r="C197" s="4"/>
      <c r="D197" s="4"/>
      <c r="E197" s="3"/>
      <c r="F197" s="4"/>
      <c r="G197" s="4"/>
    </row>
    <row r="198" spans="2:7">
      <c r="B198" s="3"/>
      <c r="C198" s="4"/>
      <c r="D198" s="4"/>
      <c r="E198" s="3"/>
      <c r="F198" s="4"/>
      <c r="G198" s="4"/>
    </row>
    <row r="199" spans="2:7">
      <c r="B199" s="3"/>
      <c r="C199" s="4"/>
      <c r="D199" s="4"/>
      <c r="E199" s="3"/>
      <c r="F199" s="4"/>
      <c r="G199" s="4"/>
    </row>
    <row r="200" spans="2:7">
      <c r="B200" s="3"/>
      <c r="C200" s="4"/>
      <c r="D200" s="3"/>
      <c r="E200" s="4"/>
      <c r="F200" s="4"/>
      <c r="G200" s="4"/>
    </row>
    <row r="201" spans="2:7">
      <c r="B201" s="3"/>
      <c r="C201" s="4"/>
      <c r="D201" s="3"/>
      <c r="E201" s="4"/>
      <c r="F201" s="4"/>
      <c r="G201" s="4"/>
    </row>
    <row r="205" spans="2:7">
      <c r="B205" s="3"/>
      <c r="C205" s="4"/>
      <c r="D205" s="3"/>
      <c r="E205" s="4"/>
      <c r="F205" s="4"/>
      <c r="G205" s="4"/>
    </row>
    <row r="206" spans="2:7">
      <c r="B206" s="3"/>
      <c r="C206" s="4"/>
      <c r="D206" s="3"/>
      <c r="E206" s="4"/>
      <c r="F206" s="4"/>
      <c r="G206" s="4"/>
    </row>
    <row r="207" spans="2:7">
      <c r="B207" s="3"/>
      <c r="C207" s="4"/>
      <c r="D207" s="3"/>
      <c r="E207" s="4"/>
      <c r="F207" s="4"/>
      <c r="G207" s="4"/>
    </row>
    <row r="208" spans="2:7">
      <c r="B208" s="3"/>
      <c r="C208" s="4"/>
      <c r="D208" s="3"/>
      <c r="E208" s="4"/>
      <c r="F208" s="4"/>
      <c r="G208" s="4"/>
    </row>
    <row r="209" spans="2:7">
      <c r="B209" s="3"/>
      <c r="C209" s="4"/>
      <c r="D209" s="3"/>
      <c r="E209" s="4"/>
      <c r="F209" s="4"/>
      <c r="G209" s="4"/>
    </row>
    <row r="210" spans="2:7">
      <c r="B210" s="3"/>
      <c r="C210" s="4"/>
      <c r="D210" s="3"/>
      <c r="E210" s="4"/>
      <c r="F210" s="4"/>
      <c r="G210" s="4"/>
    </row>
    <row r="211" spans="2:7">
      <c r="B211" s="3"/>
      <c r="C211" s="4"/>
      <c r="D211" s="3"/>
      <c r="E211" s="4"/>
      <c r="F211" s="4"/>
      <c r="G211" s="4"/>
    </row>
    <row r="212" spans="2:7">
      <c r="B212" s="3"/>
      <c r="C212" s="4"/>
      <c r="D212" s="3"/>
      <c r="E212" s="4"/>
      <c r="F212" s="4"/>
      <c r="G212" s="4"/>
    </row>
    <row r="213" spans="2:7">
      <c r="B213" s="3"/>
      <c r="C213" s="4"/>
      <c r="D213" s="3"/>
      <c r="E213" s="4"/>
      <c r="F213" s="4"/>
      <c r="G213" s="4"/>
    </row>
    <row r="214" spans="2:7">
      <c r="B214" s="3"/>
      <c r="C214" s="4"/>
      <c r="D214" s="3"/>
      <c r="E214" s="4"/>
      <c r="F214" s="4"/>
      <c r="G214" s="4"/>
    </row>
    <row r="215" spans="2:7">
      <c r="B215" s="3"/>
      <c r="C215" s="4"/>
      <c r="D215" s="3"/>
      <c r="E215" s="4"/>
      <c r="F215" s="4"/>
      <c r="G215" s="4"/>
    </row>
    <row r="216" spans="2:7">
      <c r="B216" s="3"/>
      <c r="C216" s="4"/>
      <c r="D216" s="3"/>
      <c r="E216" s="4"/>
      <c r="F216" s="4"/>
      <c r="G216" s="4"/>
    </row>
    <row r="217" spans="2:7">
      <c r="B217" s="3"/>
      <c r="C217" s="4"/>
      <c r="D217" s="3"/>
      <c r="E217" s="4"/>
      <c r="F217" s="4"/>
      <c r="G217" s="4"/>
    </row>
    <row r="218" spans="2:7">
      <c r="B218" s="3"/>
      <c r="C218" s="4"/>
      <c r="D218" s="3"/>
      <c r="E218" s="4"/>
      <c r="F218" s="4"/>
      <c r="G218" s="4"/>
    </row>
    <row r="219" spans="2:7">
      <c r="B219" s="3"/>
      <c r="C219" s="4"/>
      <c r="D219" s="3"/>
      <c r="E219" s="4"/>
      <c r="F219" s="4"/>
      <c r="G219" s="4"/>
    </row>
    <row r="220" spans="2:7">
      <c r="B220" s="3"/>
      <c r="C220" s="4"/>
      <c r="D220" s="3"/>
      <c r="E220" s="4"/>
      <c r="F220" s="4"/>
      <c r="G220" s="4"/>
    </row>
    <row r="221" spans="2:7">
      <c r="B221" s="3"/>
      <c r="C221" s="4"/>
      <c r="D221" s="4"/>
      <c r="E221" s="4"/>
      <c r="F221" s="3"/>
      <c r="G221" s="4"/>
    </row>
    <row r="222" spans="2:7">
      <c r="B222" s="3"/>
      <c r="C222" s="4"/>
      <c r="D222" s="4"/>
      <c r="E222" s="4"/>
      <c r="F222" s="3"/>
      <c r="G222" s="4"/>
    </row>
    <row r="223" spans="2:7">
      <c r="B223" s="3"/>
      <c r="C223" s="3"/>
      <c r="D223" s="4"/>
      <c r="E223" s="4"/>
      <c r="F223" s="3"/>
      <c r="G223" s="4"/>
    </row>
    <row r="224" spans="2:7">
      <c r="B224" s="3"/>
      <c r="C224" s="3"/>
      <c r="D224" s="4"/>
      <c r="E224" s="4"/>
      <c r="F224" s="3"/>
      <c r="G224" s="4"/>
    </row>
    <row r="225" spans="2:7">
      <c r="B225" s="3"/>
      <c r="C225" s="4"/>
      <c r="D225" s="4"/>
      <c r="E225" s="4"/>
      <c r="F225" s="3"/>
      <c r="G225" s="4"/>
    </row>
    <row r="226" spans="2:7">
      <c r="B226" s="3"/>
      <c r="C226" s="4"/>
      <c r="D226" s="4"/>
      <c r="E226" s="4"/>
      <c r="F226" s="3"/>
      <c r="G226" s="4"/>
    </row>
    <row r="227" spans="2:7">
      <c r="B227" s="3"/>
      <c r="C227" s="4"/>
      <c r="D227" s="4"/>
      <c r="E227" s="4"/>
      <c r="F227" s="3"/>
      <c r="G227" s="4"/>
    </row>
    <row r="228" spans="2:7">
      <c r="B228" s="3"/>
      <c r="C228" s="4"/>
      <c r="D228" s="4"/>
      <c r="E228" s="4"/>
      <c r="F228" s="3"/>
      <c r="G228" s="4"/>
    </row>
    <row r="229" spans="2:7">
      <c r="B229" s="3"/>
      <c r="C229" s="4"/>
      <c r="D229" s="3"/>
      <c r="E229" s="4"/>
      <c r="F229" s="3"/>
      <c r="G229" s="4"/>
    </row>
    <row r="230" spans="2:7">
      <c r="B230" s="3"/>
      <c r="C230" s="4"/>
      <c r="D230" s="3"/>
      <c r="E230" s="4"/>
      <c r="F230" s="3"/>
      <c r="G230" s="4"/>
    </row>
    <row r="231" spans="2:7">
      <c r="B231" s="3"/>
      <c r="C231" s="4"/>
      <c r="D231" s="3"/>
      <c r="E231" s="4"/>
      <c r="F231" s="3"/>
      <c r="G231" s="4"/>
    </row>
    <row r="232" spans="2:7">
      <c r="B232" s="3"/>
      <c r="C232" s="4"/>
      <c r="D232" s="3"/>
      <c r="E232" s="4"/>
      <c r="F232" s="3"/>
      <c r="G232" s="4"/>
    </row>
    <row r="233" spans="2:7">
      <c r="B233" s="3"/>
      <c r="C233" s="4"/>
      <c r="D233" s="3"/>
      <c r="E233" s="4"/>
      <c r="F233" s="3"/>
      <c r="G233" s="4"/>
    </row>
    <row r="234" spans="2:7">
      <c r="B234" s="3"/>
      <c r="C234" s="4"/>
      <c r="D234" s="3"/>
      <c r="E234" s="4"/>
      <c r="F234" s="3"/>
      <c r="G234" s="4"/>
    </row>
    <row r="235" spans="2:7">
      <c r="B235" s="3"/>
      <c r="C235" s="4"/>
      <c r="D235" s="3"/>
      <c r="E235" s="4"/>
      <c r="F235" s="4"/>
      <c r="G235" s="4"/>
    </row>
    <row r="236" spans="2:7">
      <c r="B236" s="3"/>
      <c r="C236" s="4"/>
      <c r="D236" s="3"/>
      <c r="E236" s="4"/>
      <c r="F236" s="4"/>
      <c r="G236" s="4"/>
    </row>
    <row r="237" spans="2:7">
      <c r="B237" s="3"/>
      <c r="C237" s="4"/>
      <c r="D237" s="3"/>
      <c r="E237" s="4"/>
      <c r="F237" s="4"/>
      <c r="G237" s="4"/>
    </row>
    <row r="238" spans="2:7">
      <c r="B238" s="3"/>
      <c r="C238" s="4"/>
      <c r="D238" s="3"/>
      <c r="E238" s="4"/>
      <c r="F238" s="4"/>
      <c r="G238" s="4"/>
    </row>
    <row r="239" spans="2:7">
      <c r="B239" s="3"/>
      <c r="C239" s="4"/>
      <c r="D239" s="3"/>
      <c r="E239" s="4"/>
      <c r="F239" s="4"/>
      <c r="G239" s="4"/>
    </row>
    <row r="240" spans="2:7">
      <c r="B240" s="3"/>
      <c r="C240" s="4"/>
      <c r="D240" s="3"/>
      <c r="E240" s="4"/>
      <c r="F240" s="4"/>
      <c r="G240" s="4"/>
    </row>
    <row r="241" spans="2:7">
      <c r="B241" s="3"/>
      <c r="C241" s="4"/>
      <c r="D241" s="4"/>
      <c r="E241" s="4"/>
      <c r="F241" s="3"/>
      <c r="G241" s="4"/>
    </row>
    <row r="242" spans="2:7">
      <c r="B242" s="3"/>
      <c r="C242" s="4"/>
      <c r="D242" s="4"/>
      <c r="E242" s="4"/>
      <c r="F242" s="3"/>
      <c r="G242" s="4"/>
    </row>
    <row r="243" spans="2:7">
      <c r="B243" s="3"/>
      <c r="C243" s="3"/>
      <c r="D243" s="3"/>
      <c r="E243" s="4"/>
      <c r="F243" s="4"/>
      <c r="G243" s="4"/>
    </row>
    <row r="244" spans="2:7">
      <c r="B244" s="3"/>
      <c r="C244" s="3"/>
      <c r="D244" s="3"/>
      <c r="E244" s="4"/>
      <c r="F244" s="4"/>
      <c r="G244" s="4"/>
    </row>
    <row r="245" spans="2:7">
      <c r="B245" s="3"/>
      <c r="C245" s="4"/>
      <c r="D245" s="3"/>
      <c r="E245" s="4"/>
      <c r="F245" s="4"/>
      <c r="G245" s="4"/>
    </row>
    <row r="246" spans="2:7">
      <c r="B246" s="3"/>
      <c r="C246" s="4"/>
      <c r="D246" s="3"/>
      <c r="E246" s="4"/>
      <c r="F246" s="4"/>
      <c r="G246" s="4"/>
    </row>
    <row r="247" spans="2:7">
      <c r="B247" s="3"/>
      <c r="C247" s="4"/>
      <c r="D247" s="3"/>
      <c r="E247" s="4"/>
      <c r="F247" s="4"/>
      <c r="G247" s="4"/>
    </row>
    <row r="248" spans="2:7">
      <c r="B248" s="3"/>
      <c r="C248" s="4"/>
      <c r="D248" s="3"/>
      <c r="E248" s="4"/>
      <c r="F248" s="4"/>
      <c r="G248" s="4"/>
    </row>
    <row r="249" spans="2:7">
      <c r="B249" s="3"/>
      <c r="C249" s="4"/>
      <c r="D249" s="3"/>
      <c r="E249" s="4"/>
      <c r="F249" s="3"/>
      <c r="G249" s="4"/>
    </row>
    <row r="250" spans="2:7">
      <c r="B250" s="3"/>
      <c r="C250" s="4"/>
      <c r="D250" s="3"/>
      <c r="E250" s="4"/>
      <c r="F250" s="3"/>
      <c r="G250" s="4"/>
    </row>
    <row r="251" spans="2:7">
      <c r="B251" s="3"/>
      <c r="C251" s="4"/>
      <c r="D251" s="4"/>
      <c r="E251" s="3"/>
      <c r="F251" s="4"/>
      <c r="G251" s="4"/>
    </row>
    <row r="252" spans="2:7">
      <c r="B252" s="3"/>
      <c r="C252" s="4"/>
      <c r="D252" s="4"/>
      <c r="E252" s="3"/>
      <c r="F252" s="4"/>
      <c r="G252" s="4"/>
    </row>
    <row r="253" spans="2:7">
      <c r="B253" s="3"/>
      <c r="C253" s="4"/>
      <c r="D253" s="4"/>
      <c r="E253" s="3"/>
      <c r="F253" s="4"/>
      <c r="G253" s="4"/>
    </row>
    <row r="254" spans="2:7">
      <c r="B254" s="3"/>
      <c r="C254" s="4"/>
      <c r="D254" s="4"/>
      <c r="E254" s="3"/>
      <c r="F254" s="4"/>
      <c r="G254" s="4"/>
    </row>
    <row r="255" spans="2:7">
      <c r="B255" s="3"/>
      <c r="C255" s="4"/>
      <c r="D255" s="4"/>
      <c r="E255" s="3"/>
      <c r="F255" s="4"/>
      <c r="G255" s="4"/>
    </row>
    <row r="256" spans="2:7">
      <c r="B256" s="3"/>
      <c r="C256" s="4"/>
      <c r="D256" s="4"/>
      <c r="E256" s="3"/>
      <c r="F256" s="4"/>
      <c r="G256" s="4"/>
    </row>
    <row r="257" spans="2:7">
      <c r="B257" s="3"/>
      <c r="C257" s="4"/>
      <c r="D257" s="4"/>
      <c r="E257" s="4"/>
      <c r="F257" s="3"/>
      <c r="G257" s="4"/>
    </row>
    <row r="258" spans="2:7">
      <c r="B258" s="3"/>
      <c r="C258" s="4"/>
      <c r="D258" s="4"/>
      <c r="E258" s="4"/>
      <c r="F258" s="3"/>
      <c r="G258" s="4"/>
    </row>
    <row r="259" spans="2:7">
      <c r="B259" s="3"/>
      <c r="C259" s="4"/>
      <c r="D259" s="4"/>
      <c r="E259" s="4"/>
      <c r="F259" s="3"/>
      <c r="G259" s="4"/>
    </row>
    <row r="260" spans="2:7">
      <c r="B260" s="3"/>
      <c r="C260" s="4"/>
      <c r="D260" s="4"/>
      <c r="E260" s="4"/>
      <c r="F260" s="3"/>
      <c r="G260" s="4"/>
    </row>
    <row r="261" spans="2:7">
      <c r="B261" s="3"/>
      <c r="C261" s="3"/>
      <c r="D261" s="4"/>
      <c r="E261" s="4"/>
      <c r="F261" s="4"/>
      <c r="G261" s="4"/>
    </row>
    <row r="262" spans="2:7">
      <c r="B262" s="3"/>
      <c r="C262" s="3"/>
      <c r="D262" s="4"/>
      <c r="E262" s="4"/>
      <c r="F262" s="4"/>
      <c r="G262" s="4"/>
    </row>
    <row r="263" spans="2:7">
      <c r="B263" s="3"/>
      <c r="C263" s="4"/>
      <c r="D263" s="4"/>
      <c r="E263" s="3"/>
      <c r="F263" s="4"/>
      <c r="G263" s="4"/>
    </row>
    <row r="264" spans="2:7">
      <c r="B264" s="3"/>
      <c r="C264" s="4"/>
      <c r="D264" s="4"/>
      <c r="E264" s="3"/>
      <c r="F264" s="4"/>
      <c r="G264" s="4"/>
    </row>
    <row r="265" spans="2:7">
      <c r="B265" s="3"/>
      <c r="C265" s="4"/>
      <c r="D265" s="4"/>
      <c r="E265" s="4"/>
      <c r="F265" s="3"/>
      <c r="G265" s="4"/>
    </row>
    <row r="266" spans="2:7">
      <c r="B266" s="3"/>
      <c r="C266" s="4"/>
      <c r="D266" s="4"/>
      <c r="E266" s="4"/>
      <c r="F266" s="3"/>
      <c r="G266" s="4"/>
    </row>
    <row r="267" spans="2:7">
      <c r="B267" s="3"/>
      <c r="C267" s="4"/>
      <c r="D267" s="4"/>
      <c r="E267" s="4"/>
      <c r="F267" s="3"/>
      <c r="G267" s="4"/>
    </row>
    <row r="268" spans="2:7">
      <c r="B268" s="3"/>
      <c r="C268" s="4"/>
      <c r="D268" s="4"/>
      <c r="E268" s="4"/>
      <c r="F268" s="3"/>
      <c r="G268" s="4"/>
    </row>
    <row r="269" spans="2:7">
      <c r="B269" s="3"/>
      <c r="C269" s="4"/>
      <c r="D269" s="4"/>
      <c r="E269" s="4"/>
      <c r="F269" s="3"/>
      <c r="G269" s="4"/>
    </row>
    <row r="270" spans="2:7">
      <c r="B270" s="3"/>
      <c r="C270" s="4"/>
      <c r="D270" s="4"/>
      <c r="E270" s="4"/>
      <c r="F270" s="3"/>
      <c r="G270" s="4"/>
    </row>
    <row r="271" spans="2:7">
      <c r="B271" s="3"/>
      <c r="C271" s="4"/>
      <c r="D271" s="4"/>
      <c r="E271" s="4"/>
      <c r="F271" s="3"/>
      <c r="G271" s="4"/>
    </row>
    <row r="272" spans="2:7">
      <c r="B272" s="3"/>
      <c r="C272" s="4"/>
      <c r="D272" s="4"/>
      <c r="E272" s="4"/>
      <c r="F272" s="3"/>
      <c r="G272" s="4"/>
    </row>
    <row r="273" spans="2:7">
      <c r="B273" s="3"/>
      <c r="C273" s="3"/>
      <c r="D273" s="3"/>
      <c r="E273" s="4"/>
      <c r="F273" s="3"/>
      <c r="G273" s="4"/>
    </row>
    <row r="274" spans="2:7">
      <c r="B274" s="3"/>
      <c r="C274" s="3"/>
      <c r="D274" s="3"/>
      <c r="E274" s="4"/>
      <c r="F274" s="3"/>
      <c r="G274" s="4"/>
    </row>
    <row r="275" spans="2:7">
      <c r="B275" s="3"/>
      <c r="C275" s="4"/>
      <c r="D275" s="4"/>
      <c r="E275" s="3"/>
      <c r="F275" s="4"/>
      <c r="G275" s="4"/>
    </row>
    <row r="276" spans="2:7">
      <c r="B276" s="3"/>
      <c r="C276" s="4"/>
      <c r="D276" s="4"/>
      <c r="E276" s="3"/>
      <c r="F276" s="4"/>
      <c r="G276" s="4"/>
    </row>
    <row r="277" spans="2:7">
      <c r="B277" s="3"/>
      <c r="C277" s="4"/>
      <c r="D277" s="3"/>
      <c r="E277" s="3"/>
      <c r="F277" s="4"/>
      <c r="G277" s="4"/>
    </row>
    <row r="278" spans="2:7">
      <c r="B278" s="3"/>
      <c r="C278" s="4"/>
      <c r="D278" s="3"/>
      <c r="E278" s="3"/>
      <c r="F278" s="4"/>
      <c r="G278" s="4"/>
    </row>
    <row r="279" spans="2:7">
      <c r="B279" s="3"/>
      <c r="C279" s="4"/>
      <c r="D279" s="3"/>
      <c r="E279" s="3"/>
      <c r="F279" s="3"/>
      <c r="G279" s="4"/>
    </row>
    <row r="280" spans="2:7">
      <c r="B280" s="3"/>
      <c r="C280" s="4"/>
      <c r="D280" s="3"/>
      <c r="E280" s="3"/>
      <c r="F280" s="3"/>
      <c r="G280" s="4"/>
    </row>
    <row r="281" spans="2:7">
      <c r="B281" s="3"/>
      <c r="C281" s="4"/>
      <c r="D281" s="3"/>
      <c r="E281" s="4"/>
      <c r="F281" s="3"/>
      <c r="G281" s="4"/>
    </row>
    <row r="282" spans="2:7">
      <c r="B282" s="3"/>
      <c r="C282" s="4"/>
      <c r="D282" s="3"/>
      <c r="E282" s="4"/>
      <c r="F282" s="3"/>
      <c r="G282" s="4"/>
    </row>
    <row r="283" spans="2:7">
      <c r="B283" s="3"/>
      <c r="C283" s="4"/>
      <c r="D283" s="4"/>
      <c r="E283" s="3"/>
      <c r="F283" s="4"/>
      <c r="G283" s="4"/>
    </row>
    <row r="284" spans="2:7">
      <c r="B284" s="3"/>
      <c r="C284" s="4"/>
      <c r="D284" s="4"/>
      <c r="E284" s="3"/>
      <c r="F284" s="4"/>
      <c r="G284" s="4"/>
    </row>
    <row r="285" spans="2:7">
      <c r="B285" s="3"/>
      <c r="C285" s="4"/>
      <c r="D285" s="4"/>
      <c r="E285" s="4"/>
      <c r="F285" s="3"/>
      <c r="G285" s="4"/>
    </row>
    <row r="286" spans="2:7">
      <c r="B286" s="3"/>
      <c r="C286" s="4"/>
      <c r="D286" s="4"/>
      <c r="E286" s="4"/>
      <c r="F286" s="3"/>
      <c r="G286" s="4"/>
    </row>
    <row r="287" spans="2:7">
      <c r="B287" s="3"/>
      <c r="C287" s="4"/>
      <c r="D287" s="4"/>
      <c r="E287" s="4"/>
      <c r="F287" s="3"/>
      <c r="G287" s="4"/>
    </row>
    <row r="288" spans="2:7">
      <c r="B288" s="3"/>
      <c r="C288" s="4"/>
      <c r="D288" s="4"/>
      <c r="E288" s="4"/>
      <c r="F288" s="3"/>
      <c r="G288" s="4"/>
    </row>
    <row r="289" spans="2:7">
      <c r="B289" s="3"/>
      <c r="C289" s="4"/>
      <c r="D289" s="3"/>
      <c r="E289" s="4"/>
      <c r="F289" s="4"/>
      <c r="G289" s="4"/>
    </row>
    <row r="290" spans="2:7">
      <c r="B290" s="3"/>
      <c r="C290" s="4"/>
      <c r="D290" s="3"/>
      <c r="E290" s="4"/>
      <c r="F290" s="4"/>
      <c r="G290" s="4"/>
    </row>
    <row r="291" spans="2:7">
      <c r="B291" s="3"/>
      <c r="C291" s="4"/>
      <c r="D291" s="3"/>
      <c r="E291" s="4"/>
      <c r="F291" s="4"/>
      <c r="G291" s="4"/>
    </row>
    <row r="292" spans="2:7">
      <c r="B292" s="3"/>
      <c r="C292" s="4"/>
      <c r="D292" s="3"/>
      <c r="E292" s="4"/>
      <c r="F292" s="4"/>
      <c r="G292" s="4"/>
    </row>
    <row r="293" spans="2:7">
      <c r="B293" s="3"/>
      <c r="C293" s="4"/>
      <c r="D293" s="3"/>
      <c r="E293" s="4"/>
      <c r="F293" s="4"/>
      <c r="G293" s="4"/>
    </row>
    <row r="294" spans="2:7">
      <c r="B294" s="3"/>
      <c r="C294" s="4"/>
      <c r="D294" s="3"/>
      <c r="E294" s="4"/>
      <c r="F294" s="4"/>
      <c r="G294" s="4"/>
    </row>
    <row r="295" spans="2:7">
      <c r="B295" s="3"/>
      <c r="C295" s="4"/>
      <c r="D295" s="3"/>
      <c r="E295" s="4"/>
      <c r="F295" s="4"/>
      <c r="G295" s="4"/>
    </row>
    <row r="296" spans="2:7">
      <c r="B296" s="3"/>
      <c r="C296" s="4"/>
      <c r="D296" s="3"/>
      <c r="E296" s="4"/>
      <c r="F296" s="4"/>
      <c r="G296" s="4"/>
    </row>
    <row r="297" spans="2:7">
      <c r="B297" s="3"/>
      <c r="C297" s="4"/>
      <c r="D297" s="3"/>
      <c r="E297" s="4"/>
      <c r="F297" s="4"/>
      <c r="G297" s="4"/>
    </row>
    <row r="298" spans="2:7">
      <c r="B298" s="3"/>
      <c r="C298" s="4"/>
      <c r="D298" s="3"/>
      <c r="E298" s="4"/>
      <c r="F298" s="4"/>
      <c r="G298" s="4"/>
    </row>
    <row r="299" spans="2:7">
      <c r="B299" s="3"/>
      <c r="C299" s="4"/>
      <c r="D299" s="3"/>
      <c r="E299" s="4"/>
      <c r="F299" s="4"/>
      <c r="G299" s="4"/>
    </row>
    <row r="300" spans="2:7">
      <c r="B300" s="3"/>
      <c r="C300" s="4"/>
      <c r="D300" s="3"/>
      <c r="E300" s="4"/>
      <c r="F300" s="4"/>
      <c r="G300" s="4"/>
    </row>
    <row r="301" spans="2:7">
      <c r="B301" s="3"/>
      <c r="C301" s="4"/>
      <c r="D301" s="3"/>
      <c r="E301" s="4"/>
      <c r="F301" s="4"/>
      <c r="G301" s="4"/>
    </row>
    <row r="302" spans="2:7">
      <c r="B302" s="3"/>
      <c r="C302" s="4"/>
      <c r="D302" s="3"/>
      <c r="E302" s="4"/>
      <c r="F302" s="4"/>
      <c r="G302" s="4"/>
    </row>
    <row r="303" spans="2:7">
      <c r="B303" s="3"/>
      <c r="C303" s="4"/>
      <c r="D303" s="3"/>
      <c r="E303" s="4"/>
      <c r="F303" s="4"/>
      <c r="G303" s="4"/>
    </row>
    <row r="304" spans="2:7">
      <c r="B304" s="3"/>
      <c r="C304" s="4"/>
      <c r="D304" s="3"/>
      <c r="E304" s="4"/>
      <c r="F304" s="4"/>
      <c r="G304" s="4"/>
    </row>
    <row r="305" spans="2:7">
      <c r="B305" s="3"/>
      <c r="C305" s="4"/>
      <c r="D305" s="3"/>
      <c r="E305" s="4"/>
      <c r="F305" s="4"/>
      <c r="G305" s="4"/>
    </row>
    <row r="306" spans="2:7">
      <c r="B306" s="3"/>
      <c r="C306" s="4"/>
      <c r="D306" s="3"/>
      <c r="E306" s="4"/>
      <c r="F306" s="4"/>
      <c r="G306" s="4"/>
    </row>
    <row r="307" spans="2:7">
      <c r="B307" s="3"/>
      <c r="C307" s="4"/>
      <c r="D307" s="3"/>
      <c r="E307" s="4"/>
      <c r="F307" s="4"/>
      <c r="G307" s="4"/>
    </row>
    <row r="308" spans="2:7">
      <c r="B308" s="3"/>
      <c r="C308" s="4"/>
      <c r="D308" s="3"/>
      <c r="E308" s="4"/>
      <c r="F308" s="4"/>
      <c r="G308" s="4"/>
    </row>
    <row r="312" spans="2:7">
      <c r="B312" s="3"/>
      <c r="C312" s="4"/>
      <c r="D312" s="3"/>
      <c r="E312" s="4"/>
      <c r="F312" s="4"/>
      <c r="G312" s="4"/>
    </row>
    <row r="313" spans="2:7">
      <c r="B313" s="3"/>
      <c r="C313" s="4"/>
      <c r="D313" s="3"/>
      <c r="E313" s="4"/>
      <c r="F313" s="4"/>
      <c r="G313" s="4"/>
    </row>
    <row r="314" spans="2:7">
      <c r="B314" s="3"/>
      <c r="C314" s="4"/>
      <c r="D314" s="3"/>
      <c r="E314" s="4"/>
      <c r="F314" s="4"/>
      <c r="G314" s="4"/>
    </row>
    <row r="315" spans="2:7">
      <c r="B315" s="3"/>
      <c r="C315" s="4"/>
      <c r="D315" s="3"/>
      <c r="E315" s="4"/>
      <c r="F315" s="4"/>
      <c r="G315" s="4"/>
    </row>
    <row r="316" spans="2:7">
      <c r="B316" s="3"/>
      <c r="C316" s="4"/>
      <c r="D316" s="4"/>
      <c r="E316" s="3"/>
      <c r="F316" s="4"/>
      <c r="G316" s="4"/>
    </row>
    <row r="317" spans="2:7">
      <c r="B317" s="3"/>
      <c r="C317" s="4"/>
      <c r="D317" s="4"/>
      <c r="E317" s="3"/>
      <c r="F317" s="4"/>
      <c r="G317" s="4"/>
    </row>
    <row r="318" spans="2:7">
      <c r="B318" s="3"/>
      <c r="C318" s="4"/>
      <c r="D318" s="4"/>
      <c r="E318" s="3"/>
      <c r="F318" s="4"/>
      <c r="G318" s="4"/>
    </row>
    <row r="319" spans="2:7">
      <c r="B319" s="3"/>
      <c r="C319" s="4"/>
      <c r="D319" s="4"/>
      <c r="E319" s="3"/>
      <c r="F319" s="4"/>
      <c r="G319" s="4"/>
    </row>
    <row r="320" spans="2:7">
      <c r="B320" s="3"/>
      <c r="C320" s="4"/>
      <c r="D320" s="4"/>
      <c r="E320" s="3"/>
      <c r="F320" s="4"/>
      <c r="G320" s="4"/>
    </row>
    <row r="321" spans="2:7">
      <c r="B321" s="3"/>
      <c r="C321" s="4"/>
      <c r="D321" s="4"/>
      <c r="E321" s="3"/>
      <c r="F321" s="4"/>
      <c r="G321" s="4"/>
    </row>
    <row r="322" spans="2:7">
      <c r="B322" s="3"/>
      <c r="C322" s="4"/>
      <c r="D322" s="4"/>
      <c r="E322" s="3"/>
      <c r="F322" s="4"/>
      <c r="G322" s="4"/>
    </row>
    <row r="323" spans="2:7">
      <c r="B323" s="3"/>
      <c r="C323" s="4"/>
      <c r="D323" s="4"/>
      <c r="E323" s="3"/>
      <c r="F323" s="4"/>
      <c r="G323" s="4"/>
    </row>
    <row r="324" spans="2:7">
      <c r="B324" s="3"/>
      <c r="C324" s="4"/>
      <c r="D324" s="3"/>
      <c r="E324" s="3"/>
      <c r="F324" s="4"/>
      <c r="G324" s="4"/>
    </row>
    <row r="325" spans="2:7">
      <c r="B325" s="3"/>
      <c r="C325" s="4"/>
      <c r="D325" s="3"/>
      <c r="E325" s="3"/>
      <c r="F325" s="4"/>
      <c r="G325" s="4"/>
    </row>
    <row r="326" spans="2:7">
      <c r="B326" s="3"/>
      <c r="C326" s="4"/>
      <c r="D326" s="4"/>
      <c r="E326" s="3"/>
      <c r="F326" s="4"/>
      <c r="G326" s="4"/>
    </row>
    <row r="327" spans="2:7">
      <c r="B327" s="3"/>
      <c r="C327" s="4"/>
      <c r="D327" s="4"/>
      <c r="E327" s="3"/>
      <c r="F327" s="4"/>
      <c r="G327" s="4"/>
    </row>
    <row r="328" spans="2:7">
      <c r="B328" s="3"/>
      <c r="C328" s="4"/>
      <c r="D328" s="4"/>
      <c r="E328" s="3"/>
      <c r="F328" s="4"/>
      <c r="G328" s="4"/>
    </row>
    <row r="329" spans="2:7">
      <c r="B329" s="3"/>
      <c r="C329" s="4"/>
      <c r="D329" s="4"/>
      <c r="E329" s="3"/>
      <c r="F329" s="4"/>
      <c r="G329" s="4"/>
    </row>
    <row r="330" spans="2:7">
      <c r="B330" s="3"/>
      <c r="C330" s="4"/>
      <c r="D330" s="4"/>
      <c r="E330" s="3"/>
      <c r="F330" s="4"/>
      <c r="G330" s="4"/>
    </row>
    <row r="331" spans="2:7">
      <c r="B331" s="3"/>
      <c r="C331" s="4"/>
      <c r="D331" s="4"/>
      <c r="E331" s="3"/>
      <c r="F331" s="4"/>
      <c r="G331" s="4"/>
    </row>
    <row r="332" spans="2:7">
      <c r="B332" s="3"/>
      <c r="C332" s="4"/>
      <c r="D332" s="4"/>
      <c r="E332" s="3"/>
      <c r="F332" s="4"/>
      <c r="G332" s="4"/>
    </row>
    <row r="333" spans="2:7">
      <c r="B333" s="3"/>
      <c r="C333" s="4"/>
      <c r="D333" s="4"/>
      <c r="E333" s="3"/>
      <c r="F333" s="4"/>
      <c r="G333" s="4"/>
    </row>
    <row r="334" spans="2:7">
      <c r="B334" s="3"/>
      <c r="C334" s="4"/>
      <c r="D334" s="4"/>
      <c r="E334" s="3"/>
      <c r="F334" s="4"/>
      <c r="G334" s="4"/>
    </row>
    <row r="335" spans="2:7">
      <c r="B335" s="3"/>
      <c r="C335" s="4"/>
      <c r="D335" s="4"/>
      <c r="E335" s="3"/>
      <c r="F335" s="4"/>
      <c r="G335" s="4"/>
    </row>
    <row r="336" spans="2:7">
      <c r="B336" s="3"/>
      <c r="C336" s="4"/>
      <c r="D336" s="4"/>
      <c r="E336" s="3"/>
      <c r="F336" s="4"/>
      <c r="G336" s="4"/>
    </row>
    <row r="337" spans="2:7">
      <c r="B337" s="3"/>
      <c r="C337" s="4"/>
      <c r="D337" s="4"/>
      <c r="E337" s="3"/>
      <c r="F337" s="4"/>
      <c r="G337" s="4"/>
    </row>
    <row r="338" spans="2:7">
      <c r="B338" s="3"/>
      <c r="C338" s="4"/>
      <c r="D338" s="4"/>
      <c r="E338" s="4"/>
      <c r="F338" s="3"/>
      <c r="G338" s="4"/>
    </row>
    <row r="339" spans="2:7">
      <c r="B339" s="3"/>
      <c r="C339" s="4"/>
      <c r="D339" s="4"/>
      <c r="E339" s="4"/>
      <c r="F339" s="3"/>
      <c r="G339" s="4"/>
    </row>
    <row r="340" spans="2:7">
      <c r="B340" s="3"/>
      <c r="C340" s="4"/>
      <c r="D340" s="3"/>
      <c r="E340" s="4"/>
      <c r="F340" s="3"/>
      <c r="G340" s="4"/>
    </row>
    <row r="341" spans="2:7">
      <c r="B341" s="3"/>
      <c r="C341" s="4"/>
      <c r="D341" s="3"/>
      <c r="E341" s="4"/>
      <c r="F341" s="3"/>
      <c r="G341" s="4"/>
    </row>
    <row r="342" spans="2:7">
      <c r="B342" s="3"/>
      <c r="C342" s="4"/>
      <c r="D342" s="4"/>
      <c r="E342" s="4"/>
      <c r="F342" s="3"/>
      <c r="G342" s="4"/>
    </row>
    <row r="343" spans="2:7">
      <c r="B343" s="3"/>
      <c r="C343" s="4"/>
      <c r="D343" s="4"/>
      <c r="E343" s="4"/>
      <c r="F343" s="3"/>
      <c r="G343" s="4"/>
    </row>
    <row r="344" spans="2:7">
      <c r="B344" s="3"/>
      <c r="C344" s="4"/>
      <c r="D344" s="4"/>
      <c r="E344" s="4"/>
      <c r="F344" s="3"/>
      <c r="G344" s="4"/>
    </row>
    <row r="345" spans="2:7">
      <c r="B345" s="3"/>
      <c r="C345" s="4"/>
      <c r="D345" s="4"/>
      <c r="E345" s="4"/>
      <c r="F345" s="3"/>
      <c r="G345" s="4"/>
    </row>
    <row r="346" spans="2:7">
      <c r="B346" s="3"/>
      <c r="C346" s="4"/>
      <c r="D346" s="4"/>
      <c r="E346" s="4"/>
      <c r="F346" s="3"/>
      <c r="G346" s="4"/>
    </row>
    <row r="347" spans="2:7">
      <c r="B347" s="3"/>
      <c r="C347" s="4"/>
      <c r="D347" s="4"/>
      <c r="E347" s="4"/>
      <c r="F347" s="3"/>
      <c r="G347" s="4"/>
    </row>
    <row r="348" spans="2:7">
      <c r="B348" s="3"/>
      <c r="C348" s="4"/>
      <c r="D348" s="3"/>
      <c r="E348" s="4"/>
      <c r="F348" s="4"/>
      <c r="G348" s="4"/>
    </row>
    <row r="349" spans="2:7">
      <c r="B349" s="3"/>
      <c r="C349" s="4"/>
      <c r="D349" s="3"/>
      <c r="E349" s="4"/>
      <c r="F349" s="4"/>
      <c r="G349" s="4"/>
    </row>
    <row r="350" spans="2:7">
      <c r="B350" s="3"/>
      <c r="C350" s="4"/>
      <c r="D350" s="4"/>
      <c r="E350" s="4"/>
      <c r="F350" s="3"/>
      <c r="G350" s="4"/>
    </row>
    <row r="351" spans="2:7">
      <c r="B351" s="3"/>
      <c r="C351" s="4"/>
      <c r="D351" s="4"/>
      <c r="E351" s="4"/>
      <c r="F351" s="3"/>
      <c r="G351" s="4"/>
    </row>
    <row r="352" spans="2:7">
      <c r="B352" s="3"/>
      <c r="C352" s="4"/>
      <c r="D352" s="4"/>
      <c r="E352" s="4"/>
      <c r="F352" s="3"/>
      <c r="G352" s="4"/>
    </row>
    <row r="353" spans="2:7">
      <c r="B353" s="3"/>
      <c r="C353" s="4"/>
      <c r="D353" s="4"/>
      <c r="E353" s="4"/>
      <c r="F353" s="3"/>
      <c r="G353" s="4"/>
    </row>
    <row r="354" spans="2:7">
      <c r="B354" s="3"/>
      <c r="C354" s="4"/>
      <c r="D354" s="4"/>
      <c r="E354" s="4"/>
      <c r="F354" s="3"/>
      <c r="G354" s="4"/>
    </row>
    <row r="355" spans="2:7">
      <c r="B355" s="3"/>
      <c r="C355" s="4"/>
      <c r="D355" s="4"/>
      <c r="E355" s="4"/>
      <c r="F355" s="3"/>
      <c r="G355" s="4"/>
    </row>
    <row r="356" spans="2:7">
      <c r="B356" s="3"/>
      <c r="C356" s="4"/>
      <c r="D356" s="4"/>
      <c r="E356" s="4"/>
      <c r="F356" s="3"/>
      <c r="G356" s="4"/>
    </row>
    <row r="357" spans="2:7">
      <c r="B357" s="3"/>
      <c r="C357" s="4"/>
      <c r="D357" s="4"/>
      <c r="E357" s="4"/>
      <c r="F357" s="3"/>
      <c r="G357" s="4"/>
    </row>
    <row r="358" spans="2:7">
      <c r="B358" s="3"/>
      <c r="C358" s="3"/>
      <c r="D358" s="4"/>
      <c r="E358" s="4"/>
      <c r="F358" s="3"/>
      <c r="G358" s="4"/>
    </row>
    <row r="359" spans="2:7">
      <c r="B359" s="3"/>
      <c r="C359" s="3"/>
      <c r="D359" s="4"/>
      <c r="E359" s="4"/>
      <c r="F359" s="3"/>
      <c r="G359" s="4"/>
    </row>
    <row r="360" spans="2:7">
      <c r="B360" s="3"/>
      <c r="C360" s="4"/>
      <c r="D360" s="4"/>
      <c r="E360" s="4"/>
      <c r="F360" s="3"/>
      <c r="G360" s="4"/>
    </row>
    <row r="361" spans="2:7">
      <c r="B361" s="3"/>
      <c r="C361" s="4"/>
      <c r="D361" s="4"/>
      <c r="E361" s="4"/>
      <c r="F361" s="3"/>
      <c r="G361" s="4"/>
    </row>
    <row r="362" spans="2:7">
      <c r="B362" s="3"/>
      <c r="C362" s="4"/>
      <c r="D362" s="4"/>
      <c r="E362" s="4"/>
      <c r="F362" s="3"/>
      <c r="G362" s="4"/>
    </row>
    <row r="363" spans="2:7">
      <c r="B363" s="3"/>
      <c r="C363" s="4"/>
      <c r="D363" s="4"/>
      <c r="E363" s="4"/>
      <c r="F363" s="3"/>
      <c r="G363" s="4"/>
    </row>
    <row r="364" spans="2:7">
      <c r="B364" s="3"/>
      <c r="C364" s="4"/>
      <c r="D364" s="4"/>
      <c r="E364" s="4"/>
      <c r="F364" s="3"/>
      <c r="G364" s="4"/>
    </row>
    <row r="365" spans="2:7">
      <c r="B365" s="3"/>
      <c r="C365" s="4"/>
      <c r="D365" s="4"/>
      <c r="E365" s="4"/>
      <c r="F365" s="3"/>
      <c r="G365" s="4"/>
    </row>
    <row r="366" spans="2:7">
      <c r="B366" s="3"/>
      <c r="C366" s="3"/>
      <c r="D366" s="4"/>
      <c r="E366" s="4"/>
      <c r="F366" s="3"/>
      <c r="G366" s="4"/>
    </row>
    <row r="367" spans="2:7">
      <c r="B367" s="3"/>
      <c r="C367" s="3"/>
      <c r="D367" s="4"/>
      <c r="E367" s="4"/>
      <c r="F367" s="3"/>
      <c r="G367" s="4"/>
    </row>
    <row r="368" spans="2:7">
      <c r="B368" s="3"/>
      <c r="C368" s="3"/>
      <c r="D368" s="4"/>
      <c r="E368" s="4"/>
      <c r="F368" s="3"/>
      <c r="G368" s="4"/>
    </row>
    <row r="369" spans="2:7">
      <c r="B369" s="3"/>
      <c r="C369" s="3"/>
      <c r="D369" s="4"/>
      <c r="E369" s="4"/>
      <c r="F369" s="3"/>
      <c r="G369" s="4"/>
    </row>
    <row r="370" spans="2:7">
      <c r="B370" s="3"/>
      <c r="C370" s="4"/>
      <c r="D370" s="4"/>
      <c r="E370" s="4"/>
      <c r="F370" s="3"/>
      <c r="G370" s="4"/>
    </row>
    <row r="371" spans="2:7">
      <c r="B371" s="3"/>
      <c r="C371" s="4"/>
      <c r="D371" s="4"/>
      <c r="E371" s="4"/>
      <c r="F371" s="3"/>
      <c r="G371" s="4"/>
    </row>
    <row r="372" spans="2:7">
      <c r="B372" s="3"/>
      <c r="C372" s="4"/>
      <c r="D372" s="4"/>
      <c r="E372" s="4"/>
      <c r="F372" s="3"/>
      <c r="G372" s="4"/>
    </row>
    <row r="373" spans="2:7">
      <c r="B373" s="3"/>
      <c r="C373" s="4"/>
      <c r="D373" s="4"/>
      <c r="E373" s="4"/>
      <c r="F373" s="3"/>
      <c r="G373" s="4"/>
    </row>
    <row r="374" spans="2:7">
      <c r="B374" s="3"/>
      <c r="C374" s="4"/>
      <c r="D374" s="4"/>
      <c r="E374" s="4"/>
      <c r="F374" s="3"/>
      <c r="G374" s="4"/>
    </row>
    <row r="375" spans="2:7">
      <c r="B375" s="3"/>
      <c r="C375" s="4"/>
      <c r="D375" s="4"/>
      <c r="E375" s="4"/>
      <c r="F375" s="3"/>
      <c r="G375" s="4"/>
    </row>
    <row r="376" spans="2:7">
      <c r="B376" s="3"/>
      <c r="C376" s="4"/>
      <c r="D376" s="4"/>
      <c r="E376" s="4"/>
      <c r="F376" s="3"/>
      <c r="G376" s="4"/>
    </row>
    <row r="377" spans="2:7">
      <c r="B377" s="3"/>
      <c r="C377" s="4"/>
      <c r="D377" s="4"/>
      <c r="E377" s="4"/>
      <c r="F377" s="3"/>
      <c r="G377" s="4"/>
    </row>
    <row r="378" spans="2:7">
      <c r="B378" s="3"/>
      <c r="C378" s="4"/>
      <c r="D378" s="4"/>
      <c r="E378" s="4"/>
      <c r="F378" s="3"/>
      <c r="G378" s="4"/>
    </row>
    <row r="379" spans="2:7">
      <c r="B379" s="3"/>
      <c r="C379" s="4"/>
      <c r="D379" s="4"/>
      <c r="E379" s="4"/>
      <c r="F379" s="3"/>
      <c r="G379" s="4"/>
    </row>
    <row r="380" spans="2:7">
      <c r="B380" s="3"/>
      <c r="C380" s="4"/>
      <c r="D380" s="4"/>
      <c r="E380" s="4"/>
      <c r="F380" s="3"/>
      <c r="G380" s="4"/>
    </row>
    <row r="381" spans="2:7">
      <c r="B381" s="3"/>
      <c r="C381" s="4"/>
      <c r="D381" s="4"/>
      <c r="E381" s="4"/>
      <c r="F381" s="3"/>
      <c r="G381" s="4"/>
    </row>
    <row r="382" spans="2:7">
      <c r="B382" s="3"/>
      <c r="C382" s="4"/>
      <c r="D382" s="4"/>
      <c r="E382" s="4"/>
      <c r="F382" s="3"/>
      <c r="G382" s="4"/>
    </row>
    <row r="383" spans="2:7">
      <c r="B383" s="3"/>
      <c r="C383" s="4"/>
      <c r="D383" s="4"/>
      <c r="E383" s="4"/>
      <c r="F383" s="3"/>
      <c r="G383" s="4"/>
    </row>
    <row r="384" spans="2:7">
      <c r="B384" s="3"/>
      <c r="C384" s="4"/>
      <c r="D384" s="4"/>
      <c r="E384" s="4"/>
      <c r="F384" s="3"/>
      <c r="G384" s="4"/>
    </row>
    <row r="385" spans="2:7">
      <c r="B385" s="3"/>
      <c r="C385" s="4"/>
      <c r="D385" s="4"/>
      <c r="E385" s="4"/>
      <c r="F385" s="3"/>
      <c r="G385" s="4"/>
    </row>
    <row r="386" spans="2:7">
      <c r="B386" s="3"/>
      <c r="C386" s="4"/>
      <c r="D386" s="4"/>
      <c r="E386" s="4"/>
      <c r="F386" s="3"/>
      <c r="G386" s="4"/>
    </row>
    <row r="387" spans="2:7">
      <c r="B387" s="3"/>
      <c r="C387" s="4"/>
      <c r="D387" s="4"/>
      <c r="E387" s="4"/>
      <c r="F387" s="3"/>
      <c r="G387" s="4"/>
    </row>
    <row r="388" spans="2:7">
      <c r="B388" s="3"/>
      <c r="C388" s="4"/>
      <c r="D388" s="4"/>
      <c r="E388" s="4"/>
      <c r="F388" s="3"/>
      <c r="G388" s="4"/>
    </row>
    <row r="389" spans="2:7">
      <c r="B389" s="3"/>
      <c r="C389" s="4"/>
      <c r="D389" s="4"/>
      <c r="E389" s="4"/>
      <c r="F389" s="3"/>
      <c r="G389" s="4"/>
    </row>
    <row r="390" spans="2:7">
      <c r="B390" s="3"/>
      <c r="C390" s="3"/>
      <c r="D390" s="4"/>
      <c r="E390" s="4"/>
      <c r="F390" s="4"/>
      <c r="G390" s="4"/>
    </row>
    <row r="391" spans="2:7">
      <c r="B391" s="3"/>
      <c r="C391" s="3"/>
      <c r="D391" s="4"/>
      <c r="E391" s="4"/>
      <c r="F391" s="4"/>
      <c r="G391" s="4"/>
    </row>
    <row r="392" spans="2:7">
      <c r="B392" s="3"/>
      <c r="C392" s="4"/>
      <c r="D392" s="4"/>
      <c r="E392" s="4"/>
      <c r="F392" s="3"/>
      <c r="G392" s="4"/>
    </row>
    <row r="393" spans="2:7">
      <c r="B393" s="3"/>
      <c r="C393" s="4"/>
      <c r="D393" s="4"/>
      <c r="E393" s="4"/>
      <c r="F393" s="3"/>
      <c r="G393" s="4"/>
    </row>
    <row r="394" spans="2:7">
      <c r="B394" s="3"/>
      <c r="C394" s="4"/>
      <c r="D394" s="4"/>
      <c r="E394" s="4"/>
      <c r="F394" s="3"/>
      <c r="G394" s="4"/>
    </row>
    <row r="395" spans="2:7">
      <c r="B395" s="3"/>
      <c r="C395" s="4"/>
      <c r="D395" s="4"/>
      <c r="E395" s="4"/>
      <c r="F395" s="3"/>
      <c r="G395" s="4"/>
    </row>
    <row r="396" spans="2:7">
      <c r="B396" s="3"/>
      <c r="C396" s="4"/>
      <c r="D396" s="4"/>
      <c r="E396" s="4"/>
      <c r="F396" s="3"/>
      <c r="G396" s="4"/>
    </row>
    <row r="397" spans="2:7">
      <c r="B397" s="3"/>
      <c r="C397" s="4"/>
      <c r="D397" s="4"/>
      <c r="E397" s="4"/>
      <c r="F397" s="3"/>
      <c r="G397" s="4"/>
    </row>
    <row r="398" spans="2:7">
      <c r="B398" s="3"/>
      <c r="C398" s="4"/>
      <c r="D398" s="4"/>
      <c r="E398" s="4"/>
      <c r="F398" s="3"/>
      <c r="G398" s="4"/>
    </row>
    <row r="399" spans="2:7">
      <c r="B399" s="3"/>
      <c r="C399" s="4"/>
      <c r="D399" s="4"/>
      <c r="E399" s="4"/>
      <c r="F399" s="3"/>
      <c r="G399" s="4"/>
    </row>
    <row r="400" spans="2:7">
      <c r="B400" s="3"/>
      <c r="C400" s="3"/>
      <c r="D400" s="4"/>
      <c r="E400" s="4"/>
      <c r="F400" s="4"/>
      <c r="G400" s="4"/>
    </row>
    <row r="401" spans="2:7">
      <c r="B401" s="3"/>
      <c r="C401" s="3"/>
      <c r="D401" s="4"/>
      <c r="E401" s="4"/>
      <c r="F401" s="4"/>
      <c r="G401" s="4"/>
    </row>
    <row r="402" spans="2:7">
      <c r="B402" s="3"/>
      <c r="C402" s="3"/>
      <c r="D402" s="4"/>
      <c r="E402" s="4"/>
      <c r="F402" s="4"/>
      <c r="G402" s="4"/>
    </row>
    <row r="403" spans="2:7">
      <c r="B403" s="3"/>
      <c r="C403" s="3"/>
      <c r="D403" s="4"/>
      <c r="E403" s="4"/>
      <c r="F403" s="4"/>
      <c r="G403" s="4"/>
    </row>
    <row r="404" spans="2:7">
      <c r="B404" s="3"/>
      <c r="C404" s="3"/>
      <c r="D404" s="4"/>
      <c r="E404" s="4"/>
      <c r="F404" s="4"/>
      <c r="G404" s="4"/>
    </row>
    <row r="405" spans="2:7">
      <c r="B405" s="3"/>
      <c r="C405" s="3"/>
      <c r="D405" s="4"/>
      <c r="E405" s="4"/>
      <c r="F405" s="4"/>
      <c r="G405" s="4"/>
    </row>
    <row r="406" spans="2:7">
      <c r="B406" s="3"/>
      <c r="C406" s="4"/>
      <c r="D406" s="4"/>
      <c r="E406" s="4"/>
      <c r="F406" s="3"/>
      <c r="G406" s="4"/>
    </row>
    <row r="407" spans="2:7">
      <c r="B407" s="3"/>
      <c r="C407" s="4"/>
      <c r="D407" s="4"/>
      <c r="E407" s="4"/>
      <c r="F407" s="3"/>
      <c r="G407" s="4"/>
    </row>
    <row r="408" spans="2:7">
      <c r="B408" s="3"/>
      <c r="C408" s="4"/>
      <c r="D408" s="4"/>
      <c r="E408" s="4"/>
      <c r="F408" s="3"/>
      <c r="G408" s="4"/>
    </row>
    <row r="409" spans="2:7">
      <c r="B409" s="3"/>
      <c r="C409" s="4"/>
      <c r="D409" s="4"/>
      <c r="E409" s="4"/>
      <c r="F409" s="3"/>
      <c r="G409" s="4"/>
    </row>
    <row r="410" spans="2:7">
      <c r="B410" s="3"/>
      <c r="C410" s="4"/>
      <c r="D410" s="4"/>
      <c r="E410" s="4"/>
      <c r="F410" s="3"/>
      <c r="G410" s="4"/>
    </row>
    <row r="411" spans="2:7">
      <c r="B411" s="3"/>
      <c r="C411" s="4"/>
      <c r="D411" s="4"/>
      <c r="E411" s="4"/>
      <c r="F411" s="3"/>
      <c r="G411" s="4"/>
    </row>
    <row r="412" spans="2:7">
      <c r="B412" s="3"/>
      <c r="C412" s="4"/>
      <c r="D412" s="4"/>
      <c r="E412" s="4"/>
      <c r="F412" s="3"/>
      <c r="G412" s="4"/>
    </row>
    <row r="413" spans="2:7">
      <c r="B413" s="3"/>
      <c r="C413" s="4"/>
      <c r="D413" s="4"/>
      <c r="E413" s="4"/>
      <c r="F413" s="3"/>
      <c r="G413" s="4"/>
    </row>
    <row r="414" spans="2:7">
      <c r="B414" s="3"/>
      <c r="C414" s="4"/>
      <c r="D414" s="4"/>
      <c r="E414" s="4"/>
      <c r="F414" s="3"/>
      <c r="G414" s="4"/>
    </row>
    <row r="415" spans="2:7">
      <c r="B415" s="3"/>
      <c r="C415" s="4"/>
      <c r="D415" s="4"/>
      <c r="E415" s="4"/>
      <c r="F415" s="3"/>
      <c r="G415" s="4"/>
    </row>
    <row r="419" spans="2:7">
      <c r="B419" s="3"/>
      <c r="C419" s="4"/>
      <c r="D419" s="4"/>
      <c r="E419" s="4"/>
      <c r="F419" s="3"/>
      <c r="G419" s="4"/>
    </row>
    <row r="420" spans="2:7">
      <c r="B420" s="3"/>
      <c r="C420" s="4"/>
      <c r="D420" s="4"/>
      <c r="E420" s="4"/>
      <c r="F420" s="3"/>
      <c r="G420" s="4"/>
    </row>
    <row r="421" spans="2:7">
      <c r="B421" s="3"/>
      <c r="C421" s="4"/>
      <c r="D421" s="4"/>
      <c r="E421" s="4"/>
      <c r="F421" s="3"/>
      <c r="G421" s="4"/>
    </row>
    <row r="422" spans="2:7">
      <c r="B422" s="3"/>
      <c r="C422" s="4"/>
      <c r="D422" s="4"/>
      <c r="E422" s="4"/>
      <c r="F422" s="3"/>
      <c r="G422" s="4"/>
    </row>
    <row r="423" spans="2:7">
      <c r="B423" s="3"/>
      <c r="C423" s="4"/>
      <c r="D423" s="4"/>
      <c r="E423" s="4"/>
      <c r="F423" s="3"/>
      <c r="G423" s="4"/>
    </row>
    <row r="424" spans="2:7">
      <c r="B424" s="3"/>
      <c r="C424" s="4"/>
      <c r="D424" s="4"/>
      <c r="E424" s="4"/>
      <c r="F424" s="3"/>
      <c r="G424" s="4"/>
    </row>
    <row r="425" spans="2:7">
      <c r="B425" s="3"/>
      <c r="C425" s="4"/>
      <c r="D425" s="3"/>
      <c r="E425" s="4"/>
      <c r="F425" s="3"/>
      <c r="G425" s="4"/>
    </row>
    <row r="426" spans="2:7">
      <c r="B426" s="3"/>
      <c r="C426" s="4"/>
      <c r="D426" s="3"/>
      <c r="E426" s="4"/>
      <c r="F426" s="3"/>
      <c r="G426" s="4"/>
    </row>
    <row r="427" spans="2:7">
      <c r="B427" s="3"/>
      <c r="C427" s="4"/>
      <c r="D427" s="4"/>
      <c r="E427" s="4"/>
      <c r="F427" s="3"/>
      <c r="G427" s="4"/>
    </row>
    <row r="428" spans="2:7">
      <c r="B428" s="3"/>
      <c r="C428" s="4"/>
      <c r="D428" s="4"/>
      <c r="E428" s="4"/>
      <c r="F428" s="3"/>
      <c r="G428" s="4"/>
    </row>
    <row r="429" spans="2:7">
      <c r="B429" s="3"/>
      <c r="C429" s="4"/>
      <c r="D429" s="4"/>
      <c r="E429" s="4"/>
      <c r="F429" s="3"/>
      <c r="G429" s="4"/>
    </row>
    <row r="430" spans="2:7">
      <c r="B430" s="3"/>
      <c r="C430" s="4"/>
      <c r="D430" s="4"/>
      <c r="E430" s="4"/>
      <c r="F430" s="3"/>
      <c r="G430" s="4"/>
    </row>
    <row r="431" spans="2:7">
      <c r="B431" s="3"/>
      <c r="C431" s="4"/>
      <c r="D431" s="4"/>
      <c r="E431" s="4"/>
      <c r="F431" s="3"/>
      <c r="G431" s="4"/>
    </row>
    <row r="432" spans="2:7">
      <c r="B432" s="3"/>
      <c r="C432" s="4"/>
      <c r="D432" s="4"/>
      <c r="E432" s="4"/>
      <c r="F432" s="3"/>
      <c r="G432" s="4"/>
    </row>
    <row r="433" spans="2:7">
      <c r="B433" s="3"/>
      <c r="C433" s="4"/>
      <c r="D433" s="4"/>
      <c r="E433" s="4"/>
      <c r="F433" s="3"/>
      <c r="G433" s="4"/>
    </row>
    <row r="434" spans="2:7">
      <c r="B434" s="3"/>
      <c r="C434" s="4"/>
      <c r="D434" s="4"/>
      <c r="E434" s="4"/>
      <c r="F434" s="3"/>
      <c r="G434" s="4"/>
    </row>
    <row r="435" spans="2:7">
      <c r="B435" s="3"/>
      <c r="C435" s="4"/>
      <c r="D435" s="4"/>
      <c r="E435" s="4"/>
      <c r="F435" s="3"/>
      <c r="G435" s="4"/>
    </row>
    <row r="436" spans="2:7">
      <c r="B436" s="3"/>
      <c r="C436" s="4"/>
      <c r="D436" s="4"/>
      <c r="E436" s="4"/>
      <c r="F436" s="3"/>
      <c r="G436" s="4"/>
    </row>
    <row r="437" spans="2:7">
      <c r="B437" s="3"/>
      <c r="C437" s="4"/>
      <c r="D437" s="4"/>
      <c r="E437" s="4"/>
      <c r="F437" s="3"/>
      <c r="G437" s="4"/>
    </row>
    <row r="438" spans="2:7">
      <c r="B438" s="3"/>
      <c r="C438" s="4"/>
      <c r="D438" s="4"/>
      <c r="E438" s="4"/>
      <c r="F438" s="3"/>
      <c r="G438" s="4"/>
    </row>
    <row r="439" spans="2:7">
      <c r="B439" s="3"/>
      <c r="C439" s="4"/>
      <c r="D439" s="4"/>
      <c r="E439" s="4"/>
      <c r="F439" s="3"/>
      <c r="G439" s="4"/>
    </row>
    <row r="440" spans="2:7">
      <c r="B440" s="3"/>
      <c r="C440" s="4"/>
      <c r="D440" s="4"/>
      <c r="E440" s="4"/>
      <c r="F440" s="3"/>
      <c r="G440" s="4"/>
    </row>
    <row r="441" spans="2:7">
      <c r="B441" s="3"/>
      <c r="C441" s="3"/>
      <c r="D441" s="3"/>
      <c r="E441" s="4"/>
      <c r="F441" s="3"/>
      <c r="G441" s="4"/>
    </row>
    <row r="442" spans="2:7">
      <c r="B442" s="3"/>
      <c r="C442" s="3"/>
      <c r="D442" s="3"/>
      <c r="E442" s="4"/>
      <c r="F442" s="3"/>
      <c r="G442" s="4"/>
    </row>
    <row r="443" spans="2:7">
      <c r="B443" s="3"/>
      <c r="C443" s="4"/>
      <c r="D443" s="4"/>
      <c r="E443" s="4"/>
      <c r="F443" s="3"/>
      <c r="G443" s="4"/>
    </row>
    <row r="444" spans="2:7">
      <c r="B444" s="3"/>
      <c r="C444" s="4"/>
      <c r="D444" s="4"/>
      <c r="E444" s="4"/>
      <c r="F444" s="3"/>
      <c r="G444" s="4"/>
    </row>
    <row r="445" spans="2:7">
      <c r="B445" s="3"/>
      <c r="C445" s="4"/>
      <c r="D445" s="4"/>
      <c r="E445" s="4"/>
      <c r="F445" s="3"/>
      <c r="G445" s="4"/>
    </row>
    <row r="446" spans="2:7">
      <c r="B446" s="3"/>
      <c r="C446" s="4"/>
      <c r="D446" s="4"/>
      <c r="E446" s="4"/>
      <c r="F446" s="3"/>
      <c r="G446" s="4"/>
    </row>
    <row r="447" spans="2:7">
      <c r="B447" s="3"/>
      <c r="C447" s="4"/>
      <c r="D447" s="4"/>
      <c r="E447" s="4"/>
      <c r="F447" s="3"/>
      <c r="G447" s="4"/>
    </row>
    <row r="448" spans="2:7">
      <c r="B448" s="3"/>
      <c r="C448" s="4"/>
      <c r="D448" s="4"/>
      <c r="E448" s="4"/>
      <c r="F448" s="3"/>
      <c r="G448" s="4"/>
    </row>
    <row r="449" spans="2:7">
      <c r="B449" s="3"/>
      <c r="C449" s="4"/>
      <c r="D449" s="4"/>
      <c r="E449" s="4"/>
      <c r="F449" s="3"/>
      <c r="G449" s="4"/>
    </row>
    <row r="450" spans="2:7">
      <c r="B450" s="3"/>
      <c r="C450" s="4"/>
      <c r="D450" s="4"/>
      <c r="E450" s="4"/>
      <c r="F450" s="3"/>
      <c r="G450" s="4"/>
    </row>
    <row r="451" spans="2:7">
      <c r="B451" s="3"/>
      <c r="C451" s="4"/>
      <c r="D451" s="3"/>
      <c r="E451" s="4"/>
      <c r="F451" s="3"/>
      <c r="G451" s="4"/>
    </row>
    <row r="452" spans="2:7">
      <c r="B452" s="3"/>
      <c r="C452" s="4"/>
      <c r="D452" s="3"/>
      <c r="E452" s="4"/>
      <c r="F452" s="3"/>
      <c r="G452" s="4"/>
    </row>
    <row r="453" spans="2:7">
      <c r="B453" s="3"/>
      <c r="C453" s="4"/>
      <c r="D453" s="3"/>
      <c r="E453" s="4"/>
      <c r="F453" s="3"/>
      <c r="G453" s="4"/>
    </row>
    <row r="454" spans="2:7">
      <c r="B454" s="3"/>
      <c r="C454" s="4"/>
      <c r="D454" s="3"/>
      <c r="E454" s="4"/>
      <c r="F454" s="3"/>
      <c r="G454" s="4"/>
    </row>
    <row r="455" spans="2:7">
      <c r="B455" s="3"/>
      <c r="C455" s="4"/>
      <c r="D455" s="3"/>
      <c r="E455" s="4"/>
      <c r="F455" s="4"/>
      <c r="G455" s="4"/>
    </row>
    <row r="456" spans="2:7">
      <c r="B456" s="3"/>
      <c r="C456" s="4"/>
      <c r="D456" s="3"/>
      <c r="E456" s="4"/>
      <c r="F456" s="4"/>
      <c r="G456" s="4"/>
    </row>
    <row r="457" spans="2:7">
      <c r="B457" s="3"/>
      <c r="C457" s="4"/>
      <c r="D457" s="3"/>
      <c r="E457" s="4"/>
      <c r="F457" s="4"/>
      <c r="G457" s="4"/>
    </row>
    <row r="458" spans="2:7">
      <c r="B458" s="3"/>
      <c r="C458" s="4"/>
      <c r="D458" s="3"/>
      <c r="E458" s="4"/>
      <c r="F458" s="4"/>
      <c r="G458" s="4"/>
    </row>
    <row r="459" spans="2:7">
      <c r="B459" s="3"/>
      <c r="C459" s="4"/>
      <c r="D459" s="4"/>
      <c r="E459" s="4"/>
      <c r="F459" s="3"/>
      <c r="G459" s="4"/>
    </row>
    <row r="460" spans="2:7">
      <c r="B460" s="3"/>
      <c r="C460" s="4"/>
      <c r="D460" s="4"/>
      <c r="E460" s="4"/>
      <c r="F460" s="3"/>
      <c r="G460" s="4"/>
    </row>
    <row r="461" spans="2:7">
      <c r="B461" s="3"/>
      <c r="C461" s="4"/>
      <c r="D461" s="3"/>
      <c r="E461" s="4"/>
      <c r="F461" s="4"/>
      <c r="G461" s="4"/>
    </row>
    <row r="462" spans="2:7">
      <c r="B462" s="3"/>
      <c r="C462" s="4"/>
      <c r="D462" s="3"/>
      <c r="E462" s="4"/>
      <c r="F462" s="4"/>
      <c r="G462" s="4"/>
    </row>
    <row r="463" spans="2:7">
      <c r="B463" s="3"/>
      <c r="C463" s="4"/>
      <c r="D463" s="4"/>
      <c r="E463" s="4"/>
      <c r="F463" s="3"/>
      <c r="G463" s="4"/>
    </row>
    <row r="464" spans="2:7">
      <c r="B464" s="3"/>
      <c r="C464" s="4"/>
      <c r="D464" s="4"/>
      <c r="E464" s="4"/>
      <c r="F464" s="3"/>
      <c r="G464" s="4"/>
    </row>
    <row r="465" spans="2:7">
      <c r="B465" s="3"/>
      <c r="C465" s="4"/>
      <c r="D465" s="4"/>
      <c r="E465" s="4"/>
      <c r="F465" s="3"/>
      <c r="G465" s="4"/>
    </row>
    <row r="466" spans="2:7">
      <c r="B466" s="3"/>
      <c r="C466" s="4"/>
      <c r="D466" s="4"/>
      <c r="E466" s="4"/>
      <c r="F466" s="3"/>
      <c r="G466" s="4"/>
    </row>
    <row r="467" spans="2:7">
      <c r="B467" s="3"/>
      <c r="C467" s="4"/>
      <c r="D467" s="4"/>
      <c r="E467" s="4"/>
      <c r="F467" s="3"/>
      <c r="G467" s="4"/>
    </row>
    <row r="468" spans="2:7">
      <c r="B468" s="3"/>
      <c r="C468" s="4"/>
      <c r="D468" s="4"/>
      <c r="E468" s="4"/>
      <c r="F468" s="3"/>
      <c r="G468" s="4"/>
    </row>
    <row r="469" spans="2:7">
      <c r="B469" s="3"/>
      <c r="C469" s="4"/>
      <c r="D469" s="4"/>
      <c r="E469" s="4"/>
      <c r="F469" s="3"/>
      <c r="G469" s="4"/>
    </row>
    <row r="470" spans="2:7">
      <c r="B470" s="3"/>
      <c r="C470" s="4"/>
      <c r="D470" s="4"/>
      <c r="E470" s="4"/>
      <c r="F470" s="3"/>
      <c r="G470" s="4"/>
    </row>
    <row r="471" spans="2:7">
      <c r="B471" s="3"/>
      <c r="C471" s="4"/>
      <c r="D471" s="4"/>
      <c r="E471" s="4"/>
      <c r="F471" s="3"/>
      <c r="G471" s="4"/>
    </row>
    <row r="472" spans="2:7">
      <c r="B472" s="3"/>
      <c r="C472" s="4"/>
      <c r="D472" s="4"/>
      <c r="E472" s="4"/>
      <c r="F472" s="3"/>
      <c r="G472" s="4"/>
    </row>
    <row r="473" spans="2:7">
      <c r="B473" s="3"/>
      <c r="C473" s="4"/>
      <c r="D473" s="3"/>
      <c r="E473" s="4"/>
      <c r="F473" s="3"/>
      <c r="G473" s="4"/>
    </row>
    <row r="474" spans="2:7">
      <c r="B474" s="3"/>
      <c r="C474" s="4"/>
      <c r="D474" s="3"/>
      <c r="E474" s="4"/>
      <c r="F474" s="3"/>
      <c r="G474" s="4"/>
    </row>
    <row r="475" spans="2:7">
      <c r="B475" s="3"/>
      <c r="C475" s="4"/>
      <c r="D475" s="4"/>
      <c r="E475" s="4"/>
      <c r="F475" s="3"/>
      <c r="G475" s="4"/>
    </row>
    <row r="476" spans="2:7">
      <c r="B476" s="3"/>
      <c r="C476" s="4"/>
      <c r="D476" s="4"/>
      <c r="E476" s="4"/>
      <c r="F476" s="3"/>
      <c r="G476" s="4"/>
    </row>
    <row r="477" spans="2:7">
      <c r="B477" s="3"/>
      <c r="C477" s="4"/>
      <c r="D477" s="4"/>
      <c r="E477" s="4"/>
      <c r="F477" s="3"/>
      <c r="G477" s="4"/>
    </row>
    <row r="478" spans="2:7">
      <c r="B478" s="3"/>
      <c r="C478" s="4"/>
      <c r="D478" s="4"/>
      <c r="E478" s="4"/>
      <c r="F478" s="3"/>
      <c r="G478" s="4"/>
    </row>
    <row r="479" spans="2:7">
      <c r="B479" s="3"/>
      <c r="C479" s="4"/>
      <c r="D479" s="4"/>
      <c r="E479" s="4"/>
      <c r="F479" s="3"/>
      <c r="G479" s="4"/>
    </row>
    <row r="480" spans="2:7">
      <c r="B480" s="3"/>
      <c r="C480" s="4"/>
      <c r="D480" s="4"/>
      <c r="E480" s="4"/>
      <c r="F480" s="3"/>
      <c r="G480" s="4"/>
    </row>
    <row r="481" spans="2:7">
      <c r="B481" s="3"/>
      <c r="C481" s="4"/>
      <c r="D481" s="4"/>
      <c r="E481" s="4"/>
      <c r="F481" s="3"/>
      <c r="G481" s="4"/>
    </row>
    <row r="482" spans="2:7">
      <c r="B482" s="3"/>
      <c r="C482" s="4"/>
      <c r="D482" s="4"/>
      <c r="E482" s="4"/>
      <c r="F482" s="3"/>
      <c r="G482" s="4"/>
    </row>
    <row r="483" spans="2:7">
      <c r="B483" s="3"/>
      <c r="C483" s="4"/>
      <c r="D483" s="3"/>
      <c r="E483" s="4"/>
      <c r="F483" s="3"/>
      <c r="G483" s="4"/>
    </row>
    <row r="484" spans="2:7">
      <c r="B484" s="3"/>
      <c r="C484" s="4"/>
      <c r="D484" s="3"/>
      <c r="E484" s="4"/>
      <c r="F484" s="3"/>
      <c r="G484" s="4"/>
    </row>
    <row r="485" spans="2:7">
      <c r="B485" s="3"/>
      <c r="C485" s="4"/>
      <c r="D485" s="4"/>
      <c r="E485" s="4"/>
      <c r="F485" s="3"/>
      <c r="G485" s="4"/>
    </row>
    <row r="486" spans="2:7">
      <c r="B486" s="3"/>
      <c r="C486" s="4"/>
      <c r="D486" s="4"/>
      <c r="E486" s="4"/>
      <c r="F486" s="3"/>
      <c r="G486" s="4"/>
    </row>
    <row r="487" spans="2:7">
      <c r="B487" s="3"/>
      <c r="C487" s="4"/>
      <c r="D487" s="4"/>
      <c r="E487" s="4"/>
      <c r="F487" s="3"/>
      <c r="G487" s="4"/>
    </row>
    <row r="488" spans="2:7">
      <c r="B488" s="3"/>
      <c r="C488" s="4"/>
      <c r="D488" s="4"/>
      <c r="E488" s="4"/>
      <c r="F488" s="3"/>
      <c r="G488" s="4"/>
    </row>
    <row r="489" spans="2:7">
      <c r="B489" s="3"/>
      <c r="C489" s="4"/>
      <c r="D489" s="4"/>
      <c r="E489" s="4"/>
      <c r="F489" s="3"/>
      <c r="G489" s="4"/>
    </row>
    <row r="490" spans="2:7">
      <c r="B490" s="3"/>
      <c r="C490" s="4"/>
      <c r="D490" s="4"/>
      <c r="E490" s="4"/>
      <c r="F490" s="3"/>
      <c r="G490" s="4"/>
    </row>
    <row r="491" spans="2:7">
      <c r="B491" s="3"/>
      <c r="C491" s="4"/>
      <c r="D491" s="4"/>
      <c r="E491" s="4"/>
      <c r="F491" s="3"/>
      <c r="G491" s="4"/>
    </row>
    <row r="492" spans="2:7">
      <c r="B492" s="3"/>
      <c r="C492" s="4"/>
      <c r="D492" s="4"/>
      <c r="E492" s="4"/>
      <c r="F492" s="3"/>
      <c r="G492" s="4"/>
    </row>
    <row r="493" spans="2:7">
      <c r="B493" s="3"/>
      <c r="C493" s="4"/>
      <c r="D493" s="4"/>
      <c r="E493" s="4"/>
      <c r="F493" s="3"/>
      <c r="G493" s="4"/>
    </row>
    <row r="494" spans="2:7">
      <c r="B494" s="3"/>
      <c r="C494" s="4"/>
      <c r="D494" s="4"/>
      <c r="E494" s="4"/>
      <c r="F494" s="3"/>
      <c r="G494" s="4"/>
    </row>
    <row r="495" spans="2:7">
      <c r="B495" s="3"/>
      <c r="C495" s="4"/>
      <c r="D495" s="4"/>
      <c r="E495" s="4"/>
      <c r="F495" s="3"/>
      <c r="G495" s="4"/>
    </row>
    <row r="496" spans="2:7">
      <c r="B496" s="3"/>
      <c r="C496" s="4"/>
      <c r="D496" s="4"/>
      <c r="E496" s="4"/>
      <c r="F496" s="3"/>
      <c r="G496" s="4"/>
    </row>
    <row r="497" spans="2:7">
      <c r="B497" s="3"/>
      <c r="C497" s="4"/>
      <c r="D497" s="4"/>
      <c r="E497" s="4"/>
      <c r="F497" s="3"/>
      <c r="G497" s="4"/>
    </row>
    <row r="498" spans="2:7">
      <c r="B498" s="3"/>
      <c r="C498" s="4"/>
      <c r="D498" s="4"/>
      <c r="E498" s="4"/>
      <c r="F498" s="3"/>
      <c r="G498" s="4"/>
    </row>
    <row r="499" spans="2:7">
      <c r="B499" s="3"/>
      <c r="C499" s="4"/>
      <c r="D499" s="4"/>
      <c r="E499" s="4"/>
      <c r="F499" s="3"/>
      <c r="G499" s="4"/>
    </row>
    <row r="500" spans="2:7">
      <c r="B500" s="3"/>
      <c r="C500" s="4"/>
      <c r="D500" s="4"/>
      <c r="E500" s="4"/>
      <c r="F500" s="3"/>
      <c r="G500" s="4"/>
    </row>
    <row r="501" spans="2:7">
      <c r="B501" s="3"/>
      <c r="C501" s="4"/>
      <c r="D501" s="4"/>
      <c r="E501" s="4"/>
      <c r="F501" s="3"/>
      <c r="G501" s="4"/>
    </row>
    <row r="502" spans="2:7">
      <c r="B502" s="3"/>
      <c r="C502" s="4"/>
      <c r="D502" s="4"/>
      <c r="E502" s="4"/>
      <c r="F502" s="3"/>
      <c r="G502" s="4"/>
    </row>
    <row r="503" spans="2:7">
      <c r="B503" s="3"/>
      <c r="C503" s="4"/>
      <c r="D503" s="4"/>
      <c r="E503" s="4"/>
      <c r="F503" s="3"/>
      <c r="G503" s="4"/>
    </row>
    <row r="504" spans="2:7">
      <c r="B504" s="3"/>
      <c r="C504" s="4"/>
      <c r="D504" s="4"/>
      <c r="E504" s="4"/>
      <c r="F504" s="3"/>
      <c r="G504" s="4"/>
    </row>
    <row r="505" spans="2:7">
      <c r="B505" s="3"/>
      <c r="C505" s="4"/>
      <c r="D505" s="4"/>
      <c r="E505" s="4"/>
      <c r="F505" s="3"/>
      <c r="G505" s="4"/>
    </row>
    <row r="506" spans="2:7">
      <c r="B506" s="3"/>
      <c r="C506" s="4"/>
      <c r="D506" s="4"/>
      <c r="E506" s="4"/>
      <c r="F506" s="3"/>
      <c r="G506" s="4"/>
    </row>
    <row r="507" spans="2:7">
      <c r="B507" s="3"/>
      <c r="C507" s="4"/>
      <c r="D507" s="4"/>
      <c r="E507" s="4"/>
      <c r="F507" s="3"/>
      <c r="G507" s="4"/>
    </row>
    <row r="508" spans="2:7">
      <c r="B508" s="3"/>
      <c r="C508" s="4"/>
      <c r="D508" s="4"/>
      <c r="E508" s="4"/>
      <c r="F508" s="3"/>
      <c r="G508" s="4"/>
    </row>
    <row r="509" spans="2:7">
      <c r="B509" s="3"/>
      <c r="C509" s="4"/>
      <c r="D509" s="4"/>
      <c r="E509" s="4"/>
      <c r="F509" s="4"/>
      <c r="G509" s="3"/>
    </row>
    <row r="510" spans="2:7">
      <c r="B510" s="3"/>
      <c r="C510" s="4"/>
      <c r="D510" s="4"/>
      <c r="E510" s="4"/>
      <c r="F510" s="4"/>
      <c r="G510" s="3"/>
    </row>
    <row r="511" spans="2:7">
      <c r="B511" s="3"/>
      <c r="C511" s="4"/>
      <c r="D511" s="4"/>
      <c r="E511" s="4"/>
      <c r="F511" s="4"/>
      <c r="G511" s="3"/>
    </row>
    <row r="512" spans="2:7">
      <c r="B512" s="3"/>
      <c r="C512" s="4"/>
      <c r="D512" s="4"/>
      <c r="E512" s="4"/>
      <c r="F512" s="4"/>
      <c r="G512" s="3"/>
    </row>
    <row r="513" spans="2:7">
      <c r="B513" s="3"/>
      <c r="C513" s="4"/>
      <c r="D513" s="4"/>
      <c r="E513" s="4"/>
      <c r="F513" s="4"/>
      <c r="G513" s="3"/>
    </row>
    <row r="514" spans="2:7">
      <c r="B514" s="3"/>
      <c r="C514" s="4"/>
      <c r="D514" s="4"/>
      <c r="E514" s="4"/>
      <c r="F514" s="4"/>
      <c r="G514" s="3"/>
    </row>
    <row r="515" spans="2:7">
      <c r="B515" s="3"/>
      <c r="C515" s="4"/>
      <c r="D515" s="4"/>
      <c r="E515" s="4"/>
      <c r="F515" s="4"/>
      <c r="G515" s="3"/>
    </row>
    <row r="516" spans="2:7">
      <c r="B516" s="3"/>
      <c r="C516" s="4"/>
      <c r="D516" s="4"/>
      <c r="E516" s="4"/>
      <c r="F516" s="4"/>
      <c r="G516" s="3"/>
    </row>
    <row r="517" spans="2:7">
      <c r="B517" s="3"/>
      <c r="C517" s="4"/>
      <c r="D517" s="4"/>
      <c r="E517" s="4"/>
      <c r="F517" s="4"/>
      <c r="G517" s="3"/>
    </row>
    <row r="518" spans="2:7">
      <c r="B518" s="3"/>
      <c r="C518" s="4"/>
      <c r="D518" s="4"/>
      <c r="E518" s="4"/>
      <c r="F518" s="4"/>
      <c r="G518" s="3"/>
    </row>
    <row r="519" spans="2:7">
      <c r="B519" s="3"/>
      <c r="C519" s="4"/>
      <c r="D519" s="4"/>
      <c r="E519" s="4"/>
      <c r="F519" s="4"/>
      <c r="G519" s="3"/>
    </row>
    <row r="520" spans="2:7">
      <c r="B520" s="3"/>
      <c r="C520" s="4"/>
      <c r="D520" s="4"/>
      <c r="E520" s="4"/>
      <c r="F520" s="4"/>
      <c r="G520" s="3"/>
    </row>
    <row r="521" spans="2:7">
      <c r="B521" s="3"/>
      <c r="C521" s="3"/>
      <c r="D521" s="4"/>
      <c r="E521" s="4"/>
      <c r="F521" s="4"/>
      <c r="G521" s="3"/>
    </row>
    <row r="522" spans="2:7">
      <c r="B522" s="3"/>
      <c r="C522" s="3"/>
      <c r="D522" s="4"/>
      <c r="E522" s="4"/>
      <c r="F522" s="4"/>
      <c r="G522" s="3"/>
    </row>
    <row r="526" spans="2:7">
      <c r="B526" s="3"/>
      <c r="C526" s="4"/>
      <c r="D526" s="4"/>
      <c r="E526" s="4"/>
      <c r="F526" s="4"/>
      <c r="G526" s="3"/>
    </row>
    <row r="527" spans="2:7">
      <c r="B527" s="3"/>
      <c r="C527" s="4"/>
      <c r="D527" s="4"/>
      <c r="E527" s="4"/>
      <c r="F527" s="4"/>
      <c r="G527" s="3"/>
    </row>
    <row r="528" spans="2:7">
      <c r="B528" s="3"/>
      <c r="C528" s="4"/>
      <c r="D528" s="4"/>
      <c r="E528" s="4"/>
      <c r="F528" s="4"/>
      <c r="G528" s="3"/>
    </row>
    <row r="529" spans="2:7">
      <c r="B529" s="3"/>
      <c r="C529" s="4"/>
      <c r="D529" s="4"/>
      <c r="E529" s="4"/>
      <c r="F529" s="4"/>
      <c r="G529" s="3"/>
    </row>
    <row r="530" spans="2:7">
      <c r="B530" s="3"/>
      <c r="C530" s="3"/>
      <c r="D530" s="4"/>
      <c r="E530" s="4"/>
      <c r="F530" s="4"/>
      <c r="G530" s="3"/>
    </row>
    <row r="531" spans="2:7">
      <c r="B531" s="3"/>
      <c r="C531" s="3"/>
      <c r="D531" s="4"/>
      <c r="E531" s="4"/>
      <c r="F531" s="4"/>
      <c r="G531" s="3"/>
    </row>
    <row r="532" spans="2:7">
      <c r="B532" s="3"/>
      <c r="C532" s="4"/>
      <c r="D532" s="4"/>
      <c r="E532" s="4"/>
      <c r="F532" s="4"/>
      <c r="G532" s="3"/>
    </row>
    <row r="533" spans="2:7">
      <c r="B533" s="3"/>
      <c r="C533" s="4"/>
      <c r="D533" s="4"/>
      <c r="E533" s="4"/>
      <c r="F533" s="4"/>
      <c r="G533" s="3"/>
    </row>
    <row r="534" spans="2:7">
      <c r="B534" s="3"/>
      <c r="C534" s="4"/>
      <c r="D534" s="4"/>
      <c r="E534" s="4"/>
      <c r="F534" s="4"/>
      <c r="G534" s="3"/>
    </row>
    <row r="535" spans="2:7">
      <c r="B535" s="3"/>
      <c r="C535" s="4"/>
      <c r="D535" s="4"/>
      <c r="E535" s="4"/>
      <c r="F535" s="4"/>
      <c r="G535" s="3"/>
    </row>
    <row r="536" spans="2:7">
      <c r="B536" s="3"/>
      <c r="C536" s="4"/>
      <c r="D536" s="4"/>
      <c r="E536" s="4"/>
      <c r="F536" s="4"/>
      <c r="G536" s="3"/>
    </row>
    <row r="537" spans="2:7">
      <c r="B537" s="3"/>
      <c r="C537" s="4"/>
      <c r="D537" s="4"/>
      <c r="E537" s="4"/>
      <c r="F537" s="4"/>
      <c r="G537" s="3"/>
    </row>
    <row r="538" spans="2:7">
      <c r="B538" s="3"/>
      <c r="C538" s="4"/>
      <c r="D538" s="4"/>
      <c r="E538" s="4"/>
      <c r="F538" s="4"/>
      <c r="G538" s="3"/>
    </row>
    <row r="539" spans="2:7">
      <c r="B539" s="3"/>
      <c r="C539" s="4"/>
      <c r="D539" s="4"/>
      <c r="E539" s="4"/>
      <c r="F539" s="4"/>
      <c r="G539" s="3"/>
    </row>
    <row r="540" spans="2:7">
      <c r="B540" s="3"/>
      <c r="C540" s="4"/>
      <c r="D540" s="4"/>
      <c r="E540" s="4"/>
      <c r="F540" s="4"/>
      <c r="G540" s="3"/>
    </row>
    <row r="541" spans="2:7">
      <c r="B541" s="3"/>
      <c r="C541" s="4"/>
      <c r="D541" s="4"/>
      <c r="E541" s="4"/>
      <c r="F541" s="4"/>
      <c r="G541" s="3"/>
    </row>
    <row r="542" spans="2:7">
      <c r="B542" s="3"/>
      <c r="C542" s="4"/>
      <c r="D542" s="4"/>
      <c r="E542" s="4"/>
      <c r="F542" s="4"/>
      <c r="G542" s="3"/>
    </row>
    <row r="543" spans="2:7">
      <c r="B543" s="3"/>
      <c r="C543" s="4"/>
      <c r="D543" s="4"/>
      <c r="E543" s="4"/>
      <c r="F543" s="4"/>
      <c r="G543" s="3"/>
    </row>
    <row r="544" spans="2:7">
      <c r="B544" s="3"/>
      <c r="C544" s="3"/>
      <c r="D544" s="4"/>
      <c r="E544" s="4"/>
      <c r="F544" s="4"/>
      <c r="G544" s="3"/>
    </row>
    <row r="545" spans="2:7">
      <c r="B545" s="3"/>
      <c r="C545" s="3"/>
      <c r="D545" s="4"/>
      <c r="E545" s="4"/>
      <c r="F545" s="4"/>
      <c r="G545" s="3"/>
    </row>
    <row r="546" spans="2:7">
      <c r="B546" s="3"/>
      <c r="C546" s="4"/>
      <c r="D546" s="4"/>
      <c r="E546" s="4"/>
      <c r="F546" s="4"/>
      <c r="G546" s="3"/>
    </row>
    <row r="547" spans="2:7">
      <c r="B547" s="3"/>
      <c r="C547" s="4"/>
      <c r="D547" s="4"/>
      <c r="E547" s="4"/>
      <c r="F547" s="4"/>
      <c r="G547" s="3"/>
    </row>
    <row r="548" spans="2:7">
      <c r="B548" s="3"/>
      <c r="C548" s="4"/>
      <c r="D548" s="4"/>
      <c r="E548" s="3"/>
      <c r="F548" s="4"/>
      <c r="G548" s="3"/>
    </row>
    <row r="549" spans="2:7">
      <c r="B549" s="3"/>
      <c r="C549" s="4"/>
      <c r="D549" s="4"/>
      <c r="E549" s="3"/>
      <c r="F549" s="4"/>
      <c r="G549" s="3"/>
    </row>
    <row r="550" spans="2:7">
      <c r="B550" s="3"/>
      <c r="C550" s="4"/>
      <c r="D550" s="4"/>
      <c r="E550" s="4"/>
      <c r="F550" s="4"/>
      <c r="G550" s="3"/>
    </row>
    <row r="551" spans="2:7">
      <c r="B551" s="3"/>
      <c r="C551" s="4"/>
      <c r="D551" s="4"/>
      <c r="E551" s="4"/>
      <c r="F551" s="4"/>
      <c r="G551" s="3"/>
    </row>
    <row r="552" spans="2:7">
      <c r="B552" s="3"/>
      <c r="C552" s="4"/>
      <c r="D552" s="4"/>
      <c r="E552" s="4"/>
      <c r="F552" s="4"/>
      <c r="G552" s="3"/>
    </row>
    <row r="553" spans="2:7">
      <c r="B553" s="3"/>
      <c r="C553" s="4"/>
      <c r="D553" s="4"/>
      <c r="E553" s="4"/>
      <c r="F553" s="4"/>
      <c r="G553" s="3"/>
    </row>
    <row r="554" spans="2:7">
      <c r="B554" s="3"/>
      <c r="C554" s="4"/>
      <c r="D554" s="4"/>
      <c r="E554" s="4"/>
      <c r="F554" s="4"/>
      <c r="G554" s="3"/>
    </row>
    <row r="555" spans="2:7">
      <c r="B555" s="3"/>
      <c r="C555" s="4"/>
      <c r="D555" s="4"/>
      <c r="E555" s="4"/>
      <c r="F555" s="4"/>
      <c r="G555" s="3"/>
    </row>
    <row r="556" spans="2:7">
      <c r="B556" s="3"/>
      <c r="C556" s="4"/>
      <c r="D556" s="4"/>
      <c r="E556" s="4"/>
      <c r="F556" s="4"/>
      <c r="G556" s="3"/>
    </row>
    <row r="557" spans="2:7">
      <c r="B557" s="3"/>
      <c r="C557" s="4"/>
      <c r="D557" s="4"/>
      <c r="E557" s="4"/>
      <c r="F557" s="4"/>
      <c r="G557" s="3"/>
    </row>
    <row r="558" spans="2:7">
      <c r="B558" s="3"/>
      <c r="C558" s="4"/>
      <c r="D558" s="4"/>
      <c r="E558" s="4"/>
      <c r="F558" s="4"/>
      <c r="G558" s="3"/>
    </row>
    <row r="559" spans="2:7">
      <c r="B559" s="3"/>
      <c r="C559" s="4"/>
      <c r="D559" s="4"/>
      <c r="E559" s="4"/>
      <c r="F559" s="4"/>
      <c r="G559" s="3"/>
    </row>
    <row r="560" spans="2:7">
      <c r="B560" s="3"/>
      <c r="C560" s="4"/>
      <c r="D560" s="4"/>
      <c r="E560" s="4"/>
      <c r="F560" s="4"/>
      <c r="G560" s="3"/>
    </row>
    <row r="561" spans="2:7">
      <c r="B561" s="3"/>
      <c r="C561" s="4"/>
      <c r="D561" s="4"/>
      <c r="E561" s="4"/>
      <c r="F561" s="4"/>
      <c r="G561" s="3"/>
    </row>
    <row r="562" spans="2:7">
      <c r="B562" s="3"/>
      <c r="C562" s="4"/>
      <c r="D562" s="4"/>
      <c r="E562" s="4"/>
      <c r="F562" s="4"/>
      <c r="G562" s="3"/>
    </row>
    <row r="563" spans="2:7">
      <c r="B563" s="3"/>
      <c r="C563" s="4"/>
      <c r="D563" s="4"/>
      <c r="E563" s="4"/>
      <c r="F563" s="4"/>
      <c r="G563" s="3"/>
    </row>
    <row r="564" spans="2:7">
      <c r="B564" s="3"/>
      <c r="C564" s="4"/>
      <c r="D564" s="4"/>
      <c r="E564" s="4"/>
      <c r="F564" s="4"/>
      <c r="G564" s="3"/>
    </row>
    <row r="565" spans="2:7">
      <c r="B565" s="3"/>
      <c r="C565" s="4"/>
      <c r="D565" s="4"/>
      <c r="E565" s="4"/>
      <c r="F565" s="4"/>
      <c r="G565" s="3"/>
    </row>
    <row r="566" spans="2:7">
      <c r="B566" s="3"/>
      <c r="C566" s="4"/>
      <c r="D566" s="4"/>
      <c r="E566" s="4"/>
      <c r="F566" s="4"/>
      <c r="G566" s="3"/>
    </row>
    <row r="567" spans="2:7">
      <c r="B567" s="3"/>
      <c r="C567" s="4"/>
      <c r="D567" s="4"/>
      <c r="E567" s="4"/>
      <c r="F567" s="4"/>
      <c r="G567" s="3"/>
    </row>
    <row r="568" spans="2:7">
      <c r="B568" s="3"/>
      <c r="C568" s="4"/>
      <c r="D568" s="4"/>
      <c r="E568" s="4"/>
      <c r="F568" s="4"/>
      <c r="G568" s="3"/>
    </row>
    <row r="569" spans="2:7">
      <c r="B569" s="3"/>
      <c r="C569" s="4"/>
      <c r="D569" s="4"/>
      <c r="E569" s="4"/>
      <c r="F569" s="4"/>
      <c r="G569" s="3"/>
    </row>
    <row r="570" spans="2:7">
      <c r="B570" s="3"/>
      <c r="C570" s="3"/>
      <c r="D570" s="4"/>
      <c r="E570" s="4"/>
      <c r="F570" s="4"/>
      <c r="G570" s="3"/>
    </row>
    <row r="571" spans="2:7">
      <c r="B571" s="3"/>
      <c r="C571" s="3"/>
      <c r="D571" s="4"/>
      <c r="E571" s="4"/>
      <c r="F571" s="4"/>
      <c r="G571" s="3"/>
    </row>
    <row r="572" spans="2:7">
      <c r="B572" s="3"/>
      <c r="C572" s="4"/>
      <c r="D572" s="4"/>
      <c r="E572" s="4"/>
      <c r="F572" s="4"/>
      <c r="G572" s="3"/>
    </row>
    <row r="573" spans="2:7">
      <c r="B573" s="3"/>
      <c r="C573" s="4"/>
      <c r="D573" s="4"/>
      <c r="E573" s="4"/>
      <c r="F573" s="4"/>
      <c r="G573" s="3"/>
    </row>
    <row r="574" spans="2:7">
      <c r="B574" s="3"/>
      <c r="C574" s="4"/>
      <c r="D574" s="4"/>
      <c r="E574" s="4"/>
      <c r="F574" s="4"/>
      <c r="G574" s="3"/>
    </row>
    <row r="575" spans="2:7">
      <c r="B575" s="3"/>
      <c r="C575" s="4"/>
      <c r="D575" s="4"/>
      <c r="E575" s="4"/>
      <c r="F575" s="4"/>
      <c r="G575" s="3"/>
    </row>
    <row r="576" spans="2:7">
      <c r="B576" s="3"/>
      <c r="C576" s="4"/>
      <c r="D576" s="4"/>
      <c r="E576" s="4"/>
      <c r="F576" s="4"/>
      <c r="G576" s="3"/>
    </row>
    <row r="577" spans="2:7">
      <c r="B577" s="3"/>
      <c r="C577" s="4"/>
      <c r="D577" s="4"/>
      <c r="E577" s="4"/>
      <c r="F577" s="4"/>
      <c r="G577" s="3"/>
    </row>
    <row r="578" spans="2:7">
      <c r="B578" s="3"/>
      <c r="C578" s="4"/>
      <c r="D578" s="4"/>
      <c r="E578" s="4"/>
      <c r="F578" s="4"/>
      <c r="G578" s="3"/>
    </row>
    <row r="579" spans="2:7">
      <c r="B579" s="3"/>
      <c r="C579" s="4"/>
      <c r="D579" s="4"/>
      <c r="E579" s="4"/>
      <c r="F579" s="4"/>
      <c r="G579" s="3"/>
    </row>
    <row r="580" spans="2:7">
      <c r="B580" s="3"/>
      <c r="C580" s="4"/>
      <c r="D580" s="4"/>
      <c r="E580" s="4"/>
      <c r="F580" s="4"/>
      <c r="G580" s="3"/>
    </row>
    <row r="581" spans="2:7">
      <c r="B581" s="3"/>
      <c r="C581" s="4"/>
      <c r="D581" s="4"/>
      <c r="E581" s="4"/>
      <c r="F581" s="4"/>
      <c r="G581" s="3"/>
    </row>
    <row r="582" spans="2:7">
      <c r="B582" s="3"/>
      <c r="C582" s="4"/>
      <c r="D582" s="4"/>
      <c r="E582" s="4"/>
      <c r="F582" s="4"/>
      <c r="G582" s="3"/>
    </row>
    <row r="583" spans="2:7">
      <c r="B583" s="3"/>
      <c r="C583" s="4"/>
      <c r="D583" s="4"/>
      <c r="E583" s="4"/>
      <c r="F583" s="4"/>
      <c r="G583" s="3"/>
    </row>
    <row r="584" spans="2:7">
      <c r="B584" s="3"/>
      <c r="C584" s="4"/>
      <c r="D584" s="4"/>
      <c r="E584" s="4"/>
      <c r="F584" s="4"/>
      <c r="G584" s="3"/>
    </row>
    <row r="585" spans="2:7">
      <c r="B585" s="3"/>
      <c r="C585" s="4"/>
      <c r="D585" s="4"/>
      <c r="E585" s="4"/>
      <c r="F585" s="4"/>
      <c r="G585" s="3"/>
    </row>
    <row r="586" spans="2:7">
      <c r="B586" s="3"/>
      <c r="C586" s="4"/>
      <c r="D586" s="4"/>
      <c r="E586" s="4"/>
      <c r="F586" s="4"/>
      <c r="G586" s="3"/>
    </row>
    <row r="587" spans="2:7">
      <c r="B587" s="3"/>
      <c r="C587" s="4"/>
      <c r="D587" s="4"/>
      <c r="E587" s="4"/>
      <c r="F587" s="4"/>
      <c r="G587" s="3"/>
    </row>
    <row r="588" spans="2:7">
      <c r="B588" s="3"/>
      <c r="C588" s="4"/>
      <c r="D588" s="4"/>
      <c r="E588" s="4"/>
      <c r="F588" s="4"/>
      <c r="G588" s="3"/>
    </row>
    <row r="589" spans="2:7">
      <c r="B589" s="3"/>
      <c r="C589" s="4"/>
      <c r="D589" s="4"/>
      <c r="E589" s="4"/>
      <c r="F589" s="4"/>
      <c r="G589" s="3"/>
    </row>
    <row r="590" spans="2:7">
      <c r="B590" s="3"/>
      <c r="C590" s="4"/>
      <c r="D590" s="4"/>
      <c r="E590" s="4"/>
      <c r="F590" s="4"/>
      <c r="G590" s="3"/>
    </row>
    <row r="591" spans="2:7">
      <c r="B591" s="3"/>
      <c r="C591" s="4"/>
      <c r="D591" s="4"/>
      <c r="E591" s="4"/>
      <c r="F591" s="4"/>
      <c r="G591" s="3"/>
    </row>
    <row r="592" spans="2:7">
      <c r="B592" s="3"/>
      <c r="C592" s="4"/>
      <c r="D592" s="4"/>
      <c r="E592" s="4"/>
      <c r="F592" s="4"/>
      <c r="G592" s="3"/>
    </row>
    <row r="593" spans="2:7">
      <c r="B593" s="3"/>
      <c r="C593" s="4"/>
      <c r="D593" s="4"/>
      <c r="E593" s="4"/>
      <c r="F593" s="4"/>
      <c r="G593" s="3"/>
    </row>
    <row r="594" spans="2:7">
      <c r="B594" s="3"/>
      <c r="C594" s="4"/>
      <c r="D594" s="4"/>
      <c r="E594" s="4"/>
      <c r="F594" s="4"/>
      <c r="G594" s="3"/>
    </row>
    <row r="595" spans="2:7">
      <c r="B595" s="3"/>
      <c r="C595" s="4"/>
      <c r="D595" s="4"/>
      <c r="E595" s="4"/>
      <c r="F595" s="4"/>
      <c r="G595" s="3"/>
    </row>
    <row r="596" spans="2:7">
      <c r="B596" s="3"/>
      <c r="C596" s="4"/>
      <c r="D596" s="4"/>
      <c r="E596" s="4"/>
      <c r="F596" s="4"/>
      <c r="G596" s="3"/>
    </row>
    <row r="597" spans="2:7">
      <c r="B597" s="3"/>
      <c r="C597" s="4"/>
      <c r="D597" s="4"/>
      <c r="E597" s="4"/>
      <c r="F597" s="4"/>
      <c r="G597" s="3"/>
    </row>
    <row r="598" spans="2:7">
      <c r="B598" s="3"/>
      <c r="C598" s="4"/>
      <c r="D598" s="4"/>
      <c r="E598" s="4"/>
      <c r="F598" s="4"/>
      <c r="G598" s="3"/>
    </row>
    <row r="599" spans="2:7">
      <c r="B599" s="3"/>
      <c r="C599" s="4"/>
      <c r="D599" s="4"/>
      <c r="E599" s="4"/>
      <c r="F599" s="4"/>
      <c r="G599" s="3"/>
    </row>
    <row r="600" spans="2:7">
      <c r="B600" s="3"/>
      <c r="C600" s="4"/>
      <c r="D600" s="4"/>
      <c r="E600" s="4"/>
      <c r="F600" s="4"/>
      <c r="G600" s="3"/>
    </row>
    <row r="601" spans="2:7">
      <c r="B601" s="3"/>
      <c r="C601" s="4"/>
      <c r="D601" s="4"/>
      <c r="E601" s="4"/>
      <c r="F601" s="4"/>
      <c r="G601" s="3"/>
    </row>
    <row r="602" spans="2:7">
      <c r="B602" s="3"/>
      <c r="C602" s="4"/>
      <c r="D602" s="4"/>
      <c r="E602" s="4"/>
      <c r="F602" s="4"/>
      <c r="G602" s="3"/>
    </row>
    <row r="603" spans="2:7">
      <c r="B603" s="3"/>
      <c r="C603" s="4"/>
      <c r="D603" s="4"/>
      <c r="E603" s="4"/>
      <c r="F603" s="4"/>
      <c r="G603" s="3"/>
    </row>
    <row r="604" spans="2:7">
      <c r="B604" s="3"/>
      <c r="C604" s="3"/>
      <c r="D604" s="4"/>
      <c r="E604" s="4"/>
      <c r="F604" s="4"/>
      <c r="G604" s="3"/>
    </row>
    <row r="605" spans="2:7">
      <c r="B605" s="3"/>
      <c r="C605" s="3"/>
      <c r="D605" s="4"/>
      <c r="E605" s="4"/>
      <c r="F605" s="4"/>
      <c r="G605" s="3"/>
    </row>
    <row r="606" spans="2:7">
      <c r="B606" s="3"/>
      <c r="C606" s="3"/>
      <c r="D606" s="4"/>
      <c r="E606" s="4"/>
      <c r="F606" s="4"/>
      <c r="G606" s="3"/>
    </row>
    <row r="607" spans="2:7">
      <c r="B607" s="3"/>
      <c r="C607" s="3"/>
      <c r="D607" s="4"/>
      <c r="E607" s="4"/>
      <c r="F607" s="4"/>
      <c r="G607" s="3"/>
    </row>
    <row r="608" spans="2:7">
      <c r="B608" s="3"/>
      <c r="C608" s="3"/>
      <c r="D608" s="4"/>
      <c r="E608" s="4"/>
      <c r="F608" s="4"/>
      <c r="G608" s="3"/>
    </row>
    <row r="609" spans="2:7">
      <c r="B609" s="3"/>
      <c r="C609" s="3"/>
      <c r="D609" s="4"/>
      <c r="E609" s="4"/>
      <c r="F609" s="4"/>
      <c r="G609" s="3"/>
    </row>
    <row r="610" spans="2:7">
      <c r="B610" s="3"/>
      <c r="C610" s="4"/>
      <c r="D610" s="4"/>
      <c r="E610" s="4"/>
      <c r="F610" s="4"/>
      <c r="G610" s="3"/>
    </row>
    <row r="611" spans="2:7">
      <c r="B611" s="3"/>
      <c r="C611" s="4"/>
      <c r="D611" s="4"/>
      <c r="E611" s="4"/>
      <c r="F611" s="4"/>
      <c r="G611" s="3"/>
    </row>
    <row r="612" spans="2:7">
      <c r="B612" s="3"/>
      <c r="C612" s="4"/>
      <c r="D612" s="4"/>
      <c r="E612" s="4"/>
      <c r="F612" s="4"/>
      <c r="G612" s="3"/>
    </row>
    <row r="613" spans="2:7">
      <c r="B613" s="3"/>
      <c r="C613" s="4"/>
      <c r="D613" s="4"/>
      <c r="E613" s="4"/>
      <c r="F613" s="4"/>
      <c r="G613" s="3"/>
    </row>
    <row r="614" spans="2:7">
      <c r="B614" s="3"/>
      <c r="C614" s="4"/>
      <c r="D614" s="4"/>
      <c r="E614" s="4"/>
      <c r="F614" s="4"/>
      <c r="G614" s="3"/>
    </row>
    <row r="615" spans="2:7">
      <c r="B615" s="3"/>
      <c r="C615" s="4"/>
      <c r="D615" s="4"/>
      <c r="E615" s="4"/>
      <c r="F615" s="4"/>
      <c r="G615" s="3"/>
    </row>
    <row r="616" spans="2:7">
      <c r="B616" s="3"/>
      <c r="C616" s="4"/>
      <c r="D616" s="4"/>
      <c r="E616" s="4"/>
      <c r="F616" s="4"/>
      <c r="G616" s="3"/>
    </row>
    <row r="617" spans="2:7">
      <c r="B617" s="3"/>
      <c r="C617" s="4"/>
      <c r="D617" s="4"/>
      <c r="E617" s="4"/>
      <c r="F617" s="4"/>
      <c r="G617" s="3"/>
    </row>
    <row r="618" spans="2:7">
      <c r="B618" s="3"/>
      <c r="C618" s="4"/>
      <c r="D618" s="4"/>
      <c r="E618" s="4"/>
      <c r="F618" s="4"/>
      <c r="G618" s="3"/>
    </row>
    <row r="619" spans="2:7">
      <c r="B619" s="3"/>
      <c r="C619" s="4"/>
      <c r="D619" s="4"/>
      <c r="E619" s="4"/>
      <c r="F619" s="4"/>
      <c r="G619" s="3"/>
    </row>
    <row r="620" spans="2:7">
      <c r="B620" s="3"/>
      <c r="C620" s="4"/>
      <c r="D620" s="4"/>
      <c r="E620" s="4"/>
      <c r="F620" s="4"/>
      <c r="G620" s="3"/>
    </row>
    <row r="621" spans="2:7">
      <c r="B621" s="3"/>
      <c r="C621" s="4"/>
      <c r="D621" s="4"/>
      <c r="E621" s="4"/>
      <c r="F621" s="4"/>
      <c r="G621" s="3"/>
    </row>
    <row r="622" spans="2:7">
      <c r="B622" s="3"/>
      <c r="C622" s="4"/>
      <c r="D622" s="4"/>
      <c r="E622" s="4"/>
      <c r="F622" s="4"/>
      <c r="G622" s="3"/>
    </row>
    <row r="623" spans="2:7">
      <c r="B623" s="3"/>
      <c r="C623" s="4"/>
      <c r="D623" s="4"/>
      <c r="E623" s="4"/>
      <c r="F623" s="4"/>
      <c r="G623" s="3"/>
    </row>
    <row r="624" spans="2:7">
      <c r="B624" s="3"/>
      <c r="C624" s="4"/>
      <c r="D624" s="4"/>
      <c r="E624" s="4"/>
      <c r="F624" s="4"/>
      <c r="G624" s="3"/>
    </row>
    <row r="625" spans="2:7">
      <c r="B625" s="3"/>
      <c r="C625" s="4"/>
      <c r="D625" s="4"/>
      <c r="E625" s="4"/>
      <c r="F625" s="4"/>
      <c r="G625" s="3"/>
    </row>
    <row r="626" spans="2:7">
      <c r="B626" s="3"/>
      <c r="C626" s="4"/>
      <c r="D626" s="4"/>
      <c r="E626" s="4"/>
      <c r="F626" s="4"/>
      <c r="G626" s="3"/>
    </row>
    <row r="627" spans="2:7">
      <c r="B627" s="3"/>
      <c r="C627" s="4"/>
      <c r="D627" s="4"/>
      <c r="E627" s="4"/>
      <c r="F627" s="4"/>
      <c r="G627" s="3"/>
    </row>
    <row r="628" spans="2:7">
      <c r="B628" s="3"/>
      <c r="C628" s="4"/>
      <c r="D628" s="4"/>
      <c r="E628" s="4"/>
      <c r="F628" s="4"/>
      <c r="G628" s="3"/>
    </row>
    <row r="629" spans="2:7">
      <c r="B629" s="3"/>
      <c r="C629" s="4"/>
      <c r="D629" s="4"/>
      <c r="E629" s="4"/>
      <c r="F629" s="4"/>
      <c r="G629" s="3"/>
    </row>
    <row r="633" spans="2:7">
      <c r="B633" s="3"/>
      <c r="C633" s="4"/>
      <c r="D633" s="4"/>
      <c r="E633" s="3"/>
      <c r="F633" s="4"/>
      <c r="G633" s="4"/>
    </row>
    <row r="634" spans="2:7">
      <c r="B634" s="3"/>
      <c r="C634" s="4"/>
      <c r="D634" s="4"/>
      <c r="E634" s="3"/>
      <c r="F634" s="4"/>
      <c r="G634" s="4"/>
    </row>
    <row r="635" spans="2:7">
      <c r="B635" s="3"/>
      <c r="C635" s="4"/>
      <c r="D635" s="4"/>
      <c r="E635" s="3"/>
      <c r="F635" s="4"/>
      <c r="G635" s="4"/>
    </row>
    <row r="636" spans="2:7">
      <c r="B636" s="3"/>
      <c r="C636" s="4"/>
      <c r="D636" s="4"/>
      <c r="E636" s="3"/>
      <c r="F636" s="4"/>
      <c r="G636" s="4"/>
    </row>
    <row r="637" spans="2:7">
      <c r="B637" s="3"/>
      <c r="C637" s="4"/>
      <c r="D637" s="4"/>
      <c r="E637" s="3"/>
      <c r="F637" s="4"/>
      <c r="G637" s="4"/>
    </row>
    <row r="638" spans="2:7">
      <c r="B638" s="3"/>
      <c r="C638" s="4"/>
      <c r="D638" s="4"/>
      <c r="E638" s="3"/>
      <c r="F638" s="4"/>
      <c r="G638" s="4"/>
    </row>
    <row r="639" spans="2:7">
      <c r="B639" s="3"/>
      <c r="C639" s="4"/>
      <c r="D639" s="4"/>
      <c r="E639" s="3"/>
      <c r="F639" s="4"/>
      <c r="G639" s="3"/>
    </row>
    <row r="640" spans="2:7">
      <c r="B640" s="3"/>
      <c r="C640" s="4"/>
      <c r="D640" s="4"/>
      <c r="E640" s="3"/>
      <c r="F640" s="4"/>
      <c r="G640" s="3"/>
    </row>
    <row r="641" spans="2:7">
      <c r="B641" s="3"/>
      <c r="C641" s="4"/>
      <c r="D641" s="4"/>
      <c r="E641" s="3"/>
      <c r="F641" s="4"/>
      <c r="G641" s="4"/>
    </row>
    <row r="642" spans="2:7">
      <c r="B642" s="3"/>
      <c r="C642" s="4"/>
      <c r="D642" s="4"/>
      <c r="E642" s="3"/>
      <c r="F642" s="4"/>
      <c r="G642" s="4"/>
    </row>
    <row r="643" spans="2:7">
      <c r="B643" s="3"/>
      <c r="C643" s="4"/>
      <c r="D643" s="4"/>
      <c r="E643" s="3"/>
      <c r="F643" s="4"/>
      <c r="G643" s="4"/>
    </row>
    <row r="644" spans="2:7">
      <c r="B644" s="3"/>
      <c r="C644" s="4"/>
      <c r="D644" s="4"/>
      <c r="E644" s="3"/>
      <c r="F644" s="4"/>
      <c r="G644" s="4"/>
    </row>
    <row r="645" spans="2:7">
      <c r="B645" s="3"/>
      <c r="C645" s="4"/>
      <c r="D645" s="4"/>
      <c r="E645" s="3"/>
      <c r="F645" s="4"/>
      <c r="G645" s="3"/>
    </row>
    <row r="646" spans="2:7">
      <c r="B646" s="3"/>
      <c r="C646" s="4"/>
      <c r="D646" s="4"/>
      <c r="E646" s="3"/>
      <c r="F646" s="4"/>
      <c r="G646" s="3"/>
    </row>
    <row r="647" spans="2:7">
      <c r="B647" s="3"/>
      <c r="C647" s="4"/>
      <c r="D647" s="4"/>
      <c r="E647" s="3"/>
      <c r="F647" s="4"/>
      <c r="G647" s="4"/>
    </row>
    <row r="648" spans="2:7">
      <c r="B648" s="3"/>
      <c r="C648" s="4"/>
      <c r="D648" s="4"/>
      <c r="E648" s="3"/>
      <c r="F648" s="4"/>
      <c r="G648" s="4"/>
    </row>
    <row r="649" spans="2:7">
      <c r="B649" s="3"/>
      <c r="C649" s="4"/>
      <c r="D649" s="4"/>
      <c r="E649" s="3"/>
      <c r="F649" s="4"/>
      <c r="G649" s="4"/>
    </row>
    <row r="650" spans="2:7">
      <c r="B650" s="3"/>
      <c r="C650" s="4"/>
      <c r="D650" s="4"/>
      <c r="E650" s="3"/>
      <c r="F650" s="4"/>
      <c r="G650" s="4"/>
    </row>
    <row r="651" spans="2:7">
      <c r="B651" s="3"/>
      <c r="C651" s="4"/>
      <c r="D651" s="4"/>
      <c r="E651" s="4"/>
      <c r="F651" s="4"/>
      <c r="G651" s="3"/>
    </row>
    <row r="652" spans="2:7">
      <c r="B652" s="3"/>
      <c r="C652" s="4"/>
      <c r="D652" s="4"/>
      <c r="E652" s="4"/>
      <c r="F652" s="4"/>
      <c r="G652" s="3"/>
    </row>
    <row r="653" spans="2:7">
      <c r="B653" s="3"/>
      <c r="C653" s="4"/>
      <c r="D653" s="4"/>
      <c r="E653" s="3"/>
      <c r="F653" s="4"/>
      <c r="G653" s="3"/>
    </row>
    <row r="654" spans="2:7">
      <c r="B654" s="3"/>
      <c r="C654" s="4"/>
      <c r="D654" s="4"/>
      <c r="E654" s="3"/>
      <c r="F654" s="4"/>
      <c r="G654" s="3"/>
    </row>
    <row r="655" spans="2:7">
      <c r="B655" s="3"/>
      <c r="C655" s="4"/>
      <c r="D655" s="4"/>
      <c r="E655" s="3"/>
      <c r="F655" s="4"/>
      <c r="G655" s="4"/>
    </row>
    <row r="656" spans="2:7">
      <c r="B656" s="3"/>
      <c r="C656" s="4"/>
      <c r="D656" s="4"/>
      <c r="E656" s="3"/>
      <c r="F656" s="4"/>
      <c r="G656" s="4"/>
    </row>
    <row r="657" spans="2:7">
      <c r="B657" s="3"/>
      <c r="C657" s="4"/>
      <c r="D657" s="4"/>
      <c r="E657" s="3"/>
      <c r="F657" s="4"/>
      <c r="G657" s="4"/>
    </row>
    <row r="658" spans="2:7">
      <c r="B658" s="3"/>
      <c r="C658" s="4"/>
      <c r="D658" s="4"/>
      <c r="E658" s="3"/>
      <c r="F658" s="4"/>
      <c r="G658" s="4"/>
    </row>
    <row r="659" spans="2:7">
      <c r="B659" s="3"/>
      <c r="C659" s="4"/>
      <c r="D659" s="4"/>
      <c r="E659" s="4"/>
      <c r="F659" s="4"/>
      <c r="G659" s="3"/>
    </row>
    <row r="660" spans="2:7">
      <c r="B660" s="3"/>
      <c r="C660" s="4"/>
      <c r="D660" s="4"/>
      <c r="E660" s="4"/>
      <c r="F660" s="4"/>
      <c r="G660" s="3"/>
    </row>
    <row r="661" spans="2:7">
      <c r="B661" s="3"/>
      <c r="C661" s="4"/>
      <c r="D661" s="4"/>
      <c r="E661" s="4"/>
      <c r="F661" s="4"/>
      <c r="G661" s="3"/>
    </row>
    <row r="662" spans="2:7">
      <c r="B662" s="3"/>
      <c r="C662" s="4"/>
      <c r="D662" s="4"/>
      <c r="E662" s="4"/>
      <c r="F662" s="4"/>
      <c r="G662" s="3"/>
    </row>
    <row r="663" spans="2:7">
      <c r="B663" s="3"/>
      <c r="C663" s="4"/>
      <c r="D663" s="4"/>
      <c r="E663" s="3"/>
      <c r="F663" s="4"/>
      <c r="G663" s="3"/>
    </row>
    <row r="664" spans="2:7">
      <c r="B664" s="3"/>
      <c r="C664" s="4"/>
      <c r="D664" s="4"/>
      <c r="E664" s="3"/>
      <c r="F664" s="4"/>
      <c r="G664" s="3"/>
    </row>
    <row r="665" spans="2:7">
      <c r="B665" s="3"/>
      <c r="C665" s="4"/>
      <c r="D665" s="4"/>
      <c r="E665" s="3"/>
      <c r="F665" s="4"/>
      <c r="G665" s="3"/>
    </row>
    <row r="666" spans="2:7">
      <c r="B666" s="3"/>
      <c r="C666" s="4"/>
      <c r="D666" s="4"/>
      <c r="E666" s="3"/>
      <c r="F666" s="4"/>
      <c r="G666" s="3"/>
    </row>
    <row r="667" spans="2:7">
      <c r="B667" s="3"/>
      <c r="C667" s="4"/>
      <c r="D667" s="4"/>
      <c r="E667" s="4"/>
      <c r="F667" s="4"/>
      <c r="G667" s="3"/>
    </row>
    <row r="668" spans="2:7">
      <c r="B668" s="3"/>
      <c r="C668" s="4"/>
      <c r="D668" s="4"/>
      <c r="E668" s="4"/>
      <c r="F668" s="4"/>
      <c r="G668" s="3"/>
    </row>
    <row r="669" spans="2:7">
      <c r="B669" s="3"/>
      <c r="C669" s="4"/>
      <c r="D669" s="4"/>
      <c r="E669" s="4"/>
      <c r="F669" s="4"/>
      <c r="G669" s="3"/>
    </row>
    <row r="670" spans="2:7">
      <c r="B670" s="3"/>
      <c r="C670" s="4"/>
      <c r="D670" s="4"/>
      <c r="E670" s="4"/>
      <c r="F670" s="4"/>
      <c r="G670" s="3"/>
    </row>
    <row r="671" spans="2:7">
      <c r="B671" s="3"/>
      <c r="C671" s="4"/>
      <c r="D671" s="4"/>
      <c r="E671" s="3"/>
      <c r="F671" s="4"/>
      <c r="G671" s="4"/>
    </row>
    <row r="672" spans="2:7">
      <c r="B672" s="3"/>
      <c r="C672" s="4"/>
      <c r="D672" s="4"/>
      <c r="E672" s="3"/>
      <c r="F672" s="4"/>
      <c r="G672" s="4"/>
    </row>
    <row r="673" spans="2:7">
      <c r="B673" s="3"/>
      <c r="C673" s="4"/>
      <c r="D673" s="4"/>
      <c r="E673" s="3"/>
      <c r="F673" s="4"/>
      <c r="G673" s="3"/>
    </row>
    <row r="674" spans="2:7">
      <c r="B674" s="3"/>
      <c r="C674" s="4"/>
      <c r="D674" s="4"/>
      <c r="E674" s="3"/>
      <c r="F674" s="4"/>
      <c r="G674" s="3"/>
    </row>
    <row r="675" spans="2:7">
      <c r="B675" s="3"/>
      <c r="C675" s="4"/>
      <c r="D675" s="4"/>
      <c r="E675" s="3"/>
      <c r="F675" s="4"/>
      <c r="G675" s="3"/>
    </row>
    <row r="676" spans="2:7">
      <c r="B676" s="3"/>
      <c r="C676" s="4"/>
      <c r="D676" s="4"/>
      <c r="E676" s="3"/>
      <c r="F676" s="4"/>
      <c r="G676" s="3"/>
    </row>
    <row r="677" spans="2:7">
      <c r="B677" s="3"/>
      <c r="C677" s="4"/>
      <c r="D677" s="4"/>
      <c r="E677" s="3"/>
      <c r="F677" s="4"/>
      <c r="G677" s="4"/>
    </row>
    <row r="678" spans="2:7">
      <c r="B678" s="3"/>
      <c r="C678" s="4"/>
      <c r="D678" s="4"/>
      <c r="E678" s="3"/>
      <c r="F678" s="4"/>
      <c r="G678" s="4"/>
    </row>
    <row r="679" spans="2:7">
      <c r="B679" s="3"/>
      <c r="C679" s="4"/>
      <c r="D679" s="4"/>
      <c r="E679" s="3"/>
      <c r="F679" s="4"/>
      <c r="G679" s="4"/>
    </row>
    <row r="680" spans="2:7">
      <c r="B680" s="3"/>
      <c r="C680" s="4"/>
      <c r="D680" s="4"/>
      <c r="E680" s="3"/>
      <c r="F680" s="4"/>
      <c r="G680" s="4"/>
    </row>
    <row r="681" spans="2:7">
      <c r="B681" s="3"/>
      <c r="C681" s="4"/>
      <c r="D681" s="4"/>
      <c r="E681" s="3"/>
      <c r="F681" s="4"/>
      <c r="G681" s="4"/>
    </row>
    <row r="682" spans="2:7">
      <c r="B682" s="3"/>
      <c r="C682" s="4"/>
      <c r="D682" s="4"/>
      <c r="E682" s="3"/>
      <c r="F682" s="4"/>
      <c r="G682" s="4"/>
    </row>
    <row r="683" spans="2:7">
      <c r="B683" s="3"/>
      <c r="C683" s="4"/>
      <c r="D683" s="4"/>
      <c r="E683" s="3"/>
      <c r="F683" s="4"/>
      <c r="G683" s="4"/>
    </row>
    <row r="684" spans="2:7">
      <c r="B684" s="3"/>
      <c r="C684" s="4"/>
      <c r="D684" s="4"/>
      <c r="E684" s="3"/>
      <c r="F684" s="4"/>
      <c r="G684" s="4"/>
    </row>
    <row r="685" spans="2:7">
      <c r="B685" s="3"/>
      <c r="C685" s="4"/>
      <c r="D685" s="4"/>
      <c r="E685" s="3"/>
      <c r="F685" s="4"/>
      <c r="G685" s="4"/>
    </row>
    <row r="686" spans="2:7">
      <c r="B686" s="3"/>
      <c r="C686" s="4"/>
      <c r="D686" s="4"/>
      <c r="E686" s="3"/>
      <c r="F686" s="4"/>
      <c r="G686" s="4"/>
    </row>
    <row r="687" spans="2:7">
      <c r="B687" s="3"/>
      <c r="C687" s="4"/>
      <c r="D687" s="4"/>
      <c r="E687" s="3"/>
      <c r="F687" s="4"/>
      <c r="G687" s="4"/>
    </row>
    <row r="688" spans="2:7">
      <c r="B688" s="3"/>
      <c r="C688" s="4"/>
      <c r="D688" s="4"/>
      <c r="E688" s="3"/>
      <c r="F688" s="4"/>
      <c r="G688" s="4"/>
    </row>
    <row r="689" spans="2:7">
      <c r="B689" s="3"/>
      <c r="C689" s="4"/>
      <c r="D689" s="4"/>
      <c r="E689" s="3"/>
      <c r="F689" s="4"/>
      <c r="G689" s="4"/>
    </row>
    <row r="690" spans="2:7">
      <c r="B690" s="3"/>
      <c r="C690" s="4"/>
      <c r="D690" s="4"/>
      <c r="E690" s="3"/>
      <c r="F690" s="4"/>
      <c r="G690" s="4"/>
    </row>
    <row r="691" spans="2:7">
      <c r="B691" s="3"/>
      <c r="C691" s="4"/>
      <c r="D691" s="4"/>
      <c r="E691" s="3"/>
      <c r="F691" s="4"/>
      <c r="G691" s="4"/>
    </row>
    <row r="692" spans="2:7">
      <c r="B692" s="3"/>
      <c r="C692" s="4"/>
      <c r="D692" s="4"/>
      <c r="E692" s="3"/>
      <c r="F692" s="4"/>
      <c r="G692" s="4"/>
    </row>
    <row r="693" spans="2:7">
      <c r="B693" s="3"/>
      <c r="C693" s="4"/>
      <c r="D693" s="4"/>
      <c r="E693" s="3"/>
      <c r="F693" s="4"/>
      <c r="G693" s="3"/>
    </row>
    <row r="694" spans="2:7">
      <c r="B694" s="3"/>
      <c r="C694" s="4"/>
      <c r="D694" s="4"/>
      <c r="E694" s="3"/>
      <c r="F694" s="4"/>
      <c r="G694" s="3"/>
    </row>
    <row r="695" spans="2:7">
      <c r="B695" s="3"/>
      <c r="C695" s="4"/>
      <c r="D695" s="4"/>
      <c r="E695" s="3"/>
      <c r="F695" s="4"/>
      <c r="G695" s="3"/>
    </row>
    <row r="696" spans="2:7">
      <c r="B696" s="3"/>
      <c r="C696" s="4"/>
      <c r="D696" s="4"/>
      <c r="E696" s="3"/>
      <c r="F696" s="4"/>
      <c r="G696" s="3"/>
    </row>
    <row r="697" spans="2:7">
      <c r="B697" s="3"/>
      <c r="C697" s="4"/>
      <c r="D697" s="4"/>
      <c r="E697" s="3"/>
      <c r="F697" s="4"/>
      <c r="G697" s="3"/>
    </row>
    <row r="698" spans="2:7">
      <c r="B698" s="3"/>
      <c r="C698" s="4"/>
      <c r="D698" s="4"/>
      <c r="E698" s="3"/>
      <c r="F698" s="4"/>
      <c r="G698" s="3"/>
    </row>
    <row r="699" spans="2:7">
      <c r="B699" s="3"/>
      <c r="C699" s="4"/>
      <c r="D699" s="4"/>
      <c r="E699" s="3"/>
      <c r="F699" s="4"/>
      <c r="G699" s="4"/>
    </row>
    <row r="700" spans="2:7">
      <c r="B700" s="3"/>
      <c r="C700" s="4"/>
      <c r="D700" s="4"/>
      <c r="E700" s="3"/>
      <c r="F700" s="4"/>
      <c r="G700" s="4"/>
    </row>
    <row r="701" spans="2:7">
      <c r="B701" s="3"/>
      <c r="C701" s="4"/>
      <c r="D701" s="4"/>
      <c r="E701" s="3"/>
      <c r="F701" s="4"/>
      <c r="G701" s="4"/>
    </row>
    <row r="702" spans="2:7">
      <c r="B702" s="3"/>
      <c r="C702" s="4"/>
      <c r="D702" s="4"/>
      <c r="E702" s="3"/>
      <c r="F702" s="4"/>
      <c r="G702" s="4"/>
    </row>
    <row r="703" spans="2:7">
      <c r="B703" s="3"/>
      <c r="C703" s="4"/>
      <c r="D703" s="4"/>
      <c r="E703" s="4"/>
      <c r="F703" s="4"/>
      <c r="G703" s="3"/>
    </row>
    <row r="704" spans="2:7">
      <c r="B704" s="3"/>
      <c r="C704" s="4"/>
      <c r="D704" s="4"/>
      <c r="E704" s="4"/>
      <c r="F704" s="4"/>
      <c r="G704" s="3"/>
    </row>
    <row r="705" spans="2:7">
      <c r="B705" s="3"/>
      <c r="C705" s="4"/>
      <c r="D705" s="4"/>
      <c r="E705" s="4"/>
      <c r="F705" s="4"/>
      <c r="G705" s="3"/>
    </row>
    <row r="706" spans="2:7">
      <c r="B706" s="3"/>
      <c r="C706" s="4"/>
      <c r="D706" s="4"/>
      <c r="E706" s="4"/>
      <c r="F706" s="4"/>
      <c r="G706" s="3"/>
    </row>
    <row r="707" spans="2:7">
      <c r="B707" s="3"/>
      <c r="C707" s="4"/>
      <c r="D707" s="4"/>
      <c r="E707" s="3"/>
      <c r="F707" s="4"/>
      <c r="G707" s="3"/>
    </row>
    <row r="708" spans="2:7">
      <c r="B708" s="3"/>
      <c r="C708" s="4"/>
      <c r="D708" s="4"/>
      <c r="E708" s="3"/>
      <c r="F708" s="4"/>
      <c r="G708" s="3"/>
    </row>
    <row r="709" spans="2:7">
      <c r="B709" s="3"/>
      <c r="C709" s="4"/>
      <c r="D709" s="4"/>
      <c r="E709" s="3"/>
      <c r="F709" s="4"/>
      <c r="G709" s="4"/>
    </row>
    <row r="710" spans="2:7">
      <c r="B710" s="3"/>
      <c r="C710" s="4"/>
      <c r="D710" s="4"/>
      <c r="E710" s="3"/>
      <c r="F710" s="4"/>
      <c r="G710" s="4"/>
    </row>
    <row r="711" spans="2:7">
      <c r="B711" s="3"/>
      <c r="C711" s="4"/>
      <c r="D711" s="4"/>
      <c r="E711" s="4"/>
      <c r="F711" s="4"/>
      <c r="G711" s="3"/>
    </row>
    <row r="712" spans="2:7">
      <c r="B712" s="3"/>
      <c r="C712" s="4"/>
      <c r="D712" s="4"/>
      <c r="E712" s="4"/>
      <c r="F712" s="4"/>
      <c r="G712" s="3"/>
    </row>
    <row r="713" spans="2:7">
      <c r="B713" s="3"/>
      <c r="C713" s="4"/>
      <c r="D713" s="4"/>
      <c r="E713" s="4"/>
      <c r="F713" s="4"/>
      <c r="G713" s="3"/>
    </row>
    <row r="714" spans="2:7">
      <c r="B714" s="3"/>
      <c r="C714" s="4"/>
      <c r="D714" s="4"/>
      <c r="E714" s="4"/>
      <c r="F714" s="4"/>
      <c r="G714" s="3"/>
    </row>
    <row r="715" spans="2:7">
      <c r="B715" s="3"/>
      <c r="C715" s="4"/>
      <c r="D715" s="4"/>
      <c r="E715" s="3"/>
      <c r="F715" s="4"/>
      <c r="G715" s="4"/>
    </row>
    <row r="716" spans="2:7">
      <c r="B716" s="3"/>
      <c r="C716" s="4"/>
      <c r="D716" s="4"/>
      <c r="E716" s="3"/>
      <c r="F716" s="4"/>
      <c r="G716" s="4"/>
    </row>
    <row r="717" spans="2:7">
      <c r="B717" s="3"/>
      <c r="C717" s="4"/>
      <c r="D717" s="4"/>
      <c r="E717" s="3"/>
      <c r="F717" s="4"/>
      <c r="G717" s="4"/>
    </row>
    <row r="718" spans="2:7">
      <c r="B718" s="3"/>
      <c r="C718" s="4"/>
      <c r="D718" s="4"/>
      <c r="E718" s="3"/>
      <c r="F718" s="4"/>
      <c r="G718" s="4"/>
    </row>
    <row r="719" spans="2:7">
      <c r="B719" s="3"/>
      <c r="C719" s="4"/>
      <c r="D719" s="4"/>
      <c r="E719" s="3"/>
      <c r="F719" s="4"/>
      <c r="G719" s="4"/>
    </row>
    <row r="720" spans="2:7">
      <c r="B720" s="3"/>
      <c r="C720" s="4"/>
      <c r="D720" s="4"/>
      <c r="E720" s="3"/>
      <c r="F720" s="4"/>
      <c r="G720" s="4"/>
    </row>
    <row r="721" spans="2:7">
      <c r="B721" s="3"/>
      <c r="C721" s="4"/>
      <c r="D721" s="4"/>
      <c r="E721" s="3"/>
      <c r="F721" s="4"/>
      <c r="G721" s="4"/>
    </row>
    <row r="722" spans="2:7">
      <c r="B722" s="3"/>
      <c r="C722" s="4"/>
      <c r="D722" s="4"/>
      <c r="E722" s="3"/>
      <c r="F722" s="4"/>
      <c r="G722" s="4"/>
    </row>
    <row r="723" spans="2:7">
      <c r="B723" s="3"/>
      <c r="C723" s="4"/>
      <c r="D723" s="4"/>
      <c r="E723" s="3"/>
      <c r="F723" s="4"/>
      <c r="G723" s="4"/>
    </row>
    <row r="724" spans="2:7">
      <c r="B724" s="3"/>
      <c r="C724" s="4"/>
      <c r="D724" s="4"/>
      <c r="E724" s="3"/>
      <c r="F724" s="4"/>
      <c r="G724" s="4"/>
    </row>
    <row r="725" spans="2:7">
      <c r="B725" s="3"/>
      <c r="C725" s="4"/>
      <c r="D725" s="4"/>
      <c r="E725" s="3"/>
      <c r="F725" s="4"/>
      <c r="G725" s="4"/>
    </row>
    <row r="726" spans="2:7">
      <c r="B726" s="3"/>
      <c r="C726" s="4"/>
      <c r="D726" s="4"/>
      <c r="E726" s="3"/>
      <c r="F726" s="4"/>
      <c r="G726" s="4"/>
    </row>
    <row r="727" spans="2:7">
      <c r="B727" s="3"/>
      <c r="C727" s="4"/>
      <c r="D727" s="4"/>
      <c r="E727" s="3"/>
      <c r="F727" s="4"/>
      <c r="G727" s="4"/>
    </row>
    <row r="728" spans="2:7">
      <c r="B728" s="3"/>
      <c r="C728" s="4"/>
      <c r="D728" s="4"/>
      <c r="E728" s="3"/>
      <c r="F728" s="4"/>
      <c r="G728" s="4"/>
    </row>
    <row r="729" spans="2:7">
      <c r="B729" s="3"/>
      <c r="C729" s="4"/>
      <c r="D729" s="4"/>
      <c r="E729" s="3"/>
      <c r="F729" s="4"/>
      <c r="G729" s="4"/>
    </row>
    <row r="730" spans="2:7">
      <c r="B730" s="3"/>
      <c r="C730" s="4"/>
      <c r="D730" s="4"/>
      <c r="E730" s="3"/>
      <c r="F730" s="4"/>
      <c r="G730" s="4"/>
    </row>
    <row r="731" spans="2:7">
      <c r="B731" s="3"/>
      <c r="C731" s="4"/>
      <c r="D731" s="4"/>
      <c r="E731" s="3"/>
      <c r="F731" s="4"/>
      <c r="G731" s="4"/>
    </row>
    <row r="732" spans="2:7">
      <c r="B732" s="3"/>
      <c r="C732" s="4"/>
      <c r="D732" s="4"/>
      <c r="E732" s="3"/>
      <c r="F732" s="4"/>
      <c r="G732" s="4"/>
    </row>
    <row r="733" spans="2:7">
      <c r="B733" s="3"/>
      <c r="C733" s="4"/>
      <c r="D733" s="4"/>
      <c r="E733" s="4"/>
      <c r="F733" s="4"/>
      <c r="G733" s="3"/>
    </row>
    <row r="734" spans="2:7">
      <c r="B734" s="3"/>
      <c r="C734" s="4"/>
      <c r="D734" s="4"/>
      <c r="E734" s="4"/>
      <c r="F734" s="4"/>
      <c r="G734" s="3"/>
    </row>
    <row r="735" spans="2:7">
      <c r="B735" s="3"/>
      <c r="C735" s="4"/>
      <c r="D735" s="4"/>
      <c r="E735" s="4"/>
      <c r="F735" s="4"/>
      <c r="G735" s="3"/>
    </row>
    <row r="736" spans="2:7">
      <c r="B736" s="3"/>
      <c r="C736" s="4"/>
      <c r="D736" s="4"/>
      <c r="E736" s="4"/>
      <c r="F736" s="4"/>
      <c r="G736" s="3"/>
    </row>
    <row r="740" spans="2:7">
      <c r="B740" s="3"/>
      <c r="C740" s="4"/>
      <c r="D740" s="4"/>
      <c r="E740" s="4"/>
      <c r="F740" s="4"/>
      <c r="G740" s="3"/>
    </row>
    <row r="741" spans="2:7">
      <c r="B741" s="3"/>
      <c r="C741" s="4"/>
      <c r="D741" s="4"/>
      <c r="E741" s="4"/>
      <c r="F741" s="4"/>
      <c r="G741" s="3"/>
    </row>
    <row r="742" spans="2:7">
      <c r="B742" s="3"/>
      <c r="C742" s="4"/>
      <c r="D742" s="4"/>
      <c r="E742" s="4"/>
      <c r="F742" s="4"/>
      <c r="G742" s="3"/>
    </row>
    <row r="743" spans="2:7">
      <c r="B743" s="3"/>
      <c r="C743" s="4"/>
      <c r="D743" s="4"/>
      <c r="E743" s="4"/>
      <c r="F743" s="4"/>
      <c r="G743" s="3"/>
    </row>
    <row r="744" spans="2:7">
      <c r="B744" s="3"/>
      <c r="C744" s="4"/>
      <c r="D744" s="4"/>
      <c r="E744" s="4"/>
      <c r="F744" s="4"/>
      <c r="G744" s="3"/>
    </row>
    <row r="745" spans="2:7">
      <c r="B745" s="3"/>
      <c r="C745" s="4"/>
      <c r="D745" s="4"/>
      <c r="E745" s="4"/>
      <c r="F745" s="4"/>
      <c r="G745" s="3"/>
    </row>
    <row r="746" spans="2:7">
      <c r="B746" s="3"/>
      <c r="C746" s="4"/>
      <c r="D746" s="4"/>
      <c r="E746" s="4"/>
      <c r="F746" s="4"/>
      <c r="G746" s="3"/>
    </row>
    <row r="747" spans="2:7">
      <c r="B747" s="3"/>
      <c r="C747" s="4"/>
      <c r="D747" s="4"/>
      <c r="E747" s="4"/>
      <c r="F747" s="4"/>
      <c r="G747" s="3"/>
    </row>
    <row r="748" spans="2:7">
      <c r="B748" s="3"/>
      <c r="C748" s="4"/>
      <c r="D748" s="4"/>
      <c r="E748" s="4"/>
      <c r="F748" s="4"/>
      <c r="G748" s="3"/>
    </row>
    <row r="749" spans="2:7">
      <c r="B749" s="3"/>
      <c r="C749" s="4"/>
      <c r="D749" s="4"/>
      <c r="E749" s="4"/>
      <c r="F749" s="4"/>
      <c r="G749" s="3"/>
    </row>
    <row r="750" spans="2:7">
      <c r="B750" s="3"/>
      <c r="C750" s="4"/>
      <c r="D750" s="4"/>
      <c r="E750" s="4"/>
      <c r="F750" s="4"/>
      <c r="G750" s="3"/>
    </row>
    <row r="751" spans="2:7">
      <c r="B751" s="3"/>
      <c r="C751" s="4"/>
      <c r="D751" s="4"/>
      <c r="E751" s="4"/>
      <c r="F751" s="4"/>
      <c r="G751" s="3"/>
    </row>
    <row r="752" spans="2:7">
      <c r="B752" s="3"/>
      <c r="C752" s="4"/>
      <c r="D752" s="4"/>
      <c r="E752" s="4"/>
      <c r="F752" s="4"/>
      <c r="G752" s="3"/>
    </row>
    <row r="753" spans="2:7">
      <c r="B753" s="3"/>
      <c r="C753" s="4"/>
      <c r="D753" s="4"/>
      <c r="E753" s="4"/>
      <c r="F753" s="4"/>
      <c r="G753" s="3"/>
    </row>
    <row r="754" spans="2:7">
      <c r="B754" s="3"/>
      <c r="C754" s="4"/>
      <c r="D754" s="4"/>
      <c r="E754" s="3"/>
      <c r="F754" s="4"/>
      <c r="G754" s="4"/>
    </row>
    <row r="755" spans="2:7">
      <c r="B755" s="3"/>
      <c r="C755" s="4"/>
      <c r="D755" s="4"/>
      <c r="E755" s="3"/>
      <c r="F755" s="4"/>
      <c r="G755" s="4"/>
    </row>
    <row r="756" spans="2:7">
      <c r="B756" s="3"/>
      <c r="C756" s="4"/>
      <c r="D756" s="4"/>
      <c r="E756" s="3"/>
      <c r="F756" s="4"/>
      <c r="G756" s="4"/>
    </row>
    <row r="757" spans="2:7">
      <c r="B757" s="3"/>
      <c r="C757" s="4"/>
      <c r="D757" s="4"/>
      <c r="E757" s="3"/>
      <c r="F757" s="4"/>
      <c r="G757" s="4"/>
    </row>
    <row r="758" spans="2:7">
      <c r="B758" s="3"/>
      <c r="C758" s="4"/>
      <c r="D758" s="4"/>
      <c r="E758" s="4"/>
      <c r="F758" s="4"/>
      <c r="G758" s="3"/>
    </row>
    <row r="759" spans="2:7">
      <c r="B759" s="3"/>
      <c r="C759" s="4"/>
      <c r="D759" s="4"/>
      <c r="E759" s="4"/>
      <c r="F759" s="4"/>
      <c r="G759" s="3"/>
    </row>
    <row r="760" spans="2:7">
      <c r="B760" s="3"/>
      <c r="C760" s="4"/>
      <c r="D760" s="4"/>
      <c r="E760" s="3"/>
      <c r="F760" s="4"/>
      <c r="G760" s="4"/>
    </row>
    <row r="761" spans="2:7">
      <c r="B761" s="3"/>
      <c r="C761" s="4"/>
      <c r="D761" s="4"/>
      <c r="E761" s="3"/>
      <c r="F761" s="4"/>
      <c r="G761" s="4"/>
    </row>
    <row r="762" spans="2:7">
      <c r="B762" s="3"/>
      <c r="C762" s="4"/>
      <c r="D762" s="4"/>
      <c r="E762" s="3"/>
      <c r="F762" s="4"/>
      <c r="G762" s="4"/>
    </row>
    <row r="763" spans="2:7">
      <c r="B763" s="3"/>
      <c r="C763" s="4"/>
      <c r="D763" s="4"/>
      <c r="E763" s="3"/>
      <c r="F763" s="4"/>
      <c r="G763" s="4"/>
    </row>
    <row r="764" spans="2:7">
      <c r="B764" s="3"/>
      <c r="C764" s="4"/>
      <c r="D764" s="4"/>
      <c r="E764" s="3"/>
      <c r="F764" s="4"/>
      <c r="G764" s="4"/>
    </row>
    <row r="765" spans="2:7">
      <c r="B765" s="3"/>
      <c r="C765" s="4"/>
      <c r="D765" s="4"/>
      <c r="E765" s="3"/>
      <c r="F765" s="4"/>
      <c r="G765" s="4"/>
    </row>
    <row r="766" spans="2:7">
      <c r="B766" s="3"/>
      <c r="C766" s="4"/>
      <c r="D766" s="4"/>
      <c r="E766" s="3"/>
      <c r="F766" s="4"/>
      <c r="G766" s="4"/>
    </row>
    <row r="767" spans="2:7">
      <c r="B767" s="3"/>
      <c r="C767" s="4"/>
      <c r="D767" s="4"/>
      <c r="E767" s="3"/>
      <c r="F767" s="4"/>
      <c r="G767" s="4"/>
    </row>
    <row r="768" spans="2:7">
      <c r="B768" s="3"/>
      <c r="C768" s="4"/>
      <c r="D768" s="4"/>
      <c r="E768" s="3"/>
      <c r="F768" s="4"/>
      <c r="G768" s="4"/>
    </row>
    <row r="769" spans="2:7">
      <c r="B769" s="3"/>
      <c r="C769" s="4"/>
      <c r="D769" s="4"/>
      <c r="E769" s="3"/>
      <c r="F769" s="4"/>
      <c r="G769" s="4"/>
    </row>
    <row r="770" spans="2:7">
      <c r="B770" s="3"/>
      <c r="C770" s="4"/>
      <c r="D770" s="4"/>
      <c r="E770" s="3"/>
      <c r="F770" s="4"/>
      <c r="G770" s="4"/>
    </row>
    <row r="771" spans="2:7">
      <c r="B771" s="3"/>
      <c r="C771" s="4"/>
      <c r="D771" s="4"/>
      <c r="E771" s="3"/>
      <c r="F771" s="4"/>
      <c r="G771" s="4"/>
    </row>
    <row r="772" spans="2:7">
      <c r="B772" s="3"/>
      <c r="C772" s="4"/>
      <c r="D772" s="4"/>
      <c r="E772" s="3"/>
      <c r="F772" s="4"/>
      <c r="G772" s="4"/>
    </row>
    <row r="773" spans="2:7">
      <c r="B773" s="3"/>
      <c r="C773" s="4"/>
      <c r="D773" s="4"/>
      <c r="E773" s="3"/>
      <c r="F773" s="4"/>
      <c r="G773" s="4"/>
    </row>
    <row r="774" spans="2:7">
      <c r="B774" s="3"/>
      <c r="C774" s="4"/>
      <c r="D774" s="4"/>
      <c r="E774" s="3"/>
      <c r="F774" s="4"/>
      <c r="G774" s="4"/>
    </row>
    <row r="775" spans="2:7">
      <c r="B775" s="3"/>
      <c r="C775" s="4"/>
      <c r="D775" s="4"/>
      <c r="E775" s="3"/>
      <c r="F775" s="4"/>
      <c r="G775" s="4"/>
    </row>
    <row r="776" spans="2:7">
      <c r="B776" s="3"/>
      <c r="C776" s="4"/>
      <c r="D776" s="4"/>
      <c r="E776" s="3"/>
      <c r="F776" s="4"/>
      <c r="G776" s="4"/>
    </row>
    <row r="777" spans="2:7">
      <c r="B777" s="3"/>
      <c r="C777" s="4"/>
      <c r="D777" s="4"/>
      <c r="E777" s="3"/>
      <c r="F777" s="4"/>
      <c r="G777" s="4"/>
    </row>
    <row r="778" spans="2:7">
      <c r="B778" s="3"/>
      <c r="C778" s="4"/>
      <c r="D778" s="4"/>
      <c r="E778" s="3"/>
      <c r="F778" s="4"/>
      <c r="G778" s="4"/>
    </row>
    <row r="779" spans="2:7">
      <c r="B779" s="3"/>
      <c r="C779" s="4"/>
      <c r="D779" s="4"/>
      <c r="E779" s="3"/>
      <c r="F779" s="4"/>
      <c r="G779" s="4"/>
    </row>
    <row r="780" spans="2:7">
      <c r="B780" s="3"/>
      <c r="C780" s="4"/>
      <c r="D780" s="4"/>
      <c r="E780" s="3"/>
      <c r="F780" s="4"/>
      <c r="G780" s="4"/>
    </row>
    <row r="781" spans="2:7">
      <c r="B781" s="3"/>
      <c r="C781" s="4"/>
      <c r="D781" s="4"/>
      <c r="E781" s="3"/>
      <c r="F781" s="4"/>
      <c r="G781" s="4"/>
    </row>
    <row r="782" spans="2:7">
      <c r="B782" s="3"/>
      <c r="C782" s="4"/>
      <c r="D782" s="4"/>
      <c r="E782" s="3"/>
      <c r="F782" s="4"/>
      <c r="G782" s="4"/>
    </row>
    <row r="783" spans="2:7">
      <c r="B783" s="3"/>
      <c r="C783" s="4"/>
      <c r="D783" s="4"/>
      <c r="E783" s="3"/>
      <c r="F783" s="4"/>
      <c r="G783" s="4"/>
    </row>
    <row r="784" spans="2:7">
      <c r="B784" s="3"/>
      <c r="C784" s="4"/>
      <c r="D784" s="4"/>
      <c r="E784" s="3"/>
      <c r="F784" s="4"/>
      <c r="G784" s="4"/>
    </row>
    <row r="785" spans="2:7">
      <c r="B785" s="3"/>
      <c r="C785" s="4"/>
      <c r="D785" s="4"/>
      <c r="E785" s="3"/>
      <c r="F785" s="4"/>
      <c r="G785" s="4"/>
    </row>
    <row r="786" spans="2:7">
      <c r="B786" s="3"/>
      <c r="C786" s="4"/>
      <c r="D786" s="4"/>
      <c r="E786" s="3"/>
      <c r="F786" s="4"/>
      <c r="G786" s="4"/>
    </row>
    <row r="787" spans="2:7">
      <c r="B787" s="3"/>
      <c r="C787" s="4"/>
      <c r="D787" s="4"/>
      <c r="E787" s="3"/>
      <c r="F787" s="4"/>
      <c r="G787" s="4"/>
    </row>
    <row r="788" spans="2:7">
      <c r="B788" s="3"/>
      <c r="C788" s="4"/>
      <c r="D788" s="4"/>
      <c r="E788" s="3"/>
      <c r="F788" s="4"/>
      <c r="G788" s="4"/>
    </row>
    <row r="789" spans="2:7">
      <c r="B789" s="3"/>
      <c r="C789" s="4"/>
      <c r="D789" s="4"/>
      <c r="E789" s="3"/>
      <c r="F789" s="4"/>
      <c r="G789" s="4"/>
    </row>
    <row r="790" spans="2:7">
      <c r="B790" s="3"/>
      <c r="C790" s="4"/>
      <c r="D790" s="4"/>
      <c r="E790" s="3"/>
      <c r="F790" s="4"/>
      <c r="G790" s="4"/>
    </row>
    <row r="791" spans="2:7">
      <c r="B791" s="3"/>
      <c r="C791" s="4"/>
      <c r="D791" s="4"/>
      <c r="E791" s="3"/>
      <c r="F791" s="4"/>
      <c r="G791" s="4"/>
    </row>
    <row r="792" spans="2:7">
      <c r="B792" s="3"/>
      <c r="C792" s="4"/>
      <c r="D792" s="4"/>
      <c r="E792" s="3"/>
      <c r="F792" s="4"/>
      <c r="G792" s="4"/>
    </row>
    <row r="793" spans="2:7">
      <c r="B793" s="3"/>
      <c r="C793" s="4"/>
      <c r="D793" s="4"/>
      <c r="E793" s="3"/>
      <c r="F793" s="4"/>
      <c r="G793" s="4"/>
    </row>
    <row r="794" spans="2:7">
      <c r="B794" s="3"/>
      <c r="C794" s="4"/>
      <c r="D794" s="4"/>
      <c r="E794" s="3"/>
      <c r="F794" s="4"/>
      <c r="G794" s="4"/>
    </row>
    <row r="795" spans="2:7">
      <c r="B795" s="3"/>
      <c r="C795" s="4"/>
      <c r="D795" s="4"/>
      <c r="E795" s="3"/>
      <c r="F795" s="4"/>
      <c r="G795" s="4"/>
    </row>
    <row r="796" spans="2:7">
      <c r="B796" s="3"/>
      <c r="C796" s="4"/>
      <c r="D796" s="4"/>
      <c r="E796" s="3"/>
      <c r="F796" s="4"/>
      <c r="G796" s="4"/>
    </row>
    <row r="797" spans="2:7">
      <c r="B797" s="3"/>
      <c r="C797" s="4"/>
      <c r="D797" s="4"/>
      <c r="E797" s="3"/>
      <c r="F797" s="4"/>
      <c r="G797" s="4"/>
    </row>
    <row r="798" spans="2:7">
      <c r="B798" s="3"/>
      <c r="C798" s="4"/>
      <c r="D798" s="4"/>
      <c r="E798" s="4"/>
      <c r="F798" s="4"/>
      <c r="G798" s="3"/>
    </row>
    <row r="799" spans="2:7">
      <c r="B799" s="3"/>
      <c r="C799" s="4"/>
      <c r="D799" s="4"/>
      <c r="E799" s="4"/>
      <c r="F799" s="4"/>
      <c r="G799" s="3"/>
    </row>
    <row r="800" spans="2:7">
      <c r="B800" s="3"/>
      <c r="C800" s="4"/>
      <c r="D800" s="4"/>
      <c r="E800" s="4"/>
      <c r="F800" s="4"/>
      <c r="G800" s="3"/>
    </row>
    <row r="801" spans="2:7">
      <c r="B801" s="3"/>
      <c r="C801" s="4"/>
      <c r="D801" s="4"/>
      <c r="E801" s="4"/>
      <c r="F801" s="4"/>
      <c r="G801" s="3"/>
    </row>
    <row r="802" spans="2:7">
      <c r="B802" s="3"/>
      <c r="C802" s="4"/>
      <c r="D802" s="4"/>
      <c r="E802" s="4"/>
      <c r="F802" s="4"/>
      <c r="G802" s="3"/>
    </row>
    <row r="803" spans="2:7">
      <c r="B803" s="3"/>
      <c r="C803" s="4"/>
      <c r="D803" s="4"/>
      <c r="E803" s="4"/>
      <c r="F803" s="4"/>
      <c r="G803" s="3"/>
    </row>
    <row r="804" spans="2:7">
      <c r="B804" s="3"/>
      <c r="C804" s="4"/>
      <c r="D804" s="4"/>
      <c r="E804" s="4"/>
      <c r="F804" s="4"/>
      <c r="G804" s="3"/>
    </row>
    <row r="805" spans="2:7">
      <c r="B805" s="3"/>
      <c r="C805" s="4"/>
      <c r="D805" s="4"/>
      <c r="E805" s="4"/>
      <c r="F805" s="4"/>
      <c r="G805" s="3"/>
    </row>
    <row r="806" spans="2:7">
      <c r="B806" s="3"/>
      <c r="C806" s="4"/>
      <c r="D806" s="4"/>
      <c r="E806" s="3"/>
      <c r="F806" s="4"/>
      <c r="G806" s="3"/>
    </row>
    <row r="807" spans="2:7">
      <c r="B807" s="3"/>
      <c r="C807" s="4"/>
      <c r="D807" s="4"/>
      <c r="E807" s="3"/>
      <c r="F807" s="4"/>
      <c r="G807" s="3"/>
    </row>
    <row r="808" spans="2:7">
      <c r="B808" s="3"/>
      <c r="C808" s="4"/>
      <c r="D808" s="4"/>
      <c r="E808" s="3"/>
      <c r="F808" s="4"/>
      <c r="G808" s="3"/>
    </row>
    <row r="809" spans="2:7">
      <c r="B809" s="3"/>
      <c r="C809" s="4"/>
      <c r="D809" s="4"/>
      <c r="E809" s="3"/>
      <c r="F809" s="4"/>
      <c r="G809" s="3"/>
    </row>
    <row r="810" spans="2:7">
      <c r="B810" s="3"/>
      <c r="C810" s="4"/>
      <c r="D810" s="4"/>
      <c r="E810" s="4"/>
      <c r="F810" s="4"/>
      <c r="G810" s="3"/>
    </row>
    <row r="811" spans="2:7">
      <c r="B811" s="3"/>
      <c r="C811" s="4"/>
      <c r="D811" s="4"/>
      <c r="E811" s="4"/>
      <c r="F811" s="4"/>
      <c r="G811" s="3"/>
    </row>
    <row r="812" spans="2:7">
      <c r="B812" s="3"/>
      <c r="C812" s="4"/>
      <c r="D812" s="4"/>
      <c r="E812" s="4"/>
      <c r="F812" s="4"/>
      <c r="G812" s="3"/>
    </row>
    <row r="813" spans="2:7">
      <c r="B813" s="3"/>
      <c r="C813" s="4"/>
      <c r="D813" s="4"/>
      <c r="E813" s="4"/>
      <c r="F813" s="4"/>
      <c r="G813" s="3"/>
    </row>
    <row r="814" spans="2:7">
      <c r="B814" s="3"/>
      <c r="C814" s="4"/>
      <c r="D814" s="4"/>
      <c r="E814" s="4"/>
      <c r="F814" s="4"/>
      <c r="G814" s="3"/>
    </row>
    <row r="815" spans="2:7">
      <c r="B815" s="3"/>
      <c r="C815" s="4"/>
      <c r="D815" s="4"/>
      <c r="E815" s="4"/>
      <c r="F815" s="4"/>
      <c r="G815" s="3"/>
    </row>
    <row r="816" spans="2:7">
      <c r="B816" s="3"/>
      <c r="C816" s="4"/>
      <c r="D816" s="4"/>
      <c r="E816" s="4"/>
      <c r="F816" s="4"/>
      <c r="G816" s="3"/>
    </row>
    <row r="817" spans="2:7">
      <c r="B817" s="3"/>
      <c r="C817" s="4"/>
      <c r="D817" s="4"/>
      <c r="E817" s="4"/>
      <c r="F817" s="4"/>
      <c r="G817" s="3"/>
    </row>
    <row r="818" spans="2:7">
      <c r="B818" s="3"/>
      <c r="C818" s="4"/>
      <c r="D818" s="4"/>
      <c r="E818" s="4"/>
      <c r="F818" s="4"/>
      <c r="G818" s="3"/>
    </row>
    <row r="819" spans="2:7">
      <c r="B819" s="3"/>
      <c r="C819" s="4"/>
      <c r="D819" s="4"/>
      <c r="E819" s="4"/>
      <c r="F819" s="4"/>
      <c r="G819" s="3"/>
    </row>
    <row r="820" spans="2:7">
      <c r="B820" s="3"/>
      <c r="C820" s="4"/>
      <c r="D820" s="4"/>
      <c r="E820" s="4"/>
      <c r="F820" s="4"/>
      <c r="G820" s="3"/>
    </row>
    <row r="821" spans="2:7">
      <c r="B821" s="3"/>
      <c r="C821" s="4"/>
      <c r="D821" s="4"/>
      <c r="E821" s="4"/>
      <c r="F821" s="4"/>
      <c r="G821" s="3"/>
    </row>
    <row r="822" spans="2:7">
      <c r="B822" s="3"/>
      <c r="C822" s="4"/>
      <c r="D822" s="4"/>
      <c r="E822" s="3"/>
      <c r="F822" s="4"/>
      <c r="G822" s="3"/>
    </row>
    <row r="823" spans="2:7">
      <c r="B823" s="3"/>
      <c r="C823" s="4"/>
      <c r="D823" s="4"/>
      <c r="E823" s="3"/>
      <c r="F823" s="4"/>
      <c r="G823" s="3"/>
    </row>
    <row r="824" spans="2:7">
      <c r="B824" s="3"/>
      <c r="C824" s="4"/>
      <c r="D824" s="4"/>
      <c r="E824" s="3"/>
      <c r="F824" s="4"/>
      <c r="G824" s="4"/>
    </row>
    <row r="825" spans="2:7">
      <c r="B825" s="3"/>
      <c r="C825" s="4"/>
      <c r="D825" s="4"/>
      <c r="E825" s="3"/>
      <c r="F825" s="4"/>
      <c r="G825" s="4"/>
    </row>
    <row r="826" spans="2:7">
      <c r="B826" s="3"/>
      <c r="C826" s="4"/>
      <c r="D826" s="4"/>
      <c r="E826" s="3"/>
      <c r="F826" s="4"/>
      <c r="G826" s="4"/>
    </row>
    <row r="827" spans="2:7">
      <c r="B827" s="3"/>
      <c r="C827" s="4"/>
      <c r="D827" s="4"/>
      <c r="E827" s="3"/>
      <c r="F827" s="4"/>
      <c r="G827" s="4"/>
    </row>
    <row r="828" spans="2:7">
      <c r="B828" s="3"/>
      <c r="C828" s="4"/>
      <c r="D828" s="4"/>
      <c r="E828" s="3"/>
      <c r="F828" s="4"/>
      <c r="G828" s="4"/>
    </row>
    <row r="829" spans="2:7">
      <c r="B829" s="3"/>
      <c r="C829" s="4"/>
      <c r="D829" s="4"/>
      <c r="E829" s="3"/>
      <c r="F829" s="4"/>
      <c r="G829" s="4"/>
    </row>
    <row r="830" spans="2:7">
      <c r="B830" s="3"/>
      <c r="C830" s="4"/>
      <c r="D830" s="4"/>
      <c r="E830" s="3"/>
      <c r="F830" s="4"/>
      <c r="G830" s="3"/>
    </row>
    <row r="831" spans="2:7">
      <c r="B831" s="3"/>
      <c r="C831" s="4"/>
      <c r="D831" s="4"/>
      <c r="E831" s="3"/>
      <c r="F831" s="4"/>
      <c r="G831" s="3"/>
    </row>
    <row r="832" spans="2:7">
      <c r="B832" s="3"/>
      <c r="C832" s="4"/>
      <c r="D832" s="4"/>
      <c r="E832" s="3"/>
      <c r="F832" s="4"/>
      <c r="G832" s="4"/>
    </row>
    <row r="833" spans="2:7">
      <c r="B833" s="3"/>
      <c r="C833" s="4"/>
      <c r="D833" s="4"/>
      <c r="E833" s="3"/>
      <c r="F833" s="4"/>
      <c r="G833" s="4"/>
    </row>
    <row r="834" spans="2:7">
      <c r="B834" s="3"/>
      <c r="C834" s="4"/>
      <c r="D834" s="4"/>
      <c r="E834" s="3"/>
      <c r="F834" s="4"/>
      <c r="G834" s="4"/>
    </row>
    <row r="835" spans="2:7">
      <c r="B835" s="3"/>
      <c r="C835" s="4"/>
      <c r="D835" s="4"/>
      <c r="E835" s="3"/>
      <c r="F835" s="4"/>
      <c r="G835" s="4"/>
    </row>
    <row r="836" spans="2:7">
      <c r="B836" s="3"/>
      <c r="C836" s="4"/>
      <c r="D836" s="4"/>
      <c r="E836" s="3"/>
      <c r="F836" s="4"/>
      <c r="G836" s="4"/>
    </row>
    <row r="837" spans="2:7">
      <c r="B837" s="3"/>
      <c r="C837" s="4"/>
      <c r="D837" s="4"/>
      <c r="E837" s="3"/>
      <c r="F837" s="4"/>
      <c r="G837" s="4"/>
    </row>
    <row r="838" spans="2:7">
      <c r="B838" s="3"/>
      <c r="C838" s="4"/>
      <c r="D838" s="4"/>
      <c r="E838" s="3"/>
      <c r="F838" s="4"/>
      <c r="G838" s="4"/>
    </row>
    <row r="839" spans="2:7">
      <c r="B839" s="3"/>
      <c r="C839" s="4"/>
      <c r="D839" s="4"/>
      <c r="E839" s="3"/>
      <c r="F839" s="4"/>
      <c r="G839" s="4"/>
    </row>
    <row r="840" spans="2:7">
      <c r="B840" s="3"/>
      <c r="C840" s="4"/>
      <c r="D840" s="4"/>
      <c r="E840" s="3"/>
      <c r="F840" s="4"/>
      <c r="G840" s="4"/>
    </row>
    <row r="841" spans="2:7">
      <c r="B841" s="3"/>
      <c r="C841" s="4"/>
      <c r="D841" s="4"/>
      <c r="E841" s="3"/>
      <c r="F841" s="4"/>
      <c r="G841" s="4"/>
    </row>
    <row r="842" spans="2:7">
      <c r="B842" s="3"/>
      <c r="C842" s="4"/>
      <c r="D842" s="4"/>
      <c r="E842" s="3"/>
      <c r="F842" s="4"/>
      <c r="G842" s="4"/>
    </row>
    <row r="843" spans="2:7">
      <c r="B843" s="3"/>
      <c r="C843" s="4"/>
      <c r="D843" s="4"/>
      <c r="E843" s="3"/>
      <c r="F843" s="4"/>
      <c r="G843" s="4"/>
    </row>
    <row r="847" spans="2:7">
      <c r="B847" s="3"/>
      <c r="C847" s="4"/>
      <c r="D847" s="4"/>
      <c r="E847" s="3"/>
      <c r="F847" s="4"/>
      <c r="G847" s="4"/>
    </row>
    <row r="848" spans="2:7">
      <c r="B848" s="3"/>
      <c r="C848" s="4"/>
      <c r="D848" s="4"/>
      <c r="E848" s="3"/>
      <c r="F848" s="4"/>
      <c r="G848" s="4"/>
    </row>
    <row r="849" spans="2:7">
      <c r="B849" s="3"/>
      <c r="C849" s="4"/>
      <c r="D849" s="4"/>
      <c r="E849" s="3"/>
      <c r="F849" s="4"/>
      <c r="G849" s="4"/>
    </row>
    <row r="850" spans="2:7">
      <c r="B850" s="3"/>
      <c r="C850" s="4"/>
      <c r="D850" s="4"/>
      <c r="E850" s="3"/>
      <c r="F850" s="4"/>
      <c r="G850" s="4"/>
    </row>
    <row r="851" spans="2:7">
      <c r="B851" s="3"/>
      <c r="C851" s="4"/>
      <c r="D851" s="4"/>
      <c r="E851" s="3"/>
      <c r="F851" s="4"/>
      <c r="G851" s="4"/>
    </row>
    <row r="852" spans="2:7">
      <c r="B852" s="3"/>
      <c r="C852" s="4"/>
      <c r="D852" s="4"/>
      <c r="E852" s="3"/>
      <c r="F852" s="4"/>
      <c r="G852" s="4"/>
    </row>
    <row r="853" spans="2:7">
      <c r="B853" s="3"/>
      <c r="C853" s="4"/>
      <c r="D853" s="4"/>
      <c r="E853" s="3"/>
      <c r="F853" s="4"/>
      <c r="G853" s="4"/>
    </row>
    <row r="854" spans="2:7">
      <c r="B854" s="3"/>
      <c r="C854" s="4"/>
      <c r="D854" s="4"/>
      <c r="E854" s="3"/>
      <c r="F854" s="4"/>
      <c r="G854" s="4"/>
    </row>
    <row r="855" spans="2:7">
      <c r="B855" s="3"/>
      <c r="C855" s="3"/>
      <c r="D855" s="4"/>
      <c r="E855" s="4"/>
      <c r="F855" s="4"/>
      <c r="G855" s="3"/>
    </row>
    <row r="856" spans="2:7">
      <c r="B856" s="3"/>
      <c r="C856" s="3"/>
      <c r="D856" s="4"/>
      <c r="E856" s="4"/>
      <c r="F856" s="4"/>
      <c r="G856" s="3"/>
    </row>
    <row r="857" spans="2:7">
      <c r="B857" s="3"/>
      <c r="C857" s="3"/>
      <c r="D857" s="4"/>
      <c r="E857" s="4"/>
      <c r="F857" s="4"/>
      <c r="G857" s="4"/>
    </row>
    <row r="858" spans="2:7">
      <c r="B858" s="3"/>
      <c r="C858" s="3"/>
      <c r="D858" s="4"/>
      <c r="E858" s="4"/>
      <c r="F858" s="4"/>
      <c r="G858" s="4"/>
    </row>
    <row r="859" spans="2:7">
      <c r="B859" s="3"/>
      <c r="C859" s="3"/>
      <c r="D859" s="4"/>
      <c r="E859" s="4"/>
      <c r="F859" s="3"/>
      <c r="G859" s="4"/>
    </row>
    <row r="860" spans="2:7">
      <c r="B860" s="3"/>
      <c r="C860" s="3"/>
      <c r="D860" s="4"/>
      <c r="E860" s="4"/>
      <c r="F860" s="3"/>
      <c r="G860" s="4"/>
    </row>
    <row r="861" spans="2:7">
      <c r="B861" s="3"/>
      <c r="C861" s="3"/>
      <c r="D861" s="4"/>
      <c r="E861" s="4"/>
      <c r="F861" s="4"/>
      <c r="G861" s="4"/>
    </row>
    <row r="862" spans="2:7">
      <c r="B862" s="3"/>
      <c r="C862" s="3"/>
      <c r="D862" s="4"/>
      <c r="E862" s="4"/>
      <c r="F862" s="4"/>
      <c r="G862" s="4"/>
    </row>
    <row r="863" spans="2:7">
      <c r="B863" s="3"/>
      <c r="C863" s="3"/>
      <c r="D863" s="4"/>
      <c r="E863" s="4"/>
      <c r="F863" s="4"/>
      <c r="G863" s="3"/>
    </row>
    <row r="864" spans="2:7">
      <c r="B864" s="3"/>
      <c r="C864" s="3"/>
      <c r="D864" s="4"/>
      <c r="E864" s="4"/>
      <c r="F864" s="4"/>
      <c r="G864" s="3"/>
    </row>
    <row r="865" spans="2:7">
      <c r="B865" s="3"/>
      <c r="C865" s="3"/>
      <c r="D865" s="4"/>
      <c r="E865" s="4"/>
      <c r="F865" s="4"/>
      <c r="G865" s="4"/>
    </row>
    <row r="866" spans="2:7">
      <c r="B866" s="3"/>
      <c r="C866" s="3"/>
      <c r="D866" s="4"/>
      <c r="E866" s="4"/>
      <c r="F866" s="4"/>
      <c r="G866" s="4"/>
    </row>
    <row r="867" spans="2:7">
      <c r="B867" s="3"/>
      <c r="C867" s="3"/>
      <c r="D867" s="4"/>
      <c r="E867" s="4"/>
      <c r="F867" s="4"/>
      <c r="G867" s="4"/>
    </row>
    <row r="868" spans="2:7">
      <c r="B868" s="3"/>
      <c r="C868" s="3"/>
      <c r="D868" s="4"/>
      <c r="E868" s="4"/>
      <c r="F868" s="4"/>
      <c r="G868" s="4"/>
    </row>
    <row r="869" spans="2:7">
      <c r="B869" s="3"/>
      <c r="C869" s="3"/>
      <c r="D869" s="4"/>
      <c r="E869" s="4"/>
      <c r="F869" s="4"/>
      <c r="G869" s="4"/>
    </row>
    <row r="870" spans="2:7">
      <c r="B870" s="3"/>
      <c r="C870" s="3"/>
      <c r="D870" s="4"/>
      <c r="E870" s="4"/>
      <c r="F870" s="4"/>
      <c r="G870" s="4"/>
    </row>
    <row r="871" spans="2:7">
      <c r="B871" s="3"/>
      <c r="C871" s="3"/>
      <c r="D871" s="4"/>
      <c r="E871" s="4"/>
      <c r="F871" s="4"/>
      <c r="G871" s="3"/>
    </row>
    <row r="872" spans="2:7">
      <c r="B872" s="3"/>
      <c r="C872" s="3"/>
      <c r="D872" s="4"/>
      <c r="E872" s="4"/>
      <c r="F872" s="4"/>
      <c r="G872" s="3"/>
    </row>
    <row r="873" spans="2:7">
      <c r="B873" s="3"/>
      <c r="C873" s="4"/>
      <c r="D873" s="4"/>
      <c r="E873" s="4"/>
      <c r="F873" s="4"/>
      <c r="G873" s="3"/>
    </row>
    <row r="874" spans="2:7">
      <c r="B874" s="3"/>
      <c r="C874" s="4"/>
      <c r="D874" s="4"/>
      <c r="E874" s="4"/>
      <c r="F874" s="4"/>
      <c r="G874" s="3"/>
    </row>
    <row r="875" spans="2:7">
      <c r="B875" s="3"/>
      <c r="C875" s="3"/>
      <c r="D875" s="4"/>
      <c r="E875" s="4"/>
      <c r="F875" s="4"/>
      <c r="G875" s="3"/>
    </row>
    <row r="876" spans="2:7">
      <c r="B876" s="3"/>
      <c r="C876" s="3"/>
      <c r="D876" s="4"/>
      <c r="E876" s="4"/>
      <c r="F876" s="4"/>
      <c r="G876" s="3"/>
    </row>
    <row r="877" spans="2:7">
      <c r="B877" s="3"/>
      <c r="C877" s="3"/>
      <c r="D877" s="4"/>
      <c r="E877" s="4"/>
      <c r="F877" s="4"/>
      <c r="G877" s="4"/>
    </row>
    <row r="878" spans="2:7">
      <c r="B878" s="3"/>
      <c r="C878" s="3"/>
      <c r="D878" s="4"/>
      <c r="E878" s="4"/>
      <c r="F878" s="4"/>
      <c r="G878" s="4"/>
    </row>
    <row r="879" spans="2:7">
      <c r="B879" s="3"/>
      <c r="C879" s="3"/>
      <c r="D879" s="4"/>
      <c r="E879" s="4"/>
      <c r="F879" s="4"/>
      <c r="G879" s="3"/>
    </row>
    <row r="880" spans="2:7">
      <c r="B880" s="3"/>
      <c r="C880" s="3"/>
      <c r="D880" s="4"/>
      <c r="E880" s="4"/>
      <c r="F880" s="4"/>
      <c r="G880" s="3"/>
    </row>
    <row r="881" spans="2:7">
      <c r="B881" s="3"/>
      <c r="C881" s="3"/>
      <c r="D881" s="4"/>
      <c r="E881" s="4"/>
      <c r="F881" s="4"/>
      <c r="G881" s="4"/>
    </row>
    <row r="882" spans="2:7">
      <c r="B882" s="3"/>
      <c r="C882" s="3"/>
      <c r="D882" s="4"/>
      <c r="E882" s="4"/>
      <c r="F882" s="4"/>
      <c r="G882" s="4"/>
    </row>
    <row r="883" spans="2:7">
      <c r="B883" s="3"/>
      <c r="C883" s="3"/>
      <c r="D883" s="4"/>
      <c r="E883" s="4"/>
      <c r="F883" s="4"/>
      <c r="G883" s="4"/>
    </row>
    <row r="884" spans="2:7">
      <c r="B884" s="3"/>
      <c r="C884" s="3"/>
      <c r="D884" s="4"/>
      <c r="E884" s="4"/>
      <c r="F884" s="4"/>
      <c r="G884" s="4"/>
    </row>
    <row r="885" spans="2:7">
      <c r="B885" s="3"/>
      <c r="C885" s="4"/>
      <c r="D885" s="4"/>
      <c r="E885" s="4"/>
      <c r="F885" s="4"/>
      <c r="G885" s="3"/>
    </row>
    <row r="886" spans="2:7">
      <c r="B886" s="3"/>
      <c r="C886" s="4"/>
      <c r="D886" s="4"/>
      <c r="E886" s="4"/>
      <c r="F886" s="4"/>
      <c r="G886" s="3"/>
    </row>
    <row r="887" spans="2:7">
      <c r="B887" s="3"/>
      <c r="C887" s="4"/>
      <c r="D887" s="4"/>
      <c r="E887" s="4"/>
      <c r="F887" s="4"/>
      <c r="G887" s="3"/>
    </row>
    <row r="888" spans="2:7">
      <c r="B888" s="3"/>
      <c r="C888" s="4"/>
      <c r="D888" s="4"/>
      <c r="E888" s="4"/>
      <c r="F888" s="4"/>
      <c r="G888" s="3"/>
    </row>
    <row r="889" spans="2:7">
      <c r="B889" s="3"/>
      <c r="C889" s="3"/>
      <c r="D889" s="4"/>
      <c r="E889" s="4"/>
      <c r="F889" s="4"/>
      <c r="G889" s="4"/>
    </row>
    <row r="890" spans="2:7">
      <c r="B890" s="3"/>
      <c r="C890" s="3"/>
      <c r="D890" s="4"/>
      <c r="E890" s="4"/>
      <c r="F890" s="4"/>
      <c r="G890" s="4"/>
    </row>
    <row r="891" spans="2:7">
      <c r="B891" s="3"/>
      <c r="C891" s="3"/>
      <c r="D891" s="4"/>
      <c r="E891" s="4"/>
      <c r="F891" s="3"/>
      <c r="G891" s="4"/>
    </row>
    <row r="892" spans="2:7">
      <c r="B892" s="3"/>
      <c r="C892" s="3"/>
      <c r="D892" s="4"/>
      <c r="E892" s="4"/>
      <c r="F892" s="3"/>
      <c r="G892" s="4"/>
    </row>
    <row r="893" spans="2:7">
      <c r="B893" s="3"/>
      <c r="C893" s="3"/>
      <c r="D893" s="4"/>
      <c r="E893" s="4"/>
      <c r="F893" s="3"/>
      <c r="G893" s="4"/>
    </row>
    <row r="894" spans="2:7">
      <c r="B894" s="3"/>
      <c r="C894" s="3"/>
      <c r="D894" s="4"/>
      <c r="E894" s="4"/>
      <c r="F894" s="3"/>
      <c r="G894" s="4"/>
    </row>
    <row r="895" spans="2:7">
      <c r="B895" s="3"/>
      <c r="C895" s="3"/>
      <c r="D895" s="4"/>
      <c r="E895" s="4"/>
      <c r="F895" s="4"/>
      <c r="G895" s="4"/>
    </row>
    <row r="896" spans="2:7">
      <c r="B896" s="3"/>
      <c r="C896" s="3"/>
      <c r="D896" s="4"/>
      <c r="E896" s="4"/>
      <c r="F896" s="4"/>
      <c r="G896" s="4"/>
    </row>
    <row r="897" spans="2:7">
      <c r="B897" s="3"/>
      <c r="C897" s="3"/>
      <c r="D897" s="4"/>
      <c r="E897" s="4"/>
      <c r="F897" s="3"/>
      <c r="G897" s="4"/>
    </row>
    <row r="898" spans="2:7">
      <c r="B898" s="3"/>
      <c r="C898" s="3"/>
      <c r="D898" s="4"/>
      <c r="E898" s="4"/>
      <c r="F898" s="3"/>
      <c r="G898" s="4"/>
    </row>
    <row r="899" spans="2:7">
      <c r="B899" s="3"/>
      <c r="C899" s="4"/>
      <c r="D899" s="4"/>
      <c r="E899" s="4"/>
      <c r="F899" s="3"/>
      <c r="G899" s="4"/>
    </row>
    <row r="900" spans="2:7">
      <c r="B900" s="3"/>
      <c r="C900" s="4"/>
      <c r="D900" s="4"/>
      <c r="E900" s="4"/>
      <c r="F900" s="3"/>
      <c r="G900" s="4"/>
    </row>
    <row r="901" spans="2:7">
      <c r="B901" s="3"/>
      <c r="C901" s="3"/>
      <c r="D901" s="4"/>
      <c r="E901" s="4"/>
      <c r="F901" s="4"/>
      <c r="G901" s="3"/>
    </row>
    <row r="902" spans="2:7">
      <c r="B902" s="3"/>
      <c r="C902" s="3"/>
      <c r="D902" s="4"/>
      <c r="E902" s="4"/>
      <c r="F902" s="4"/>
      <c r="G902" s="3"/>
    </row>
    <row r="903" spans="2:7">
      <c r="B903" s="3"/>
      <c r="C903" s="3"/>
      <c r="D903" s="4"/>
      <c r="E903" s="4"/>
      <c r="F903" s="4"/>
      <c r="G903" s="4"/>
    </row>
    <row r="904" spans="2:7">
      <c r="B904" s="3"/>
      <c r="C904" s="3"/>
      <c r="D904" s="4"/>
      <c r="E904" s="4"/>
      <c r="F904" s="4"/>
      <c r="G904" s="4"/>
    </row>
    <row r="905" spans="2:7">
      <c r="B905" s="3"/>
      <c r="C905" s="3"/>
      <c r="D905" s="4"/>
      <c r="E905" s="4"/>
      <c r="F905" s="4"/>
      <c r="G905" s="4"/>
    </row>
    <row r="906" spans="2:7">
      <c r="B906" s="3"/>
      <c r="C906" s="3"/>
      <c r="D906" s="4"/>
      <c r="E906" s="4"/>
      <c r="F906" s="4"/>
      <c r="G906" s="4"/>
    </row>
    <row r="907" spans="2:7">
      <c r="B907" s="3"/>
      <c r="C907" s="4"/>
      <c r="D907" s="4"/>
      <c r="E907" s="4"/>
      <c r="F907" s="4"/>
      <c r="G907" s="3"/>
    </row>
    <row r="908" spans="2:7">
      <c r="B908" s="3"/>
      <c r="C908" s="4"/>
      <c r="D908" s="4"/>
      <c r="E908" s="4"/>
      <c r="F908" s="4"/>
      <c r="G908" s="3"/>
    </row>
    <row r="909" spans="2:7">
      <c r="B909" s="3"/>
      <c r="C909" s="4"/>
      <c r="D909" s="4"/>
      <c r="E909" s="4"/>
      <c r="F909" s="3"/>
      <c r="G909" s="4"/>
    </row>
    <row r="910" spans="2:7">
      <c r="B910" s="3"/>
      <c r="C910" s="4"/>
      <c r="D910" s="4"/>
      <c r="E910" s="4"/>
      <c r="F910" s="3"/>
      <c r="G910" s="4"/>
    </row>
    <row r="911" spans="2:7">
      <c r="B911" s="3"/>
      <c r="C911" s="3"/>
      <c r="D911" s="4"/>
      <c r="E911" s="4"/>
      <c r="F911" s="3"/>
      <c r="G911" s="4"/>
    </row>
    <row r="912" spans="2:7">
      <c r="B912" s="3"/>
      <c r="C912" s="3"/>
      <c r="D912" s="4"/>
      <c r="E912" s="4"/>
      <c r="F912" s="3"/>
      <c r="G912" s="4"/>
    </row>
    <row r="913" spans="2:7">
      <c r="B913" s="3"/>
      <c r="C913" s="3"/>
      <c r="D913" s="4"/>
      <c r="E913" s="4"/>
      <c r="F913" s="4"/>
      <c r="G913" s="4"/>
    </row>
    <row r="914" spans="2:7">
      <c r="B914" s="3"/>
      <c r="C914" s="3"/>
      <c r="D914" s="4"/>
      <c r="E914" s="4"/>
      <c r="F914" s="4"/>
      <c r="G914" s="4"/>
    </row>
    <row r="915" spans="2:7">
      <c r="B915" s="3"/>
      <c r="C915" s="3"/>
      <c r="D915" s="4"/>
      <c r="E915" s="4"/>
      <c r="F915" s="4"/>
      <c r="G915" s="3"/>
    </row>
    <row r="916" spans="2:7">
      <c r="B916" s="3"/>
      <c r="C916" s="3"/>
      <c r="D916" s="4"/>
      <c r="E916" s="4"/>
      <c r="F916" s="4"/>
      <c r="G916" s="3"/>
    </row>
    <row r="917" spans="2:7">
      <c r="B917" s="3"/>
      <c r="C917" s="3"/>
      <c r="D917" s="4"/>
      <c r="E917" s="4"/>
      <c r="F917" s="4"/>
      <c r="G917" s="4"/>
    </row>
    <row r="918" spans="2:7">
      <c r="B918" s="3"/>
      <c r="C918" s="3"/>
      <c r="D918" s="4"/>
      <c r="E918" s="4"/>
      <c r="F918" s="4"/>
      <c r="G918" s="4"/>
    </row>
    <row r="919" spans="2:7">
      <c r="B919" s="3"/>
      <c r="C919" s="3"/>
      <c r="D919" s="4"/>
      <c r="E919" s="4"/>
      <c r="F919" s="4"/>
      <c r="G919" s="3"/>
    </row>
    <row r="920" spans="2:7">
      <c r="B920" s="3"/>
      <c r="C920" s="3"/>
      <c r="D920" s="4"/>
      <c r="E920" s="4"/>
      <c r="F920" s="4"/>
      <c r="G920" s="3"/>
    </row>
    <row r="921" spans="2:7">
      <c r="B921" s="3"/>
      <c r="C921" s="3"/>
      <c r="D921" s="4"/>
      <c r="E921" s="4"/>
      <c r="F921" s="4"/>
      <c r="G921" s="3"/>
    </row>
    <row r="922" spans="2:7">
      <c r="B922" s="3"/>
      <c r="C922" s="3"/>
      <c r="D922" s="4"/>
      <c r="E922" s="4"/>
      <c r="F922" s="4"/>
      <c r="G922" s="3"/>
    </row>
    <row r="923" spans="2:7">
      <c r="B923" s="3"/>
      <c r="C923" s="4"/>
      <c r="D923" s="4"/>
      <c r="E923" s="4"/>
      <c r="F923" s="4"/>
      <c r="G923" s="3"/>
    </row>
    <row r="924" spans="2:7">
      <c r="B924" s="3"/>
      <c r="C924" s="4"/>
      <c r="D924" s="4"/>
      <c r="E924" s="4"/>
      <c r="F924" s="4"/>
      <c r="G924" s="3"/>
    </row>
    <row r="925" spans="2:7">
      <c r="B925" s="3"/>
      <c r="C925" s="3"/>
      <c r="D925" s="4"/>
      <c r="E925" s="4"/>
      <c r="F925" s="4"/>
      <c r="G925" s="3"/>
    </row>
    <row r="926" spans="2:7">
      <c r="B926" s="3"/>
      <c r="C926" s="3"/>
      <c r="D926" s="4"/>
      <c r="E926" s="4"/>
      <c r="F926" s="4"/>
      <c r="G926" s="3"/>
    </row>
    <row r="927" spans="2:7">
      <c r="B927" s="3"/>
      <c r="C927" s="4"/>
      <c r="D927" s="4"/>
      <c r="E927" s="4"/>
      <c r="F927" s="4"/>
      <c r="G927" s="3"/>
    </row>
    <row r="928" spans="2:7">
      <c r="B928" s="3"/>
      <c r="C928" s="4"/>
      <c r="D928" s="4"/>
      <c r="E928" s="4"/>
      <c r="F928" s="4"/>
      <c r="G928" s="3"/>
    </row>
    <row r="929" spans="2:7">
      <c r="B929" s="3"/>
      <c r="C929" s="3"/>
      <c r="D929" s="4"/>
      <c r="E929" s="4"/>
      <c r="F929" s="4"/>
      <c r="G929" s="3"/>
    </row>
    <row r="930" spans="2:7">
      <c r="B930" s="3"/>
      <c r="C930" s="3"/>
      <c r="D930" s="4"/>
      <c r="E930" s="4"/>
      <c r="F930" s="4"/>
      <c r="G930" s="3"/>
    </row>
    <row r="931" spans="2:7">
      <c r="B931" s="3"/>
      <c r="C931" s="3"/>
      <c r="D931" s="4"/>
      <c r="E931" s="4"/>
      <c r="F931" s="4"/>
      <c r="G931" s="4"/>
    </row>
    <row r="932" spans="2:7">
      <c r="B932" s="3"/>
      <c r="C932" s="3"/>
      <c r="D932" s="4"/>
      <c r="E932" s="4"/>
      <c r="F932" s="4"/>
      <c r="G932" s="4"/>
    </row>
    <row r="933" spans="2:7">
      <c r="B933" s="3"/>
      <c r="C933" s="3"/>
      <c r="D933" s="4"/>
      <c r="E933" s="4"/>
      <c r="F933" s="3"/>
      <c r="G933" s="3"/>
    </row>
    <row r="934" spans="2:7">
      <c r="B934" s="3"/>
      <c r="C934" s="3"/>
      <c r="D934" s="4"/>
      <c r="E934" s="4"/>
      <c r="F934" s="3"/>
      <c r="G934" s="3"/>
    </row>
    <row r="935" spans="2:7">
      <c r="B935" s="3"/>
      <c r="C935" s="3"/>
      <c r="D935" s="4"/>
      <c r="E935" s="4"/>
      <c r="F935" s="4"/>
      <c r="G935" s="4"/>
    </row>
    <row r="936" spans="2:7">
      <c r="B936" s="3"/>
      <c r="C936" s="3"/>
      <c r="D936" s="4"/>
      <c r="E936" s="4"/>
      <c r="F936" s="4"/>
      <c r="G936" s="4"/>
    </row>
    <row r="937" spans="2:7">
      <c r="B937" s="3"/>
      <c r="C937" s="3"/>
      <c r="D937" s="4"/>
      <c r="E937" s="4"/>
      <c r="F937" s="4"/>
      <c r="G937" s="4"/>
    </row>
    <row r="938" spans="2:7">
      <c r="B938" s="3"/>
      <c r="C938" s="3"/>
      <c r="D938" s="4"/>
      <c r="E938" s="4"/>
      <c r="F938" s="4"/>
      <c r="G938" s="4"/>
    </row>
    <row r="939" spans="2:7">
      <c r="B939" s="3"/>
      <c r="C939" s="3"/>
      <c r="D939" s="4"/>
      <c r="E939" s="4"/>
      <c r="F939" s="4"/>
      <c r="G939" s="3"/>
    </row>
    <row r="940" spans="2:7">
      <c r="B940" s="3"/>
      <c r="C940" s="3"/>
      <c r="D940" s="4"/>
      <c r="E940" s="4"/>
      <c r="F940" s="4"/>
      <c r="G940" s="3"/>
    </row>
    <row r="941" spans="2:7">
      <c r="B941" s="3"/>
      <c r="C941" s="3"/>
      <c r="D941" s="4"/>
      <c r="E941" s="4"/>
      <c r="F941" s="4"/>
      <c r="G941" s="4"/>
    </row>
    <row r="942" spans="2:7">
      <c r="B942" s="3"/>
      <c r="C942" s="3"/>
      <c r="D942" s="4"/>
      <c r="E942" s="4"/>
      <c r="F942" s="4"/>
      <c r="G942" s="4"/>
    </row>
    <row r="943" spans="2:7">
      <c r="B943" s="3"/>
      <c r="C943" s="4"/>
      <c r="D943" s="4"/>
      <c r="E943" s="4"/>
      <c r="F943" s="4"/>
      <c r="G943" s="3"/>
    </row>
    <row r="944" spans="2:7">
      <c r="B944" s="3"/>
      <c r="C944" s="4"/>
      <c r="D944" s="4"/>
      <c r="E944" s="4"/>
      <c r="F944" s="4"/>
      <c r="G944" s="3"/>
    </row>
    <row r="945" spans="2:7">
      <c r="B945" s="3"/>
      <c r="C945" s="4"/>
      <c r="D945" s="4"/>
      <c r="E945" s="4"/>
      <c r="F945" s="4"/>
      <c r="G945" s="3"/>
    </row>
    <row r="946" spans="2:7">
      <c r="B946" s="3"/>
      <c r="C946" s="4"/>
      <c r="D946" s="4"/>
      <c r="E946" s="4"/>
      <c r="F946" s="4"/>
      <c r="G946" s="3"/>
    </row>
    <row r="947" spans="2:7">
      <c r="B947" s="3"/>
      <c r="C947" s="4"/>
      <c r="D947" s="4"/>
      <c r="E947" s="4"/>
      <c r="F947" s="4"/>
      <c r="G947" s="3"/>
    </row>
    <row r="948" spans="2:7">
      <c r="B948" s="3"/>
      <c r="C948" s="4"/>
      <c r="D948" s="4"/>
      <c r="E948" s="4"/>
      <c r="F948" s="4"/>
      <c r="G948" s="3"/>
    </row>
    <row r="949" spans="2:7">
      <c r="B949" s="3"/>
      <c r="C949" s="4"/>
      <c r="D949" s="4"/>
      <c r="E949" s="4"/>
      <c r="F949" s="4"/>
      <c r="G949" s="3"/>
    </row>
    <row r="950" spans="2:7">
      <c r="B950" s="3"/>
      <c r="C950" s="4"/>
      <c r="D950" s="4"/>
      <c r="E950" s="4"/>
      <c r="F950" s="4"/>
      <c r="G950" s="3"/>
    </row>
    <row r="954" spans="2:7">
      <c r="B954" s="3"/>
      <c r="C954" s="4"/>
      <c r="D954" s="4"/>
      <c r="E954" s="4"/>
      <c r="F954" s="4"/>
      <c r="G954" s="3"/>
    </row>
    <row r="955" spans="2:7">
      <c r="B955" s="3"/>
      <c r="C955" s="4"/>
      <c r="D955" s="4"/>
      <c r="E955" s="4"/>
      <c r="F955" s="4"/>
      <c r="G955" s="3"/>
    </row>
    <row r="956" spans="2:7">
      <c r="B956" s="3"/>
      <c r="C956" s="4"/>
      <c r="D956" s="4"/>
      <c r="E956" s="4"/>
      <c r="F956" s="4"/>
      <c r="G956" s="3"/>
    </row>
    <row r="957" spans="2:7">
      <c r="B957" s="3"/>
      <c r="C957" s="4"/>
      <c r="D957" s="4"/>
      <c r="E957" s="4"/>
      <c r="F957" s="4"/>
      <c r="G957" s="3"/>
    </row>
    <row r="958" spans="2:7">
      <c r="B958" s="3"/>
      <c r="C958" s="4"/>
      <c r="D958" s="4"/>
      <c r="E958" s="4"/>
      <c r="F958" s="4"/>
      <c r="G958" s="3"/>
    </row>
    <row r="959" spans="2:7">
      <c r="B959" s="3"/>
      <c r="C959" s="4"/>
      <c r="D959" s="4"/>
      <c r="E959" s="4"/>
      <c r="F959" s="4"/>
      <c r="G959" s="3"/>
    </row>
    <row r="960" spans="2:7">
      <c r="B960" s="3"/>
      <c r="C960" s="4"/>
      <c r="D960" s="4"/>
      <c r="E960" s="4"/>
      <c r="F960" s="3"/>
      <c r="G960" s="4"/>
    </row>
    <row r="961" spans="2:7">
      <c r="B961" s="3"/>
      <c r="C961" s="4"/>
      <c r="D961" s="4"/>
      <c r="E961" s="4"/>
      <c r="F961" s="3"/>
      <c r="G961" s="4"/>
    </row>
    <row r="962" spans="2:7">
      <c r="B962" s="3"/>
      <c r="C962" s="4"/>
      <c r="D962" s="4"/>
      <c r="E962" s="4"/>
      <c r="F962" s="3"/>
      <c r="G962" s="4"/>
    </row>
    <row r="963" spans="2:7">
      <c r="B963" s="3"/>
      <c r="C963" s="4"/>
      <c r="D963" s="4"/>
      <c r="E963" s="4"/>
      <c r="F963" s="3"/>
      <c r="G963" s="4"/>
    </row>
    <row r="964" spans="2:7">
      <c r="B964" s="3"/>
      <c r="C964" s="4"/>
      <c r="D964" s="4"/>
      <c r="E964" s="4"/>
      <c r="F964" s="4"/>
      <c r="G964" s="3"/>
    </row>
    <row r="965" spans="2:7">
      <c r="B965" s="3"/>
      <c r="C965" s="4"/>
      <c r="D965" s="4"/>
      <c r="E965" s="4"/>
      <c r="F965" s="4"/>
      <c r="G965" s="3"/>
    </row>
    <row r="966" spans="2:7">
      <c r="B966" s="3"/>
      <c r="C966" s="4"/>
      <c r="D966" s="4"/>
      <c r="E966" s="4"/>
      <c r="F966" s="4"/>
      <c r="G966" s="3"/>
    </row>
    <row r="967" spans="2:7">
      <c r="B967" s="3"/>
      <c r="C967" s="4"/>
      <c r="D967" s="4"/>
      <c r="E967" s="4"/>
      <c r="F967" s="4"/>
      <c r="G967" s="3"/>
    </row>
    <row r="968" spans="2:7">
      <c r="B968" s="3"/>
      <c r="C968" s="4"/>
      <c r="D968" s="4"/>
      <c r="E968" s="4"/>
      <c r="F968" s="4"/>
      <c r="G968" s="3"/>
    </row>
    <row r="969" spans="2:7">
      <c r="B969" s="3"/>
      <c r="C969" s="4"/>
      <c r="D969" s="4"/>
      <c r="E969" s="4"/>
      <c r="F969" s="4"/>
      <c r="G969" s="3"/>
    </row>
    <row r="970" spans="2:7">
      <c r="B970" s="3"/>
      <c r="C970" s="4"/>
      <c r="D970" s="4"/>
      <c r="E970" s="4"/>
      <c r="F970" s="4"/>
      <c r="G970" s="3"/>
    </row>
    <row r="971" spans="2:7">
      <c r="B971" s="3"/>
      <c r="C971" s="4"/>
      <c r="D971" s="4"/>
      <c r="E971" s="4"/>
      <c r="F971" s="4"/>
      <c r="G971" s="3"/>
    </row>
    <row r="972" spans="2:7">
      <c r="B972" s="3"/>
      <c r="C972" s="4"/>
      <c r="D972" s="4"/>
      <c r="E972" s="4"/>
      <c r="F972" s="4"/>
      <c r="G972" s="3"/>
    </row>
    <row r="973" spans="2:7">
      <c r="B973" s="3"/>
      <c r="C973" s="4"/>
      <c r="D973" s="4"/>
      <c r="E973" s="4"/>
      <c r="F973" s="4"/>
      <c r="G973" s="3"/>
    </row>
    <row r="974" spans="2:7">
      <c r="B974" s="3"/>
      <c r="C974" s="4"/>
      <c r="D974" s="4"/>
      <c r="E974" s="4"/>
      <c r="F974" s="4"/>
      <c r="G974" s="3"/>
    </row>
    <row r="975" spans="2:7">
      <c r="B975" s="3"/>
      <c r="C975" s="4"/>
      <c r="D975" s="4"/>
      <c r="E975" s="4"/>
      <c r="F975" s="4"/>
      <c r="G975" s="3"/>
    </row>
    <row r="976" spans="2:7">
      <c r="B976" s="3"/>
      <c r="C976" s="4"/>
      <c r="D976" s="4"/>
      <c r="E976" s="4"/>
      <c r="F976" s="4"/>
      <c r="G976" s="3"/>
    </row>
    <row r="977" spans="2:7">
      <c r="B977" s="3"/>
      <c r="C977" s="4"/>
      <c r="D977" s="4"/>
      <c r="E977" s="4"/>
      <c r="F977" s="4"/>
      <c r="G977" s="3"/>
    </row>
    <row r="978" spans="2:7">
      <c r="B978" s="3"/>
      <c r="C978" s="4"/>
      <c r="D978" s="4"/>
      <c r="E978" s="4"/>
      <c r="F978" s="4"/>
      <c r="G978" s="3"/>
    </row>
    <row r="979" spans="2:7">
      <c r="B979" s="3"/>
      <c r="C979" s="4"/>
      <c r="D979" s="4"/>
      <c r="E979" s="4"/>
      <c r="F979" s="4"/>
      <c r="G979" s="3"/>
    </row>
    <row r="980" spans="2:7">
      <c r="B980" s="3"/>
      <c r="C980" s="4"/>
      <c r="D980" s="4"/>
      <c r="E980" s="4"/>
      <c r="F980" s="4"/>
      <c r="G980" s="3"/>
    </row>
    <row r="981" spans="2:7">
      <c r="B981" s="3"/>
      <c r="C981" s="4"/>
      <c r="D981" s="4"/>
      <c r="E981" s="4"/>
      <c r="F981" s="4"/>
      <c r="G981" s="3"/>
    </row>
    <row r="982" spans="2:7">
      <c r="B982" s="3"/>
      <c r="C982" s="4"/>
      <c r="D982" s="4"/>
      <c r="E982" s="4"/>
      <c r="F982" s="4"/>
      <c r="G982" s="3"/>
    </row>
    <row r="983" spans="2:7">
      <c r="B983" s="3"/>
      <c r="C983" s="4"/>
      <c r="D983" s="4"/>
      <c r="E983" s="4"/>
      <c r="F983" s="4"/>
      <c r="G983" s="3"/>
    </row>
    <row r="984" spans="2:7">
      <c r="B984" s="3"/>
      <c r="C984" s="4"/>
      <c r="D984" s="4"/>
      <c r="E984" s="4"/>
      <c r="F984" s="4"/>
      <c r="G984" s="3"/>
    </row>
    <row r="985" spans="2:7">
      <c r="B985" s="3"/>
      <c r="C985" s="4"/>
      <c r="D985" s="4"/>
      <c r="E985" s="4"/>
      <c r="F985" s="4"/>
      <c r="G985" s="3"/>
    </row>
    <row r="986" spans="2:7">
      <c r="B986" s="3"/>
      <c r="C986" s="4"/>
      <c r="D986" s="4"/>
      <c r="E986" s="4"/>
      <c r="F986" s="4"/>
      <c r="G986" s="3"/>
    </row>
    <row r="987" spans="2:7">
      <c r="B987" s="3"/>
      <c r="C987" s="4"/>
      <c r="D987" s="4"/>
      <c r="E987" s="4"/>
      <c r="F987" s="4"/>
      <c r="G987" s="3"/>
    </row>
    <row r="988" spans="2:7">
      <c r="B988" s="3"/>
      <c r="C988" s="4"/>
      <c r="D988" s="4"/>
      <c r="E988" s="4"/>
      <c r="F988" s="4"/>
      <c r="G988" s="3"/>
    </row>
    <row r="989" spans="2:7">
      <c r="B989" s="3"/>
      <c r="C989" s="4"/>
      <c r="D989" s="4"/>
      <c r="E989" s="4"/>
      <c r="F989" s="4"/>
      <c r="G989" s="3"/>
    </row>
    <row r="990" spans="2:7">
      <c r="B990" s="3"/>
      <c r="C990" s="4"/>
      <c r="D990" s="4"/>
      <c r="E990" s="4"/>
      <c r="F990" s="4"/>
      <c r="G990" s="3"/>
    </row>
    <row r="991" spans="2:7">
      <c r="B991" s="3"/>
      <c r="C991" s="4"/>
      <c r="D991" s="4"/>
      <c r="E991" s="4"/>
      <c r="F991" s="4"/>
      <c r="G991" s="3"/>
    </row>
    <row r="992" spans="2:7">
      <c r="B992" s="3"/>
      <c r="C992" s="4"/>
      <c r="D992" s="4"/>
      <c r="E992" s="4"/>
      <c r="F992" s="4"/>
      <c r="G992" s="3"/>
    </row>
    <row r="993" spans="1:7">
      <c r="B993" s="3"/>
      <c r="C993" s="4"/>
      <c r="D993" s="4"/>
      <c r="E993" s="4"/>
      <c r="F993" s="4"/>
      <c r="G993" s="3"/>
    </row>
    <row r="994" spans="1:7">
      <c r="B994" s="3"/>
      <c r="C994" s="4"/>
      <c r="D994" s="4"/>
      <c r="E994" s="4"/>
      <c r="F994" s="4"/>
      <c r="G994" s="3"/>
    </row>
    <row r="995" spans="1:7">
      <c r="B995" s="3"/>
      <c r="C995" s="4"/>
      <c r="D995" s="4"/>
      <c r="E995" s="4"/>
      <c r="F995" s="4"/>
      <c r="G995" s="3"/>
    </row>
    <row r="996" spans="1:7">
      <c r="B996" s="3"/>
      <c r="C996" s="4"/>
      <c r="D996" s="4"/>
      <c r="E996" s="4"/>
      <c r="F996" s="4"/>
      <c r="G996" s="3"/>
    </row>
    <row r="997" spans="1:7">
      <c r="B997" s="3"/>
      <c r="C997" s="4"/>
      <c r="D997" s="4"/>
      <c r="E997" s="4"/>
      <c r="F997" s="4"/>
      <c r="G997" s="3"/>
    </row>
    <row r="998" spans="1:7">
      <c r="B998" s="3"/>
      <c r="C998" s="4"/>
      <c r="D998" s="4"/>
      <c r="E998" s="4"/>
      <c r="F998" s="4"/>
      <c r="G998" s="3"/>
    </row>
    <row r="999" spans="1:7">
      <c r="B999" s="3"/>
      <c r="C999" s="4"/>
      <c r="D999" s="4"/>
      <c r="E999" s="4"/>
      <c r="F999" s="4"/>
      <c r="G999" s="3"/>
    </row>
    <row r="1000" spans="1:7">
      <c r="B1000" s="3"/>
      <c r="C1000" s="4"/>
      <c r="D1000" s="4"/>
      <c r="E1000" s="4"/>
      <c r="F1000" s="4"/>
      <c r="G1000" s="3"/>
    </row>
    <row r="1001" spans="1:7">
      <c r="B1001" s="3"/>
      <c r="C1001" s="4"/>
      <c r="D1001" s="4"/>
      <c r="E1001" s="4"/>
      <c r="F1001" s="4"/>
      <c r="G1001" s="3"/>
    </row>
    <row r="1002" spans="1:7">
      <c r="B1002" s="3"/>
      <c r="C1002" s="4"/>
      <c r="D1002" s="4"/>
      <c r="E1002" s="4"/>
      <c r="F1002" s="4"/>
      <c r="G1002" s="3"/>
    </row>
    <row r="1003" spans="1:7">
      <c r="B1003" s="3"/>
      <c r="C1003" s="4"/>
      <c r="D1003" s="4"/>
      <c r="E1003" s="4"/>
      <c r="F1003" s="4"/>
      <c r="G1003" s="3"/>
    </row>
    <row r="1005" spans="1:7">
      <c r="A1005" s="5"/>
    </row>
    <row r="1006" spans="1:7">
      <c r="A1006" s="5"/>
    </row>
    <row r="1007" spans="1:7">
      <c r="A1007" s="5"/>
    </row>
    <row r="1008" spans="1:7">
      <c r="A1008" s="5"/>
    </row>
    <row r="1009" spans="1:1">
      <c r="A1009" s="5"/>
    </row>
    <row r="1011" spans="1:1">
      <c r="A1011" s="5"/>
    </row>
    <row r="1013" spans="1:1">
      <c r="A1013" s="5"/>
    </row>
    <row r="1016" spans="1:1">
      <c r="A1016" s="6"/>
    </row>
    <row r="1017" spans="1:1">
      <c r="A1017" s="6"/>
    </row>
  </sheetData>
  <mergeCells count="2923">
    <mergeCell ref="G1002:G1003"/>
    <mergeCell ref="A1016:A1017"/>
    <mergeCell ref="B1002:B1003"/>
    <mergeCell ref="C1002:C1003"/>
    <mergeCell ref="D1002:D1003"/>
    <mergeCell ref="E1002:E1003"/>
    <mergeCell ref="F1002:F1003"/>
    <mergeCell ref="G998:G999"/>
    <mergeCell ref="B1000:B1001"/>
    <mergeCell ref="C1000:C1001"/>
    <mergeCell ref="D1000:D1001"/>
    <mergeCell ref="E1000:E1001"/>
    <mergeCell ref="F1000:F1001"/>
    <mergeCell ref="G1000:G1001"/>
    <mergeCell ref="B998:B999"/>
    <mergeCell ref="C998:C999"/>
    <mergeCell ref="D998:D999"/>
    <mergeCell ref="E998:E999"/>
    <mergeCell ref="F998:F999"/>
    <mergeCell ref="G994:G995"/>
    <mergeCell ref="B996:B997"/>
    <mergeCell ref="C996:C997"/>
    <mergeCell ref="D996:D997"/>
    <mergeCell ref="E996:E997"/>
    <mergeCell ref="F996:F997"/>
    <mergeCell ref="G996:G997"/>
    <mergeCell ref="B994:B995"/>
    <mergeCell ref="C994:C995"/>
    <mergeCell ref="D994:D995"/>
    <mergeCell ref="E994:E995"/>
    <mergeCell ref="F994:F995"/>
    <mergeCell ref="G990:G991"/>
    <mergeCell ref="B992:B993"/>
    <mergeCell ref="C992:C993"/>
    <mergeCell ref="D992:D993"/>
    <mergeCell ref="E992:E993"/>
    <mergeCell ref="F992:F993"/>
    <mergeCell ref="G992:G993"/>
    <mergeCell ref="B990:B991"/>
    <mergeCell ref="C990:C991"/>
    <mergeCell ref="D990:D991"/>
    <mergeCell ref="E990:E991"/>
    <mergeCell ref="F990:F991"/>
    <mergeCell ref="G986:G987"/>
    <mergeCell ref="B988:B989"/>
    <mergeCell ref="C988:C989"/>
    <mergeCell ref="D988:D989"/>
    <mergeCell ref="E988:E989"/>
    <mergeCell ref="F988:F989"/>
    <mergeCell ref="G988:G989"/>
    <mergeCell ref="B986:B987"/>
    <mergeCell ref="C986:C987"/>
    <mergeCell ref="D986:D987"/>
    <mergeCell ref="E986:E987"/>
    <mergeCell ref="F986:F987"/>
    <mergeCell ref="G982:G983"/>
    <mergeCell ref="B984:B985"/>
    <mergeCell ref="C984:C985"/>
    <mergeCell ref="D984:D985"/>
    <mergeCell ref="E984:E985"/>
    <mergeCell ref="F984:F985"/>
    <mergeCell ref="G984:G985"/>
    <mergeCell ref="B982:B983"/>
    <mergeCell ref="C982:C983"/>
    <mergeCell ref="D982:D983"/>
    <mergeCell ref="E982:E983"/>
    <mergeCell ref="F982:F983"/>
    <mergeCell ref="G978:G979"/>
    <mergeCell ref="B980:B981"/>
    <mergeCell ref="C980:C981"/>
    <mergeCell ref="D980:D981"/>
    <mergeCell ref="E980:E981"/>
    <mergeCell ref="F980:F981"/>
    <mergeCell ref="G980:G981"/>
    <mergeCell ref="B978:B979"/>
    <mergeCell ref="C978:C979"/>
    <mergeCell ref="D978:D979"/>
    <mergeCell ref="E978:E979"/>
    <mergeCell ref="F978:F979"/>
    <mergeCell ref="G974:G975"/>
    <mergeCell ref="B976:B977"/>
    <mergeCell ref="C976:C977"/>
    <mergeCell ref="D976:D977"/>
    <mergeCell ref="E976:E977"/>
    <mergeCell ref="F976:F977"/>
    <mergeCell ref="G976:G977"/>
    <mergeCell ref="B974:B975"/>
    <mergeCell ref="C974:C975"/>
    <mergeCell ref="D974:D975"/>
    <mergeCell ref="E974:E975"/>
    <mergeCell ref="F974:F975"/>
    <mergeCell ref="G970:G971"/>
    <mergeCell ref="B972:B973"/>
    <mergeCell ref="C972:C973"/>
    <mergeCell ref="D972:D973"/>
    <mergeCell ref="E972:E973"/>
    <mergeCell ref="F972:F973"/>
    <mergeCell ref="G972:G973"/>
    <mergeCell ref="B970:B971"/>
    <mergeCell ref="C970:C971"/>
    <mergeCell ref="D970:D971"/>
    <mergeCell ref="E970:E971"/>
    <mergeCell ref="F970:F971"/>
    <mergeCell ref="G966:G967"/>
    <mergeCell ref="B968:B969"/>
    <mergeCell ref="C968:C969"/>
    <mergeCell ref="D968:D969"/>
    <mergeCell ref="E968:E969"/>
    <mergeCell ref="F968:F969"/>
    <mergeCell ref="G968:G969"/>
    <mergeCell ref="B966:B967"/>
    <mergeCell ref="C966:C967"/>
    <mergeCell ref="D966:D967"/>
    <mergeCell ref="E966:E967"/>
    <mergeCell ref="F966:F967"/>
    <mergeCell ref="G962:G963"/>
    <mergeCell ref="B964:B965"/>
    <mergeCell ref="C964:C965"/>
    <mergeCell ref="D964:D965"/>
    <mergeCell ref="E964:E965"/>
    <mergeCell ref="F964:F965"/>
    <mergeCell ref="G964:G965"/>
    <mergeCell ref="B962:B963"/>
    <mergeCell ref="C962:C963"/>
    <mergeCell ref="D962:D963"/>
    <mergeCell ref="E962:E963"/>
    <mergeCell ref="F962:F963"/>
    <mergeCell ref="G958:G959"/>
    <mergeCell ref="B960:B961"/>
    <mergeCell ref="C960:C961"/>
    <mergeCell ref="D960:D961"/>
    <mergeCell ref="E960:E961"/>
    <mergeCell ref="F960:F961"/>
    <mergeCell ref="G960:G961"/>
    <mergeCell ref="B958:B959"/>
    <mergeCell ref="C958:C959"/>
    <mergeCell ref="D958:D959"/>
    <mergeCell ref="E958:E959"/>
    <mergeCell ref="F958:F959"/>
    <mergeCell ref="G954:G955"/>
    <mergeCell ref="B956:B957"/>
    <mergeCell ref="C956:C957"/>
    <mergeCell ref="D956:D957"/>
    <mergeCell ref="E956:E957"/>
    <mergeCell ref="F956:F957"/>
    <mergeCell ref="G956:G957"/>
    <mergeCell ref="B954:B955"/>
    <mergeCell ref="C954:C955"/>
    <mergeCell ref="D954:D955"/>
    <mergeCell ref="E954:E955"/>
    <mergeCell ref="F954:F955"/>
    <mergeCell ref="G947:G948"/>
    <mergeCell ref="B949:B950"/>
    <mergeCell ref="C949:C950"/>
    <mergeCell ref="D949:D950"/>
    <mergeCell ref="E949:E950"/>
    <mergeCell ref="F949:F950"/>
    <mergeCell ref="G949:G950"/>
    <mergeCell ref="B947:B948"/>
    <mergeCell ref="C947:C948"/>
    <mergeCell ref="D947:D948"/>
    <mergeCell ref="E947:E948"/>
    <mergeCell ref="F947:F948"/>
    <mergeCell ref="G943:G944"/>
    <mergeCell ref="B945:B946"/>
    <mergeCell ref="C945:C946"/>
    <mergeCell ref="D945:D946"/>
    <mergeCell ref="E945:E946"/>
    <mergeCell ref="F945:F946"/>
    <mergeCell ref="G945:G946"/>
    <mergeCell ref="B943:B944"/>
    <mergeCell ref="C943:C944"/>
    <mergeCell ref="D943:D944"/>
    <mergeCell ref="E943:E944"/>
    <mergeCell ref="F943:F944"/>
    <mergeCell ref="G939:G940"/>
    <mergeCell ref="B941:B942"/>
    <mergeCell ref="C941:C942"/>
    <mergeCell ref="D941:D942"/>
    <mergeCell ref="E941:E942"/>
    <mergeCell ref="F941:F942"/>
    <mergeCell ref="G941:G942"/>
    <mergeCell ref="B939:B940"/>
    <mergeCell ref="C939:C940"/>
    <mergeCell ref="D939:D940"/>
    <mergeCell ref="E939:E940"/>
    <mergeCell ref="F939:F940"/>
    <mergeCell ref="G935:G936"/>
    <mergeCell ref="B937:B938"/>
    <mergeCell ref="C937:C938"/>
    <mergeCell ref="D937:D938"/>
    <mergeCell ref="E937:E938"/>
    <mergeCell ref="F937:F938"/>
    <mergeCell ref="G937:G938"/>
    <mergeCell ref="B935:B936"/>
    <mergeCell ref="C935:C936"/>
    <mergeCell ref="D935:D936"/>
    <mergeCell ref="E935:E936"/>
    <mergeCell ref="F935:F936"/>
    <mergeCell ref="G931:G932"/>
    <mergeCell ref="B933:B934"/>
    <mergeCell ref="C933:C934"/>
    <mergeCell ref="D933:D934"/>
    <mergeCell ref="E933:E934"/>
    <mergeCell ref="F933:F934"/>
    <mergeCell ref="G933:G934"/>
    <mergeCell ref="B931:B932"/>
    <mergeCell ref="C931:C932"/>
    <mergeCell ref="D931:D932"/>
    <mergeCell ref="E931:E932"/>
    <mergeCell ref="F931:F932"/>
    <mergeCell ref="G927:G928"/>
    <mergeCell ref="B929:B930"/>
    <mergeCell ref="C929:C930"/>
    <mergeCell ref="D929:D930"/>
    <mergeCell ref="E929:E930"/>
    <mergeCell ref="F929:F930"/>
    <mergeCell ref="G929:G930"/>
    <mergeCell ref="B927:B928"/>
    <mergeCell ref="C927:C928"/>
    <mergeCell ref="D927:D928"/>
    <mergeCell ref="E927:E928"/>
    <mergeCell ref="F927:F928"/>
    <mergeCell ref="G923:G924"/>
    <mergeCell ref="B925:B926"/>
    <mergeCell ref="C925:C926"/>
    <mergeCell ref="D925:D926"/>
    <mergeCell ref="E925:E926"/>
    <mergeCell ref="F925:F926"/>
    <mergeCell ref="G925:G926"/>
    <mergeCell ref="B923:B924"/>
    <mergeCell ref="C923:C924"/>
    <mergeCell ref="D923:D924"/>
    <mergeCell ref="E923:E924"/>
    <mergeCell ref="F923:F924"/>
    <mergeCell ref="G919:G920"/>
    <mergeCell ref="B921:B922"/>
    <mergeCell ref="C921:C922"/>
    <mergeCell ref="D921:D922"/>
    <mergeCell ref="E921:E922"/>
    <mergeCell ref="F921:F922"/>
    <mergeCell ref="G921:G922"/>
    <mergeCell ref="B919:B920"/>
    <mergeCell ref="C919:C920"/>
    <mergeCell ref="D919:D920"/>
    <mergeCell ref="E919:E920"/>
    <mergeCell ref="F919:F920"/>
    <mergeCell ref="G915:G916"/>
    <mergeCell ref="B917:B918"/>
    <mergeCell ref="C917:C918"/>
    <mergeCell ref="D917:D918"/>
    <mergeCell ref="E917:E918"/>
    <mergeCell ref="F917:F918"/>
    <mergeCell ref="G917:G918"/>
    <mergeCell ref="B915:B916"/>
    <mergeCell ref="C915:C916"/>
    <mergeCell ref="D915:D916"/>
    <mergeCell ref="E915:E916"/>
    <mergeCell ref="F915:F916"/>
    <mergeCell ref="G911:G912"/>
    <mergeCell ref="B913:B914"/>
    <mergeCell ref="C913:C914"/>
    <mergeCell ref="D913:D914"/>
    <mergeCell ref="E913:E914"/>
    <mergeCell ref="F913:F914"/>
    <mergeCell ref="G913:G914"/>
    <mergeCell ref="B911:B912"/>
    <mergeCell ref="C911:C912"/>
    <mergeCell ref="D911:D912"/>
    <mergeCell ref="E911:E912"/>
    <mergeCell ref="F911:F912"/>
    <mergeCell ref="G907:G908"/>
    <mergeCell ref="B909:B910"/>
    <mergeCell ref="C909:C910"/>
    <mergeCell ref="D909:D910"/>
    <mergeCell ref="E909:E910"/>
    <mergeCell ref="F909:F910"/>
    <mergeCell ref="G909:G910"/>
    <mergeCell ref="B907:B908"/>
    <mergeCell ref="C907:C908"/>
    <mergeCell ref="D907:D908"/>
    <mergeCell ref="E907:E908"/>
    <mergeCell ref="F907:F908"/>
    <mergeCell ref="G903:G904"/>
    <mergeCell ref="B905:B906"/>
    <mergeCell ref="C905:C906"/>
    <mergeCell ref="D905:D906"/>
    <mergeCell ref="E905:E906"/>
    <mergeCell ref="F905:F906"/>
    <mergeCell ref="G905:G906"/>
    <mergeCell ref="B903:B904"/>
    <mergeCell ref="C903:C904"/>
    <mergeCell ref="D903:D904"/>
    <mergeCell ref="E903:E904"/>
    <mergeCell ref="F903:F904"/>
    <mergeCell ref="G899:G900"/>
    <mergeCell ref="B901:B902"/>
    <mergeCell ref="C901:C902"/>
    <mergeCell ref="D901:D902"/>
    <mergeCell ref="E901:E902"/>
    <mergeCell ref="F901:F902"/>
    <mergeCell ref="G901:G902"/>
    <mergeCell ref="B899:B900"/>
    <mergeCell ref="C899:C900"/>
    <mergeCell ref="D899:D900"/>
    <mergeCell ref="E899:E900"/>
    <mergeCell ref="F899:F900"/>
    <mergeCell ref="G895:G896"/>
    <mergeCell ref="B897:B898"/>
    <mergeCell ref="C897:C898"/>
    <mergeCell ref="D897:D898"/>
    <mergeCell ref="E897:E898"/>
    <mergeCell ref="F897:F898"/>
    <mergeCell ref="G897:G898"/>
    <mergeCell ref="B895:B896"/>
    <mergeCell ref="C895:C896"/>
    <mergeCell ref="D895:D896"/>
    <mergeCell ref="E895:E896"/>
    <mergeCell ref="F895:F896"/>
    <mergeCell ref="G891:G892"/>
    <mergeCell ref="B893:B894"/>
    <mergeCell ref="C893:C894"/>
    <mergeCell ref="D893:D894"/>
    <mergeCell ref="E893:E894"/>
    <mergeCell ref="F893:F894"/>
    <mergeCell ref="G893:G894"/>
    <mergeCell ref="B891:B892"/>
    <mergeCell ref="C891:C892"/>
    <mergeCell ref="D891:D892"/>
    <mergeCell ref="E891:E892"/>
    <mergeCell ref="F891:F892"/>
    <mergeCell ref="G887:G888"/>
    <mergeCell ref="B889:B890"/>
    <mergeCell ref="C889:C890"/>
    <mergeCell ref="D889:D890"/>
    <mergeCell ref="E889:E890"/>
    <mergeCell ref="F889:F890"/>
    <mergeCell ref="G889:G890"/>
    <mergeCell ref="B887:B888"/>
    <mergeCell ref="C887:C888"/>
    <mergeCell ref="D887:D888"/>
    <mergeCell ref="E887:E888"/>
    <mergeCell ref="F887:F888"/>
    <mergeCell ref="G883:G884"/>
    <mergeCell ref="B885:B886"/>
    <mergeCell ref="C885:C886"/>
    <mergeCell ref="D885:D886"/>
    <mergeCell ref="E885:E886"/>
    <mergeCell ref="F885:F886"/>
    <mergeCell ref="G885:G886"/>
    <mergeCell ref="B883:B884"/>
    <mergeCell ref="C883:C884"/>
    <mergeCell ref="D883:D884"/>
    <mergeCell ref="E883:E884"/>
    <mergeCell ref="F883:F884"/>
    <mergeCell ref="G879:G880"/>
    <mergeCell ref="B881:B882"/>
    <mergeCell ref="C881:C882"/>
    <mergeCell ref="D881:D882"/>
    <mergeCell ref="E881:E882"/>
    <mergeCell ref="F881:F882"/>
    <mergeCell ref="G881:G882"/>
    <mergeCell ref="B879:B880"/>
    <mergeCell ref="C879:C880"/>
    <mergeCell ref="D879:D880"/>
    <mergeCell ref="E879:E880"/>
    <mergeCell ref="F879:F880"/>
    <mergeCell ref="G875:G876"/>
    <mergeCell ref="B877:B878"/>
    <mergeCell ref="C877:C878"/>
    <mergeCell ref="D877:D878"/>
    <mergeCell ref="E877:E878"/>
    <mergeCell ref="F877:F878"/>
    <mergeCell ref="G877:G878"/>
    <mergeCell ref="B875:B876"/>
    <mergeCell ref="C875:C876"/>
    <mergeCell ref="D875:D876"/>
    <mergeCell ref="E875:E876"/>
    <mergeCell ref="F875:F876"/>
    <mergeCell ref="G871:G872"/>
    <mergeCell ref="B873:B874"/>
    <mergeCell ref="C873:C874"/>
    <mergeCell ref="D873:D874"/>
    <mergeCell ref="E873:E874"/>
    <mergeCell ref="F873:F874"/>
    <mergeCell ref="G873:G874"/>
    <mergeCell ref="B871:B872"/>
    <mergeCell ref="C871:C872"/>
    <mergeCell ref="D871:D872"/>
    <mergeCell ref="E871:E872"/>
    <mergeCell ref="F871:F872"/>
    <mergeCell ref="G867:G868"/>
    <mergeCell ref="B869:B870"/>
    <mergeCell ref="C869:C870"/>
    <mergeCell ref="D869:D870"/>
    <mergeCell ref="E869:E870"/>
    <mergeCell ref="F869:F870"/>
    <mergeCell ref="G869:G870"/>
    <mergeCell ref="B867:B868"/>
    <mergeCell ref="C867:C868"/>
    <mergeCell ref="D867:D868"/>
    <mergeCell ref="E867:E868"/>
    <mergeCell ref="F867:F868"/>
    <mergeCell ref="G863:G864"/>
    <mergeCell ref="B865:B866"/>
    <mergeCell ref="C865:C866"/>
    <mergeCell ref="D865:D866"/>
    <mergeCell ref="E865:E866"/>
    <mergeCell ref="F865:F866"/>
    <mergeCell ref="G865:G866"/>
    <mergeCell ref="B863:B864"/>
    <mergeCell ref="C863:C864"/>
    <mergeCell ref="D863:D864"/>
    <mergeCell ref="E863:E864"/>
    <mergeCell ref="F863:F864"/>
    <mergeCell ref="G859:G860"/>
    <mergeCell ref="B861:B862"/>
    <mergeCell ref="C861:C862"/>
    <mergeCell ref="D861:D862"/>
    <mergeCell ref="E861:E862"/>
    <mergeCell ref="F861:F862"/>
    <mergeCell ref="G861:G862"/>
    <mergeCell ref="B859:B860"/>
    <mergeCell ref="C859:C860"/>
    <mergeCell ref="D859:D860"/>
    <mergeCell ref="E859:E860"/>
    <mergeCell ref="F859:F860"/>
    <mergeCell ref="G855:G856"/>
    <mergeCell ref="B857:B858"/>
    <mergeCell ref="C857:C858"/>
    <mergeCell ref="D857:D858"/>
    <mergeCell ref="E857:E858"/>
    <mergeCell ref="F857:F858"/>
    <mergeCell ref="G857:G858"/>
    <mergeCell ref="B855:B856"/>
    <mergeCell ref="C855:C856"/>
    <mergeCell ref="D855:D856"/>
    <mergeCell ref="E855:E856"/>
    <mergeCell ref="F855:F856"/>
    <mergeCell ref="G851:G852"/>
    <mergeCell ref="B853:B854"/>
    <mergeCell ref="C853:C854"/>
    <mergeCell ref="D853:D854"/>
    <mergeCell ref="E853:E854"/>
    <mergeCell ref="F853:F854"/>
    <mergeCell ref="G853:G854"/>
    <mergeCell ref="B851:B852"/>
    <mergeCell ref="C851:C852"/>
    <mergeCell ref="D851:D852"/>
    <mergeCell ref="E851:E852"/>
    <mergeCell ref="F851:F852"/>
    <mergeCell ref="G847:G848"/>
    <mergeCell ref="B849:B850"/>
    <mergeCell ref="C849:C850"/>
    <mergeCell ref="D849:D850"/>
    <mergeCell ref="E849:E850"/>
    <mergeCell ref="F849:F850"/>
    <mergeCell ref="G849:G850"/>
    <mergeCell ref="B847:B848"/>
    <mergeCell ref="C847:C848"/>
    <mergeCell ref="D847:D848"/>
    <mergeCell ref="E847:E848"/>
    <mergeCell ref="F847:F848"/>
    <mergeCell ref="G840:G841"/>
    <mergeCell ref="B842:B843"/>
    <mergeCell ref="C842:C843"/>
    <mergeCell ref="D842:D843"/>
    <mergeCell ref="E842:E843"/>
    <mergeCell ref="F842:F843"/>
    <mergeCell ref="G842:G843"/>
    <mergeCell ref="B840:B841"/>
    <mergeCell ref="C840:C841"/>
    <mergeCell ref="D840:D841"/>
    <mergeCell ref="E840:E841"/>
    <mergeCell ref="F840:F841"/>
    <mergeCell ref="G836:G837"/>
    <mergeCell ref="B838:B839"/>
    <mergeCell ref="C838:C839"/>
    <mergeCell ref="D838:D839"/>
    <mergeCell ref="E838:E839"/>
    <mergeCell ref="F838:F839"/>
    <mergeCell ref="G838:G839"/>
    <mergeCell ref="B836:B837"/>
    <mergeCell ref="C836:C837"/>
    <mergeCell ref="D836:D837"/>
    <mergeCell ref="E836:E837"/>
    <mergeCell ref="F836:F837"/>
    <mergeCell ref="G832:G833"/>
    <mergeCell ref="B834:B835"/>
    <mergeCell ref="C834:C835"/>
    <mergeCell ref="D834:D835"/>
    <mergeCell ref="E834:E835"/>
    <mergeCell ref="F834:F835"/>
    <mergeCell ref="G834:G835"/>
    <mergeCell ref="B832:B833"/>
    <mergeCell ref="C832:C833"/>
    <mergeCell ref="D832:D833"/>
    <mergeCell ref="E832:E833"/>
    <mergeCell ref="F832:F833"/>
    <mergeCell ref="G828:G829"/>
    <mergeCell ref="B830:B831"/>
    <mergeCell ref="C830:C831"/>
    <mergeCell ref="D830:D831"/>
    <mergeCell ref="E830:E831"/>
    <mergeCell ref="F830:F831"/>
    <mergeCell ref="G830:G831"/>
    <mergeCell ref="B828:B829"/>
    <mergeCell ref="C828:C829"/>
    <mergeCell ref="D828:D829"/>
    <mergeCell ref="E828:E829"/>
    <mergeCell ref="F828:F829"/>
    <mergeCell ref="G824:G825"/>
    <mergeCell ref="B826:B827"/>
    <mergeCell ref="C826:C827"/>
    <mergeCell ref="D826:D827"/>
    <mergeCell ref="E826:E827"/>
    <mergeCell ref="F826:F827"/>
    <mergeCell ref="G826:G827"/>
    <mergeCell ref="B824:B825"/>
    <mergeCell ref="C824:C825"/>
    <mergeCell ref="D824:D825"/>
    <mergeCell ref="E824:E825"/>
    <mergeCell ref="F824:F825"/>
    <mergeCell ref="G820:G821"/>
    <mergeCell ref="B822:B823"/>
    <mergeCell ref="C822:C823"/>
    <mergeCell ref="D822:D823"/>
    <mergeCell ref="E822:E823"/>
    <mergeCell ref="F822:F823"/>
    <mergeCell ref="G822:G823"/>
    <mergeCell ref="B820:B821"/>
    <mergeCell ref="C820:C821"/>
    <mergeCell ref="D820:D821"/>
    <mergeCell ref="E820:E821"/>
    <mergeCell ref="F820:F821"/>
    <mergeCell ref="G816:G817"/>
    <mergeCell ref="B818:B819"/>
    <mergeCell ref="C818:C819"/>
    <mergeCell ref="D818:D819"/>
    <mergeCell ref="E818:E819"/>
    <mergeCell ref="F818:F819"/>
    <mergeCell ref="G818:G819"/>
    <mergeCell ref="B816:B817"/>
    <mergeCell ref="C816:C817"/>
    <mergeCell ref="D816:D817"/>
    <mergeCell ref="E816:E817"/>
    <mergeCell ref="F816:F817"/>
    <mergeCell ref="G812:G813"/>
    <mergeCell ref="B814:B815"/>
    <mergeCell ref="C814:C815"/>
    <mergeCell ref="D814:D815"/>
    <mergeCell ref="E814:E815"/>
    <mergeCell ref="F814:F815"/>
    <mergeCell ref="G814:G815"/>
    <mergeCell ref="B812:B813"/>
    <mergeCell ref="C812:C813"/>
    <mergeCell ref="D812:D813"/>
    <mergeCell ref="E812:E813"/>
    <mergeCell ref="F812:F813"/>
    <mergeCell ref="G808:G809"/>
    <mergeCell ref="B810:B811"/>
    <mergeCell ref="C810:C811"/>
    <mergeCell ref="D810:D811"/>
    <mergeCell ref="E810:E811"/>
    <mergeCell ref="F810:F811"/>
    <mergeCell ref="G810:G811"/>
    <mergeCell ref="B808:B809"/>
    <mergeCell ref="C808:C809"/>
    <mergeCell ref="D808:D809"/>
    <mergeCell ref="E808:E809"/>
    <mergeCell ref="F808:F809"/>
    <mergeCell ref="G804:G805"/>
    <mergeCell ref="B806:B807"/>
    <mergeCell ref="C806:C807"/>
    <mergeCell ref="D806:D807"/>
    <mergeCell ref="E806:E807"/>
    <mergeCell ref="F806:F807"/>
    <mergeCell ref="G806:G807"/>
    <mergeCell ref="B804:B805"/>
    <mergeCell ref="C804:C805"/>
    <mergeCell ref="D804:D805"/>
    <mergeCell ref="E804:E805"/>
    <mergeCell ref="F804:F805"/>
    <mergeCell ref="G800:G801"/>
    <mergeCell ref="B802:B803"/>
    <mergeCell ref="C802:C803"/>
    <mergeCell ref="D802:D803"/>
    <mergeCell ref="E802:E803"/>
    <mergeCell ref="F802:F803"/>
    <mergeCell ref="G802:G803"/>
    <mergeCell ref="B800:B801"/>
    <mergeCell ref="C800:C801"/>
    <mergeCell ref="D800:D801"/>
    <mergeCell ref="E800:E801"/>
    <mergeCell ref="F800:F801"/>
    <mergeCell ref="G796:G797"/>
    <mergeCell ref="B798:B799"/>
    <mergeCell ref="C798:C799"/>
    <mergeCell ref="D798:D799"/>
    <mergeCell ref="E798:E799"/>
    <mergeCell ref="F798:F799"/>
    <mergeCell ref="G798:G799"/>
    <mergeCell ref="B796:B797"/>
    <mergeCell ref="C796:C797"/>
    <mergeCell ref="D796:D797"/>
    <mergeCell ref="E796:E797"/>
    <mergeCell ref="F796:F797"/>
    <mergeCell ref="G792:G793"/>
    <mergeCell ref="B794:B795"/>
    <mergeCell ref="C794:C795"/>
    <mergeCell ref="D794:D795"/>
    <mergeCell ref="E794:E795"/>
    <mergeCell ref="F794:F795"/>
    <mergeCell ref="G794:G795"/>
    <mergeCell ref="B792:B793"/>
    <mergeCell ref="C792:C793"/>
    <mergeCell ref="D792:D793"/>
    <mergeCell ref="E792:E793"/>
    <mergeCell ref="F792:F793"/>
    <mergeCell ref="G788:G789"/>
    <mergeCell ref="B790:B791"/>
    <mergeCell ref="C790:C791"/>
    <mergeCell ref="D790:D791"/>
    <mergeCell ref="E790:E791"/>
    <mergeCell ref="F790:F791"/>
    <mergeCell ref="G790:G791"/>
    <mergeCell ref="B788:B789"/>
    <mergeCell ref="C788:C789"/>
    <mergeCell ref="D788:D789"/>
    <mergeCell ref="E788:E789"/>
    <mergeCell ref="F788:F789"/>
    <mergeCell ref="G784:G785"/>
    <mergeCell ref="B786:B787"/>
    <mergeCell ref="C786:C787"/>
    <mergeCell ref="D786:D787"/>
    <mergeCell ref="E786:E787"/>
    <mergeCell ref="F786:F787"/>
    <mergeCell ref="G786:G787"/>
    <mergeCell ref="B784:B785"/>
    <mergeCell ref="C784:C785"/>
    <mergeCell ref="D784:D785"/>
    <mergeCell ref="E784:E785"/>
    <mergeCell ref="F784:F785"/>
    <mergeCell ref="G780:G781"/>
    <mergeCell ref="B782:B783"/>
    <mergeCell ref="C782:C783"/>
    <mergeCell ref="D782:D783"/>
    <mergeCell ref="E782:E783"/>
    <mergeCell ref="F782:F783"/>
    <mergeCell ref="G782:G783"/>
    <mergeCell ref="B780:B781"/>
    <mergeCell ref="C780:C781"/>
    <mergeCell ref="D780:D781"/>
    <mergeCell ref="E780:E781"/>
    <mergeCell ref="F780:F781"/>
    <mergeCell ref="G776:G777"/>
    <mergeCell ref="B778:B779"/>
    <mergeCell ref="C778:C779"/>
    <mergeCell ref="D778:D779"/>
    <mergeCell ref="E778:E779"/>
    <mergeCell ref="F778:F779"/>
    <mergeCell ref="G778:G779"/>
    <mergeCell ref="B776:B777"/>
    <mergeCell ref="C776:C777"/>
    <mergeCell ref="D776:D777"/>
    <mergeCell ref="E776:E777"/>
    <mergeCell ref="F776:F777"/>
    <mergeCell ref="G772:G773"/>
    <mergeCell ref="B774:B775"/>
    <mergeCell ref="C774:C775"/>
    <mergeCell ref="D774:D775"/>
    <mergeCell ref="E774:E775"/>
    <mergeCell ref="F774:F775"/>
    <mergeCell ref="G774:G775"/>
    <mergeCell ref="B772:B773"/>
    <mergeCell ref="C772:C773"/>
    <mergeCell ref="D772:D773"/>
    <mergeCell ref="E772:E773"/>
    <mergeCell ref="F772:F773"/>
    <mergeCell ref="G768:G769"/>
    <mergeCell ref="B770:B771"/>
    <mergeCell ref="C770:C771"/>
    <mergeCell ref="D770:D771"/>
    <mergeCell ref="E770:E771"/>
    <mergeCell ref="F770:F771"/>
    <mergeCell ref="G770:G771"/>
    <mergeCell ref="B768:B769"/>
    <mergeCell ref="C768:C769"/>
    <mergeCell ref="D768:D769"/>
    <mergeCell ref="E768:E769"/>
    <mergeCell ref="F768:F769"/>
    <mergeCell ref="G764:G765"/>
    <mergeCell ref="B766:B767"/>
    <mergeCell ref="C766:C767"/>
    <mergeCell ref="D766:D767"/>
    <mergeCell ref="E766:E767"/>
    <mergeCell ref="F766:F767"/>
    <mergeCell ref="G766:G767"/>
    <mergeCell ref="B764:B765"/>
    <mergeCell ref="C764:C765"/>
    <mergeCell ref="D764:D765"/>
    <mergeCell ref="E764:E765"/>
    <mergeCell ref="F764:F765"/>
    <mergeCell ref="G760:G761"/>
    <mergeCell ref="B762:B763"/>
    <mergeCell ref="C762:C763"/>
    <mergeCell ref="D762:D763"/>
    <mergeCell ref="E762:E763"/>
    <mergeCell ref="F762:F763"/>
    <mergeCell ref="G762:G763"/>
    <mergeCell ref="B760:B761"/>
    <mergeCell ref="C760:C761"/>
    <mergeCell ref="D760:D761"/>
    <mergeCell ref="E760:E761"/>
    <mergeCell ref="F760:F761"/>
    <mergeCell ref="G756:G757"/>
    <mergeCell ref="B758:B759"/>
    <mergeCell ref="C758:C759"/>
    <mergeCell ref="D758:D759"/>
    <mergeCell ref="E758:E759"/>
    <mergeCell ref="F758:F759"/>
    <mergeCell ref="G758:G759"/>
    <mergeCell ref="B756:B757"/>
    <mergeCell ref="C756:C757"/>
    <mergeCell ref="D756:D757"/>
    <mergeCell ref="E756:E757"/>
    <mergeCell ref="F756:F757"/>
    <mergeCell ref="G752:G753"/>
    <mergeCell ref="B754:B755"/>
    <mergeCell ref="C754:C755"/>
    <mergeCell ref="D754:D755"/>
    <mergeCell ref="E754:E755"/>
    <mergeCell ref="F754:F755"/>
    <mergeCell ref="G754:G755"/>
    <mergeCell ref="B752:B753"/>
    <mergeCell ref="C752:C753"/>
    <mergeCell ref="D752:D753"/>
    <mergeCell ref="E752:E753"/>
    <mergeCell ref="F752:F753"/>
    <mergeCell ref="G748:G749"/>
    <mergeCell ref="B750:B751"/>
    <mergeCell ref="C750:C751"/>
    <mergeCell ref="D750:D751"/>
    <mergeCell ref="E750:E751"/>
    <mergeCell ref="F750:F751"/>
    <mergeCell ref="G750:G751"/>
    <mergeCell ref="B748:B749"/>
    <mergeCell ref="C748:C749"/>
    <mergeCell ref="D748:D749"/>
    <mergeCell ref="E748:E749"/>
    <mergeCell ref="F748:F749"/>
    <mergeCell ref="G744:G745"/>
    <mergeCell ref="B746:B747"/>
    <mergeCell ref="C746:C747"/>
    <mergeCell ref="D746:D747"/>
    <mergeCell ref="E746:E747"/>
    <mergeCell ref="F746:F747"/>
    <mergeCell ref="G746:G747"/>
    <mergeCell ref="B744:B745"/>
    <mergeCell ref="C744:C745"/>
    <mergeCell ref="D744:D745"/>
    <mergeCell ref="E744:E745"/>
    <mergeCell ref="F744:F745"/>
    <mergeCell ref="G740:G741"/>
    <mergeCell ref="B742:B743"/>
    <mergeCell ref="C742:C743"/>
    <mergeCell ref="D742:D743"/>
    <mergeCell ref="E742:E743"/>
    <mergeCell ref="F742:F743"/>
    <mergeCell ref="G742:G743"/>
    <mergeCell ref="B740:B741"/>
    <mergeCell ref="C740:C741"/>
    <mergeCell ref="D740:D741"/>
    <mergeCell ref="E740:E741"/>
    <mergeCell ref="F740:F741"/>
    <mergeCell ref="G733:G734"/>
    <mergeCell ref="B735:B736"/>
    <mergeCell ref="C735:C736"/>
    <mergeCell ref="D735:D736"/>
    <mergeCell ref="E735:E736"/>
    <mergeCell ref="F735:F736"/>
    <mergeCell ref="G735:G736"/>
    <mergeCell ref="B733:B734"/>
    <mergeCell ref="C733:C734"/>
    <mergeCell ref="D733:D734"/>
    <mergeCell ref="E733:E734"/>
    <mergeCell ref="F733:F734"/>
    <mergeCell ref="G729:G730"/>
    <mergeCell ref="B731:B732"/>
    <mergeCell ref="C731:C732"/>
    <mergeCell ref="D731:D732"/>
    <mergeCell ref="E731:E732"/>
    <mergeCell ref="F731:F732"/>
    <mergeCell ref="G731:G732"/>
    <mergeCell ref="B729:B730"/>
    <mergeCell ref="C729:C730"/>
    <mergeCell ref="D729:D730"/>
    <mergeCell ref="E729:E730"/>
    <mergeCell ref="F729:F730"/>
    <mergeCell ref="G725:G726"/>
    <mergeCell ref="B727:B728"/>
    <mergeCell ref="C727:C728"/>
    <mergeCell ref="D727:D728"/>
    <mergeCell ref="E727:E728"/>
    <mergeCell ref="F727:F728"/>
    <mergeCell ref="G727:G728"/>
    <mergeCell ref="B725:B726"/>
    <mergeCell ref="C725:C726"/>
    <mergeCell ref="D725:D726"/>
    <mergeCell ref="E725:E726"/>
    <mergeCell ref="F725:F726"/>
    <mergeCell ref="G721:G722"/>
    <mergeCell ref="B723:B724"/>
    <mergeCell ref="C723:C724"/>
    <mergeCell ref="D723:D724"/>
    <mergeCell ref="E723:E724"/>
    <mergeCell ref="F723:F724"/>
    <mergeCell ref="G723:G724"/>
    <mergeCell ref="B721:B722"/>
    <mergeCell ref="C721:C722"/>
    <mergeCell ref="D721:D722"/>
    <mergeCell ref="E721:E722"/>
    <mergeCell ref="F721:F722"/>
    <mergeCell ref="G717:G718"/>
    <mergeCell ref="B719:B720"/>
    <mergeCell ref="C719:C720"/>
    <mergeCell ref="D719:D720"/>
    <mergeCell ref="E719:E720"/>
    <mergeCell ref="F719:F720"/>
    <mergeCell ref="G719:G720"/>
    <mergeCell ref="B717:B718"/>
    <mergeCell ref="C717:C718"/>
    <mergeCell ref="D717:D718"/>
    <mergeCell ref="E717:E718"/>
    <mergeCell ref="F717:F718"/>
    <mergeCell ref="G713:G714"/>
    <mergeCell ref="B715:B716"/>
    <mergeCell ref="C715:C716"/>
    <mergeCell ref="D715:D716"/>
    <mergeCell ref="E715:E716"/>
    <mergeCell ref="F715:F716"/>
    <mergeCell ref="G715:G716"/>
    <mergeCell ref="B713:B714"/>
    <mergeCell ref="C713:C714"/>
    <mergeCell ref="D713:D714"/>
    <mergeCell ref="E713:E714"/>
    <mergeCell ref="F713:F714"/>
    <mergeCell ref="G709:G710"/>
    <mergeCell ref="B711:B712"/>
    <mergeCell ref="C711:C712"/>
    <mergeCell ref="D711:D712"/>
    <mergeCell ref="E711:E712"/>
    <mergeCell ref="F711:F712"/>
    <mergeCell ref="G711:G712"/>
    <mergeCell ref="B709:B710"/>
    <mergeCell ref="C709:C710"/>
    <mergeCell ref="D709:D710"/>
    <mergeCell ref="E709:E710"/>
    <mergeCell ref="F709:F710"/>
    <mergeCell ref="G705:G706"/>
    <mergeCell ref="B707:B708"/>
    <mergeCell ref="C707:C708"/>
    <mergeCell ref="D707:D708"/>
    <mergeCell ref="E707:E708"/>
    <mergeCell ref="F707:F708"/>
    <mergeCell ref="G707:G708"/>
    <mergeCell ref="B705:B706"/>
    <mergeCell ref="C705:C706"/>
    <mergeCell ref="D705:D706"/>
    <mergeCell ref="E705:E706"/>
    <mergeCell ref="F705:F706"/>
    <mergeCell ref="G701:G702"/>
    <mergeCell ref="B703:B704"/>
    <mergeCell ref="C703:C704"/>
    <mergeCell ref="D703:D704"/>
    <mergeCell ref="E703:E704"/>
    <mergeCell ref="F703:F704"/>
    <mergeCell ref="G703:G704"/>
    <mergeCell ref="B701:B702"/>
    <mergeCell ref="C701:C702"/>
    <mergeCell ref="D701:D702"/>
    <mergeCell ref="E701:E702"/>
    <mergeCell ref="F701:F702"/>
    <mergeCell ref="G697:G698"/>
    <mergeCell ref="B699:B700"/>
    <mergeCell ref="C699:C700"/>
    <mergeCell ref="D699:D700"/>
    <mergeCell ref="E699:E700"/>
    <mergeCell ref="F699:F700"/>
    <mergeCell ref="G699:G700"/>
    <mergeCell ref="B697:B698"/>
    <mergeCell ref="C697:C698"/>
    <mergeCell ref="D697:D698"/>
    <mergeCell ref="E697:E698"/>
    <mergeCell ref="F697:F698"/>
    <mergeCell ref="G693:G694"/>
    <mergeCell ref="B695:B696"/>
    <mergeCell ref="C695:C696"/>
    <mergeCell ref="D695:D696"/>
    <mergeCell ref="E695:E696"/>
    <mergeCell ref="F695:F696"/>
    <mergeCell ref="G695:G696"/>
    <mergeCell ref="B693:B694"/>
    <mergeCell ref="C693:C694"/>
    <mergeCell ref="D693:D694"/>
    <mergeCell ref="E693:E694"/>
    <mergeCell ref="F693:F694"/>
    <mergeCell ref="G689:G690"/>
    <mergeCell ref="B691:B692"/>
    <mergeCell ref="C691:C692"/>
    <mergeCell ref="D691:D692"/>
    <mergeCell ref="E691:E692"/>
    <mergeCell ref="F691:F692"/>
    <mergeCell ref="G691:G692"/>
    <mergeCell ref="B689:B690"/>
    <mergeCell ref="C689:C690"/>
    <mergeCell ref="D689:D690"/>
    <mergeCell ref="E689:E690"/>
    <mergeCell ref="F689:F690"/>
    <mergeCell ref="G685:G686"/>
    <mergeCell ref="B687:B688"/>
    <mergeCell ref="C687:C688"/>
    <mergeCell ref="D687:D688"/>
    <mergeCell ref="E687:E688"/>
    <mergeCell ref="F687:F688"/>
    <mergeCell ref="G687:G688"/>
    <mergeCell ref="B685:B686"/>
    <mergeCell ref="C685:C686"/>
    <mergeCell ref="D685:D686"/>
    <mergeCell ref="E685:E686"/>
    <mergeCell ref="F685:F686"/>
    <mergeCell ref="G681:G682"/>
    <mergeCell ref="B683:B684"/>
    <mergeCell ref="C683:C684"/>
    <mergeCell ref="D683:D684"/>
    <mergeCell ref="E683:E684"/>
    <mergeCell ref="F683:F684"/>
    <mergeCell ref="G683:G684"/>
    <mergeCell ref="B681:B682"/>
    <mergeCell ref="C681:C682"/>
    <mergeCell ref="D681:D682"/>
    <mergeCell ref="E681:E682"/>
    <mergeCell ref="F681:F682"/>
    <mergeCell ref="G677:G678"/>
    <mergeCell ref="B679:B680"/>
    <mergeCell ref="C679:C680"/>
    <mergeCell ref="D679:D680"/>
    <mergeCell ref="E679:E680"/>
    <mergeCell ref="F679:F680"/>
    <mergeCell ref="G679:G680"/>
    <mergeCell ref="B677:B678"/>
    <mergeCell ref="C677:C678"/>
    <mergeCell ref="D677:D678"/>
    <mergeCell ref="E677:E678"/>
    <mergeCell ref="F677:F678"/>
    <mergeCell ref="G673:G674"/>
    <mergeCell ref="B675:B676"/>
    <mergeCell ref="C675:C676"/>
    <mergeCell ref="D675:D676"/>
    <mergeCell ref="E675:E676"/>
    <mergeCell ref="F675:F676"/>
    <mergeCell ref="G675:G676"/>
    <mergeCell ref="B673:B674"/>
    <mergeCell ref="C673:C674"/>
    <mergeCell ref="D673:D674"/>
    <mergeCell ref="E673:E674"/>
    <mergeCell ref="F673:F674"/>
    <mergeCell ref="G669:G670"/>
    <mergeCell ref="B671:B672"/>
    <mergeCell ref="C671:C672"/>
    <mergeCell ref="D671:D672"/>
    <mergeCell ref="E671:E672"/>
    <mergeCell ref="F671:F672"/>
    <mergeCell ref="G671:G672"/>
    <mergeCell ref="B669:B670"/>
    <mergeCell ref="C669:C670"/>
    <mergeCell ref="D669:D670"/>
    <mergeCell ref="E669:E670"/>
    <mergeCell ref="F669:F670"/>
    <mergeCell ref="G665:G666"/>
    <mergeCell ref="B667:B668"/>
    <mergeCell ref="C667:C668"/>
    <mergeCell ref="D667:D668"/>
    <mergeCell ref="E667:E668"/>
    <mergeCell ref="F667:F668"/>
    <mergeCell ref="G667:G668"/>
    <mergeCell ref="B665:B666"/>
    <mergeCell ref="C665:C666"/>
    <mergeCell ref="D665:D666"/>
    <mergeCell ref="E665:E666"/>
    <mergeCell ref="F665:F666"/>
    <mergeCell ref="G661:G662"/>
    <mergeCell ref="B663:B664"/>
    <mergeCell ref="C663:C664"/>
    <mergeCell ref="D663:D664"/>
    <mergeCell ref="E663:E664"/>
    <mergeCell ref="F663:F664"/>
    <mergeCell ref="G663:G664"/>
    <mergeCell ref="B661:B662"/>
    <mergeCell ref="C661:C662"/>
    <mergeCell ref="D661:D662"/>
    <mergeCell ref="E661:E662"/>
    <mergeCell ref="F661:F662"/>
    <mergeCell ref="G657:G658"/>
    <mergeCell ref="B659:B660"/>
    <mergeCell ref="C659:C660"/>
    <mergeCell ref="D659:D660"/>
    <mergeCell ref="E659:E660"/>
    <mergeCell ref="F659:F660"/>
    <mergeCell ref="G659:G660"/>
    <mergeCell ref="B657:B658"/>
    <mergeCell ref="C657:C658"/>
    <mergeCell ref="D657:D658"/>
    <mergeCell ref="E657:E658"/>
    <mergeCell ref="F657:F658"/>
    <mergeCell ref="G653:G654"/>
    <mergeCell ref="B655:B656"/>
    <mergeCell ref="C655:C656"/>
    <mergeCell ref="D655:D656"/>
    <mergeCell ref="E655:E656"/>
    <mergeCell ref="F655:F656"/>
    <mergeCell ref="G655:G656"/>
    <mergeCell ref="B653:B654"/>
    <mergeCell ref="C653:C654"/>
    <mergeCell ref="D653:D654"/>
    <mergeCell ref="E653:E654"/>
    <mergeCell ref="F653:F654"/>
    <mergeCell ref="G649:G650"/>
    <mergeCell ref="B651:B652"/>
    <mergeCell ref="C651:C652"/>
    <mergeCell ref="D651:D652"/>
    <mergeCell ref="E651:E652"/>
    <mergeCell ref="F651:F652"/>
    <mergeCell ref="G651:G652"/>
    <mergeCell ref="B649:B650"/>
    <mergeCell ref="C649:C650"/>
    <mergeCell ref="D649:D650"/>
    <mergeCell ref="E649:E650"/>
    <mergeCell ref="F649:F650"/>
    <mergeCell ref="G645:G646"/>
    <mergeCell ref="B647:B648"/>
    <mergeCell ref="C647:C648"/>
    <mergeCell ref="D647:D648"/>
    <mergeCell ref="E647:E648"/>
    <mergeCell ref="F647:F648"/>
    <mergeCell ref="G647:G648"/>
    <mergeCell ref="B645:B646"/>
    <mergeCell ref="C645:C646"/>
    <mergeCell ref="D645:D646"/>
    <mergeCell ref="E645:E646"/>
    <mergeCell ref="F645:F646"/>
    <mergeCell ref="G641:G642"/>
    <mergeCell ref="B643:B644"/>
    <mergeCell ref="C643:C644"/>
    <mergeCell ref="D643:D644"/>
    <mergeCell ref="E643:E644"/>
    <mergeCell ref="F643:F644"/>
    <mergeCell ref="G643:G644"/>
    <mergeCell ref="B641:B642"/>
    <mergeCell ref="C641:C642"/>
    <mergeCell ref="D641:D642"/>
    <mergeCell ref="E641:E642"/>
    <mergeCell ref="F641:F642"/>
    <mergeCell ref="G637:G638"/>
    <mergeCell ref="B639:B640"/>
    <mergeCell ref="C639:C640"/>
    <mergeCell ref="D639:D640"/>
    <mergeCell ref="E639:E640"/>
    <mergeCell ref="F639:F640"/>
    <mergeCell ref="G639:G640"/>
    <mergeCell ref="B637:B638"/>
    <mergeCell ref="C637:C638"/>
    <mergeCell ref="D637:D638"/>
    <mergeCell ref="E637:E638"/>
    <mergeCell ref="F637:F638"/>
    <mergeCell ref="G633:G634"/>
    <mergeCell ref="B635:B636"/>
    <mergeCell ref="C635:C636"/>
    <mergeCell ref="D635:D636"/>
    <mergeCell ref="E635:E636"/>
    <mergeCell ref="F635:F636"/>
    <mergeCell ref="G635:G636"/>
    <mergeCell ref="B633:B634"/>
    <mergeCell ref="C633:C634"/>
    <mergeCell ref="D633:D634"/>
    <mergeCell ref="E633:E634"/>
    <mergeCell ref="F633:F634"/>
    <mergeCell ref="G626:G627"/>
    <mergeCell ref="B628:B629"/>
    <mergeCell ref="C628:C629"/>
    <mergeCell ref="D628:D629"/>
    <mergeCell ref="E628:E629"/>
    <mergeCell ref="F628:F629"/>
    <mergeCell ref="G628:G629"/>
    <mergeCell ref="B626:B627"/>
    <mergeCell ref="C626:C627"/>
    <mergeCell ref="D626:D627"/>
    <mergeCell ref="E626:E627"/>
    <mergeCell ref="F626:F627"/>
    <mergeCell ref="G622:G623"/>
    <mergeCell ref="B624:B625"/>
    <mergeCell ref="C624:C625"/>
    <mergeCell ref="D624:D625"/>
    <mergeCell ref="E624:E625"/>
    <mergeCell ref="F624:F625"/>
    <mergeCell ref="G624:G625"/>
    <mergeCell ref="B622:B623"/>
    <mergeCell ref="C622:C623"/>
    <mergeCell ref="D622:D623"/>
    <mergeCell ref="E622:E623"/>
    <mergeCell ref="F622:F623"/>
    <mergeCell ref="G618:G619"/>
    <mergeCell ref="B620:B621"/>
    <mergeCell ref="C620:C621"/>
    <mergeCell ref="D620:D621"/>
    <mergeCell ref="E620:E621"/>
    <mergeCell ref="F620:F621"/>
    <mergeCell ref="G620:G621"/>
    <mergeCell ref="B618:B619"/>
    <mergeCell ref="C618:C619"/>
    <mergeCell ref="D618:D619"/>
    <mergeCell ref="E618:E619"/>
    <mergeCell ref="F618:F619"/>
    <mergeCell ref="G614:G615"/>
    <mergeCell ref="B616:B617"/>
    <mergeCell ref="C616:C617"/>
    <mergeCell ref="D616:D617"/>
    <mergeCell ref="E616:E617"/>
    <mergeCell ref="F616:F617"/>
    <mergeCell ref="G616:G617"/>
    <mergeCell ref="B614:B615"/>
    <mergeCell ref="C614:C615"/>
    <mergeCell ref="D614:D615"/>
    <mergeCell ref="E614:E615"/>
    <mergeCell ref="F614:F615"/>
    <mergeCell ref="G610:G611"/>
    <mergeCell ref="B612:B613"/>
    <mergeCell ref="C612:C613"/>
    <mergeCell ref="D612:D613"/>
    <mergeCell ref="E612:E613"/>
    <mergeCell ref="F612:F613"/>
    <mergeCell ref="G612:G613"/>
    <mergeCell ref="B610:B611"/>
    <mergeCell ref="C610:C611"/>
    <mergeCell ref="D610:D611"/>
    <mergeCell ref="E610:E611"/>
    <mergeCell ref="F610:F611"/>
    <mergeCell ref="G606:G607"/>
    <mergeCell ref="B608:B609"/>
    <mergeCell ref="C608:C609"/>
    <mergeCell ref="D608:D609"/>
    <mergeCell ref="E608:E609"/>
    <mergeCell ref="F608:F609"/>
    <mergeCell ref="G608:G609"/>
    <mergeCell ref="B606:B607"/>
    <mergeCell ref="C606:C607"/>
    <mergeCell ref="D606:D607"/>
    <mergeCell ref="E606:E607"/>
    <mergeCell ref="F606:F607"/>
    <mergeCell ref="G602:G603"/>
    <mergeCell ref="B604:B605"/>
    <mergeCell ref="C604:C605"/>
    <mergeCell ref="D604:D605"/>
    <mergeCell ref="E604:E605"/>
    <mergeCell ref="F604:F605"/>
    <mergeCell ref="G604:G605"/>
    <mergeCell ref="B602:B603"/>
    <mergeCell ref="C602:C603"/>
    <mergeCell ref="D602:D603"/>
    <mergeCell ref="E602:E603"/>
    <mergeCell ref="F602:F603"/>
    <mergeCell ref="G598:G599"/>
    <mergeCell ref="B600:B601"/>
    <mergeCell ref="C600:C601"/>
    <mergeCell ref="D600:D601"/>
    <mergeCell ref="E600:E601"/>
    <mergeCell ref="F600:F601"/>
    <mergeCell ref="G600:G601"/>
    <mergeCell ref="B598:B599"/>
    <mergeCell ref="C598:C599"/>
    <mergeCell ref="D598:D599"/>
    <mergeCell ref="E598:E599"/>
    <mergeCell ref="F598:F599"/>
    <mergeCell ref="G594:G595"/>
    <mergeCell ref="B596:B597"/>
    <mergeCell ref="C596:C597"/>
    <mergeCell ref="D596:D597"/>
    <mergeCell ref="E596:E597"/>
    <mergeCell ref="F596:F597"/>
    <mergeCell ref="G596:G597"/>
    <mergeCell ref="B594:B595"/>
    <mergeCell ref="C594:C595"/>
    <mergeCell ref="D594:D595"/>
    <mergeCell ref="E594:E595"/>
    <mergeCell ref="F594:F595"/>
    <mergeCell ref="G590:G591"/>
    <mergeCell ref="B592:B593"/>
    <mergeCell ref="C592:C593"/>
    <mergeCell ref="D592:D593"/>
    <mergeCell ref="E592:E593"/>
    <mergeCell ref="F592:F593"/>
    <mergeCell ref="G592:G593"/>
    <mergeCell ref="B590:B591"/>
    <mergeCell ref="C590:C591"/>
    <mergeCell ref="D590:D591"/>
    <mergeCell ref="E590:E591"/>
    <mergeCell ref="F590:F591"/>
    <mergeCell ref="G586:G587"/>
    <mergeCell ref="B588:B589"/>
    <mergeCell ref="C588:C589"/>
    <mergeCell ref="D588:D589"/>
    <mergeCell ref="E588:E589"/>
    <mergeCell ref="F588:F589"/>
    <mergeCell ref="G588:G589"/>
    <mergeCell ref="B586:B587"/>
    <mergeCell ref="C586:C587"/>
    <mergeCell ref="D586:D587"/>
    <mergeCell ref="E586:E587"/>
    <mergeCell ref="F586:F587"/>
    <mergeCell ref="G582:G583"/>
    <mergeCell ref="B584:B585"/>
    <mergeCell ref="C584:C585"/>
    <mergeCell ref="D584:D585"/>
    <mergeCell ref="E584:E585"/>
    <mergeCell ref="F584:F585"/>
    <mergeCell ref="G584:G585"/>
    <mergeCell ref="B582:B583"/>
    <mergeCell ref="C582:C583"/>
    <mergeCell ref="D582:D583"/>
    <mergeCell ref="E582:E583"/>
    <mergeCell ref="F582:F583"/>
    <mergeCell ref="G578:G579"/>
    <mergeCell ref="B580:B581"/>
    <mergeCell ref="C580:C581"/>
    <mergeCell ref="D580:D581"/>
    <mergeCell ref="E580:E581"/>
    <mergeCell ref="F580:F581"/>
    <mergeCell ref="G580:G581"/>
    <mergeCell ref="B578:B579"/>
    <mergeCell ref="C578:C579"/>
    <mergeCell ref="D578:D579"/>
    <mergeCell ref="E578:E579"/>
    <mergeCell ref="F578:F579"/>
    <mergeCell ref="G574:G575"/>
    <mergeCell ref="B576:B577"/>
    <mergeCell ref="C576:C577"/>
    <mergeCell ref="D576:D577"/>
    <mergeCell ref="E576:E577"/>
    <mergeCell ref="F576:F577"/>
    <mergeCell ref="G576:G577"/>
    <mergeCell ref="B574:B575"/>
    <mergeCell ref="C574:C575"/>
    <mergeCell ref="D574:D575"/>
    <mergeCell ref="E574:E575"/>
    <mergeCell ref="F574:F575"/>
    <mergeCell ref="G570:G571"/>
    <mergeCell ref="B572:B573"/>
    <mergeCell ref="C572:C573"/>
    <mergeCell ref="D572:D573"/>
    <mergeCell ref="E572:E573"/>
    <mergeCell ref="F572:F573"/>
    <mergeCell ref="G572:G573"/>
    <mergeCell ref="B570:B571"/>
    <mergeCell ref="C570:C571"/>
    <mergeCell ref="D570:D571"/>
    <mergeCell ref="E570:E571"/>
    <mergeCell ref="F570:F571"/>
    <mergeCell ref="G566:G567"/>
    <mergeCell ref="B568:B569"/>
    <mergeCell ref="C568:C569"/>
    <mergeCell ref="D568:D569"/>
    <mergeCell ref="E568:E569"/>
    <mergeCell ref="F568:F569"/>
    <mergeCell ref="G568:G569"/>
    <mergeCell ref="B566:B567"/>
    <mergeCell ref="C566:C567"/>
    <mergeCell ref="D566:D567"/>
    <mergeCell ref="E566:E567"/>
    <mergeCell ref="F566:F567"/>
    <mergeCell ref="G562:G563"/>
    <mergeCell ref="B564:B565"/>
    <mergeCell ref="C564:C565"/>
    <mergeCell ref="D564:D565"/>
    <mergeCell ref="E564:E565"/>
    <mergeCell ref="F564:F565"/>
    <mergeCell ref="G564:G565"/>
    <mergeCell ref="B562:B563"/>
    <mergeCell ref="C562:C563"/>
    <mergeCell ref="D562:D563"/>
    <mergeCell ref="E562:E563"/>
    <mergeCell ref="F562:F563"/>
    <mergeCell ref="G558:G559"/>
    <mergeCell ref="B560:B561"/>
    <mergeCell ref="C560:C561"/>
    <mergeCell ref="D560:D561"/>
    <mergeCell ref="E560:E561"/>
    <mergeCell ref="F560:F561"/>
    <mergeCell ref="G560:G561"/>
    <mergeCell ref="B558:B559"/>
    <mergeCell ref="C558:C559"/>
    <mergeCell ref="D558:D559"/>
    <mergeCell ref="E558:E559"/>
    <mergeCell ref="F558:F559"/>
    <mergeCell ref="G554:G555"/>
    <mergeCell ref="B556:B557"/>
    <mergeCell ref="C556:C557"/>
    <mergeCell ref="D556:D557"/>
    <mergeCell ref="E556:E557"/>
    <mergeCell ref="F556:F557"/>
    <mergeCell ref="G556:G557"/>
    <mergeCell ref="B554:B555"/>
    <mergeCell ref="C554:C555"/>
    <mergeCell ref="D554:D555"/>
    <mergeCell ref="E554:E555"/>
    <mergeCell ref="F554:F555"/>
    <mergeCell ref="G550:G551"/>
    <mergeCell ref="B552:B553"/>
    <mergeCell ref="C552:C553"/>
    <mergeCell ref="D552:D553"/>
    <mergeCell ref="E552:E553"/>
    <mergeCell ref="F552:F553"/>
    <mergeCell ref="G552:G553"/>
    <mergeCell ref="B550:B551"/>
    <mergeCell ref="C550:C551"/>
    <mergeCell ref="D550:D551"/>
    <mergeCell ref="E550:E551"/>
    <mergeCell ref="F550:F551"/>
    <mergeCell ref="G546:G547"/>
    <mergeCell ref="B548:B549"/>
    <mergeCell ref="C548:C549"/>
    <mergeCell ref="D548:D549"/>
    <mergeCell ref="E548:E549"/>
    <mergeCell ref="F548:F549"/>
    <mergeCell ref="G548:G549"/>
    <mergeCell ref="B546:B547"/>
    <mergeCell ref="C546:C547"/>
    <mergeCell ref="D546:D547"/>
    <mergeCell ref="E546:E547"/>
    <mergeCell ref="F546:F547"/>
    <mergeCell ref="G542:G543"/>
    <mergeCell ref="B544:B545"/>
    <mergeCell ref="C544:C545"/>
    <mergeCell ref="D544:D545"/>
    <mergeCell ref="E544:E545"/>
    <mergeCell ref="F544:F545"/>
    <mergeCell ref="G544:G545"/>
    <mergeCell ref="B542:B543"/>
    <mergeCell ref="C542:C543"/>
    <mergeCell ref="D542:D543"/>
    <mergeCell ref="E542:E543"/>
    <mergeCell ref="F542:F543"/>
    <mergeCell ref="G538:G539"/>
    <mergeCell ref="B540:B541"/>
    <mergeCell ref="C540:C541"/>
    <mergeCell ref="D540:D541"/>
    <mergeCell ref="E540:E541"/>
    <mergeCell ref="F540:F541"/>
    <mergeCell ref="G540:G541"/>
    <mergeCell ref="B538:B539"/>
    <mergeCell ref="C538:C539"/>
    <mergeCell ref="D538:D539"/>
    <mergeCell ref="E538:E539"/>
    <mergeCell ref="F538:F539"/>
    <mergeCell ref="G534:G535"/>
    <mergeCell ref="B536:B537"/>
    <mergeCell ref="C536:C537"/>
    <mergeCell ref="D536:D537"/>
    <mergeCell ref="E536:E537"/>
    <mergeCell ref="F536:F537"/>
    <mergeCell ref="G536:G537"/>
    <mergeCell ref="B534:B535"/>
    <mergeCell ref="C534:C535"/>
    <mergeCell ref="D534:D535"/>
    <mergeCell ref="E534:E535"/>
    <mergeCell ref="F534:F535"/>
    <mergeCell ref="G530:G531"/>
    <mergeCell ref="B532:B533"/>
    <mergeCell ref="C532:C533"/>
    <mergeCell ref="D532:D533"/>
    <mergeCell ref="E532:E533"/>
    <mergeCell ref="F532:F533"/>
    <mergeCell ref="G532:G533"/>
    <mergeCell ref="B530:B531"/>
    <mergeCell ref="C530:C531"/>
    <mergeCell ref="D530:D531"/>
    <mergeCell ref="E530:E531"/>
    <mergeCell ref="F530:F531"/>
    <mergeCell ref="G526:G527"/>
    <mergeCell ref="B528:B529"/>
    <mergeCell ref="C528:C529"/>
    <mergeCell ref="D528:D529"/>
    <mergeCell ref="E528:E529"/>
    <mergeCell ref="F528:F529"/>
    <mergeCell ref="G528:G529"/>
    <mergeCell ref="B526:B527"/>
    <mergeCell ref="C526:C527"/>
    <mergeCell ref="D526:D527"/>
    <mergeCell ref="E526:E527"/>
    <mergeCell ref="F526:F527"/>
    <mergeCell ref="G519:G520"/>
    <mergeCell ref="B521:B522"/>
    <mergeCell ref="C521:C522"/>
    <mergeCell ref="D521:D522"/>
    <mergeCell ref="E521:E522"/>
    <mergeCell ref="F521:F522"/>
    <mergeCell ref="G521:G522"/>
    <mergeCell ref="B519:B520"/>
    <mergeCell ref="C519:C520"/>
    <mergeCell ref="D519:D520"/>
    <mergeCell ref="E519:E520"/>
    <mergeCell ref="F519:F520"/>
    <mergeCell ref="G515:G516"/>
    <mergeCell ref="B517:B518"/>
    <mergeCell ref="C517:C518"/>
    <mergeCell ref="D517:D518"/>
    <mergeCell ref="E517:E518"/>
    <mergeCell ref="F517:F518"/>
    <mergeCell ref="G517:G518"/>
    <mergeCell ref="B515:B516"/>
    <mergeCell ref="C515:C516"/>
    <mergeCell ref="D515:D516"/>
    <mergeCell ref="E515:E516"/>
    <mergeCell ref="F515:F516"/>
    <mergeCell ref="G511:G512"/>
    <mergeCell ref="B513:B514"/>
    <mergeCell ref="C513:C514"/>
    <mergeCell ref="D513:D514"/>
    <mergeCell ref="E513:E514"/>
    <mergeCell ref="F513:F514"/>
    <mergeCell ref="G513:G514"/>
    <mergeCell ref="B511:B512"/>
    <mergeCell ref="C511:C512"/>
    <mergeCell ref="D511:D512"/>
    <mergeCell ref="E511:E512"/>
    <mergeCell ref="F511:F512"/>
    <mergeCell ref="G507:G508"/>
    <mergeCell ref="B509:B510"/>
    <mergeCell ref="C509:C510"/>
    <mergeCell ref="D509:D510"/>
    <mergeCell ref="E509:E510"/>
    <mergeCell ref="F509:F510"/>
    <mergeCell ref="G509:G510"/>
    <mergeCell ref="B507:B508"/>
    <mergeCell ref="C507:C508"/>
    <mergeCell ref="D507:D508"/>
    <mergeCell ref="E507:E508"/>
    <mergeCell ref="F507:F508"/>
    <mergeCell ref="G503:G504"/>
    <mergeCell ref="B505:B506"/>
    <mergeCell ref="C505:C506"/>
    <mergeCell ref="D505:D506"/>
    <mergeCell ref="E505:E506"/>
    <mergeCell ref="F505:F506"/>
    <mergeCell ref="G505:G506"/>
    <mergeCell ref="B503:B504"/>
    <mergeCell ref="C503:C504"/>
    <mergeCell ref="D503:D504"/>
    <mergeCell ref="E503:E504"/>
    <mergeCell ref="F503:F504"/>
    <mergeCell ref="G499:G500"/>
    <mergeCell ref="B501:B502"/>
    <mergeCell ref="C501:C502"/>
    <mergeCell ref="D501:D502"/>
    <mergeCell ref="E501:E502"/>
    <mergeCell ref="F501:F502"/>
    <mergeCell ref="G501:G502"/>
    <mergeCell ref="B499:B500"/>
    <mergeCell ref="C499:C500"/>
    <mergeCell ref="D499:D500"/>
    <mergeCell ref="E499:E500"/>
    <mergeCell ref="F499:F500"/>
    <mergeCell ref="G495:G496"/>
    <mergeCell ref="B497:B498"/>
    <mergeCell ref="C497:C498"/>
    <mergeCell ref="D497:D498"/>
    <mergeCell ref="E497:E498"/>
    <mergeCell ref="F497:F498"/>
    <mergeCell ref="G497:G498"/>
    <mergeCell ref="B495:B496"/>
    <mergeCell ref="C495:C496"/>
    <mergeCell ref="D495:D496"/>
    <mergeCell ref="E495:E496"/>
    <mergeCell ref="F495:F496"/>
    <mergeCell ref="G491:G492"/>
    <mergeCell ref="B493:B494"/>
    <mergeCell ref="C493:C494"/>
    <mergeCell ref="D493:D494"/>
    <mergeCell ref="E493:E494"/>
    <mergeCell ref="F493:F494"/>
    <mergeCell ref="G493:G494"/>
    <mergeCell ref="B491:B492"/>
    <mergeCell ref="C491:C492"/>
    <mergeCell ref="D491:D492"/>
    <mergeCell ref="E491:E492"/>
    <mergeCell ref="F491:F492"/>
    <mergeCell ref="G487:G488"/>
    <mergeCell ref="B489:B490"/>
    <mergeCell ref="C489:C490"/>
    <mergeCell ref="D489:D490"/>
    <mergeCell ref="E489:E490"/>
    <mergeCell ref="F489:F490"/>
    <mergeCell ref="G489:G490"/>
    <mergeCell ref="B487:B488"/>
    <mergeCell ref="C487:C488"/>
    <mergeCell ref="D487:D488"/>
    <mergeCell ref="E487:E488"/>
    <mergeCell ref="F487:F488"/>
    <mergeCell ref="G483:G484"/>
    <mergeCell ref="B485:B486"/>
    <mergeCell ref="C485:C486"/>
    <mergeCell ref="D485:D486"/>
    <mergeCell ref="E485:E486"/>
    <mergeCell ref="F485:F486"/>
    <mergeCell ref="G485:G486"/>
    <mergeCell ref="B483:B484"/>
    <mergeCell ref="C483:C484"/>
    <mergeCell ref="D483:D484"/>
    <mergeCell ref="E483:E484"/>
    <mergeCell ref="F483:F484"/>
    <mergeCell ref="G479:G480"/>
    <mergeCell ref="B481:B482"/>
    <mergeCell ref="C481:C482"/>
    <mergeCell ref="D481:D482"/>
    <mergeCell ref="E481:E482"/>
    <mergeCell ref="F481:F482"/>
    <mergeCell ref="G481:G482"/>
    <mergeCell ref="B479:B480"/>
    <mergeCell ref="C479:C480"/>
    <mergeCell ref="D479:D480"/>
    <mergeCell ref="E479:E480"/>
    <mergeCell ref="F479:F480"/>
    <mergeCell ref="G475:G476"/>
    <mergeCell ref="B477:B478"/>
    <mergeCell ref="C477:C478"/>
    <mergeCell ref="D477:D478"/>
    <mergeCell ref="E477:E478"/>
    <mergeCell ref="F477:F478"/>
    <mergeCell ref="G477:G478"/>
    <mergeCell ref="B475:B476"/>
    <mergeCell ref="C475:C476"/>
    <mergeCell ref="D475:D476"/>
    <mergeCell ref="E475:E476"/>
    <mergeCell ref="F475:F476"/>
    <mergeCell ref="G471:G472"/>
    <mergeCell ref="B473:B474"/>
    <mergeCell ref="C473:C474"/>
    <mergeCell ref="D473:D474"/>
    <mergeCell ref="E473:E474"/>
    <mergeCell ref="F473:F474"/>
    <mergeCell ref="G473:G474"/>
    <mergeCell ref="B471:B472"/>
    <mergeCell ref="C471:C472"/>
    <mergeCell ref="D471:D472"/>
    <mergeCell ref="E471:E472"/>
    <mergeCell ref="F471:F472"/>
    <mergeCell ref="G467:G468"/>
    <mergeCell ref="B469:B470"/>
    <mergeCell ref="C469:C470"/>
    <mergeCell ref="D469:D470"/>
    <mergeCell ref="E469:E470"/>
    <mergeCell ref="F469:F470"/>
    <mergeCell ref="G469:G470"/>
    <mergeCell ref="B467:B468"/>
    <mergeCell ref="C467:C468"/>
    <mergeCell ref="D467:D468"/>
    <mergeCell ref="E467:E468"/>
    <mergeCell ref="F467:F468"/>
    <mergeCell ref="G463:G464"/>
    <mergeCell ref="B465:B466"/>
    <mergeCell ref="C465:C466"/>
    <mergeCell ref="D465:D466"/>
    <mergeCell ref="E465:E466"/>
    <mergeCell ref="F465:F466"/>
    <mergeCell ref="G465:G466"/>
    <mergeCell ref="B463:B464"/>
    <mergeCell ref="C463:C464"/>
    <mergeCell ref="D463:D464"/>
    <mergeCell ref="E463:E464"/>
    <mergeCell ref="F463:F464"/>
    <mergeCell ref="G459:G460"/>
    <mergeCell ref="B461:B462"/>
    <mergeCell ref="C461:C462"/>
    <mergeCell ref="D461:D462"/>
    <mergeCell ref="E461:E462"/>
    <mergeCell ref="F461:F462"/>
    <mergeCell ref="G461:G462"/>
    <mergeCell ref="B459:B460"/>
    <mergeCell ref="C459:C460"/>
    <mergeCell ref="D459:D460"/>
    <mergeCell ref="E459:E460"/>
    <mergeCell ref="F459:F460"/>
    <mergeCell ref="G455:G456"/>
    <mergeCell ref="B457:B458"/>
    <mergeCell ref="C457:C458"/>
    <mergeCell ref="D457:D458"/>
    <mergeCell ref="E457:E458"/>
    <mergeCell ref="F457:F458"/>
    <mergeCell ref="G457:G458"/>
    <mergeCell ref="B455:B456"/>
    <mergeCell ref="C455:C456"/>
    <mergeCell ref="D455:D456"/>
    <mergeCell ref="E455:E456"/>
    <mergeCell ref="F455:F456"/>
    <mergeCell ref="G451:G452"/>
    <mergeCell ref="B453:B454"/>
    <mergeCell ref="C453:C454"/>
    <mergeCell ref="D453:D454"/>
    <mergeCell ref="E453:E454"/>
    <mergeCell ref="F453:F454"/>
    <mergeCell ref="G453:G454"/>
    <mergeCell ref="B451:B452"/>
    <mergeCell ref="C451:C452"/>
    <mergeCell ref="D451:D452"/>
    <mergeCell ref="E451:E452"/>
    <mergeCell ref="F451:F452"/>
    <mergeCell ref="G447:G448"/>
    <mergeCell ref="B449:B450"/>
    <mergeCell ref="C449:C450"/>
    <mergeCell ref="D449:D450"/>
    <mergeCell ref="E449:E450"/>
    <mergeCell ref="F449:F450"/>
    <mergeCell ref="G449:G450"/>
    <mergeCell ref="B447:B448"/>
    <mergeCell ref="C447:C448"/>
    <mergeCell ref="D447:D448"/>
    <mergeCell ref="E447:E448"/>
    <mergeCell ref="F447:F448"/>
    <mergeCell ref="G443:G444"/>
    <mergeCell ref="B445:B446"/>
    <mergeCell ref="C445:C446"/>
    <mergeCell ref="D445:D446"/>
    <mergeCell ref="E445:E446"/>
    <mergeCell ref="F445:F446"/>
    <mergeCell ref="G445:G446"/>
    <mergeCell ref="B443:B444"/>
    <mergeCell ref="C443:C444"/>
    <mergeCell ref="D443:D444"/>
    <mergeCell ref="E443:E444"/>
    <mergeCell ref="F443:F444"/>
    <mergeCell ref="G439:G440"/>
    <mergeCell ref="B441:B442"/>
    <mergeCell ref="C441:C442"/>
    <mergeCell ref="D441:D442"/>
    <mergeCell ref="E441:E442"/>
    <mergeCell ref="F441:F442"/>
    <mergeCell ref="G441:G442"/>
    <mergeCell ref="B439:B440"/>
    <mergeCell ref="C439:C440"/>
    <mergeCell ref="D439:D440"/>
    <mergeCell ref="E439:E440"/>
    <mergeCell ref="F439:F440"/>
    <mergeCell ref="G435:G436"/>
    <mergeCell ref="B437:B438"/>
    <mergeCell ref="C437:C438"/>
    <mergeCell ref="D437:D438"/>
    <mergeCell ref="E437:E438"/>
    <mergeCell ref="F437:F438"/>
    <mergeCell ref="G437:G438"/>
    <mergeCell ref="B435:B436"/>
    <mergeCell ref="C435:C436"/>
    <mergeCell ref="D435:D436"/>
    <mergeCell ref="E435:E436"/>
    <mergeCell ref="F435:F436"/>
    <mergeCell ref="G431:G432"/>
    <mergeCell ref="B433:B434"/>
    <mergeCell ref="C433:C434"/>
    <mergeCell ref="D433:D434"/>
    <mergeCell ref="E433:E434"/>
    <mergeCell ref="F433:F434"/>
    <mergeCell ref="G433:G434"/>
    <mergeCell ref="B431:B432"/>
    <mergeCell ref="C431:C432"/>
    <mergeCell ref="D431:D432"/>
    <mergeCell ref="E431:E432"/>
    <mergeCell ref="F431:F432"/>
    <mergeCell ref="G427:G428"/>
    <mergeCell ref="B429:B430"/>
    <mergeCell ref="C429:C430"/>
    <mergeCell ref="D429:D430"/>
    <mergeCell ref="E429:E430"/>
    <mergeCell ref="F429:F430"/>
    <mergeCell ref="G429:G430"/>
    <mergeCell ref="B427:B428"/>
    <mergeCell ref="C427:C428"/>
    <mergeCell ref="D427:D428"/>
    <mergeCell ref="E427:E428"/>
    <mergeCell ref="F427:F428"/>
    <mergeCell ref="G423:G424"/>
    <mergeCell ref="B425:B426"/>
    <mergeCell ref="C425:C426"/>
    <mergeCell ref="D425:D426"/>
    <mergeCell ref="E425:E426"/>
    <mergeCell ref="F425:F426"/>
    <mergeCell ref="G425:G426"/>
    <mergeCell ref="B423:B424"/>
    <mergeCell ref="C423:C424"/>
    <mergeCell ref="D423:D424"/>
    <mergeCell ref="E423:E424"/>
    <mergeCell ref="F423:F424"/>
    <mergeCell ref="G419:G420"/>
    <mergeCell ref="B421:B422"/>
    <mergeCell ref="C421:C422"/>
    <mergeCell ref="D421:D422"/>
    <mergeCell ref="E421:E422"/>
    <mergeCell ref="F421:F422"/>
    <mergeCell ref="G421:G422"/>
    <mergeCell ref="B419:B420"/>
    <mergeCell ref="C419:C420"/>
    <mergeCell ref="D419:D420"/>
    <mergeCell ref="E419:E420"/>
    <mergeCell ref="F419:F420"/>
    <mergeCell ref="G412:G413"/>
    <mergeCell ref="B414:B415"/>
    <mergeCell ref="C414:C415"/>
    <mergeCell ref="D414:D415"/>
    <mergeCell ref="E414:E415"/>
    <mergeCell ref="F414:F415"/>
    <mergeCell ref="G414:G415"/>
    <mergeCell ref="B412:B413"/>
    <mergeCell ref="C412:C413"/>
    <mergeCell ref="D412:D413"/>
    <mergeCell ref="E412:E413"/>
    <mergeCell ref="F412:F413"/>
    <mergeCell ref="G408:G409"/>
    <mergeCell ref="B410:B411"/>
    <mergeCell ref="C410:C411"/>
    <mergeCell ref="D410:D411"/>
    <mergeCell ref="E410:E411"/>
    <mergeCell ref="F410:F411"/>
    <mergeCell ref="G410:G411"/>
    <mergeCell ref="B408:B409"/>
    <mergeCell ref="C408:C409"/>
    <mergeCell ref="D408:D409"/>
    <mergeCell ref="E408:E409"/>
    <mergeCell ref="F408:F409"/>
    <mergeCell ref="G404:G405"/>
    <mergeCell ref="B406:B407"/>
    <mergeCell ref="C406:C407"/>
    <mergeCell ref="D406:D407"/>
    <mergeCell ref="E406:E407"/>
    <mergeCell ref="F406:F407"/>
    <mergeCell ref="G406:G407"/>
    <mergeCell ref="B404:B405"/>
    <mergeCell ref="C404:C405"/>
    <mergeCell ref="D404:D405"/>
    <mergeCell ref="E404:E405"/>
    <mergeCell ref="F404:F405"/>
    <mergeCell ref="G400:G401"/>
    <mergeCell ref="B402:B403"/>
    <mergeCell ref="C402:C403"/>
    <mergeCell ref="D402:D403"/>
    <mergeCell ref="E402:E403"/>
    <mergeCell ref="F402:F403"/>
    <mergeCell ref="G402:G403"/>
    <mergeCell ref="B400:B401"/>
    <mergeCell ref="C400:C401"/>
    <mergeCell ref="D400:D401"/>
    <mergeCell ref="E400:E401"/>
    <mergeCell ref="F400:F401"/>
    <mergeCell ref="G396:G397"/>
    <mergeCell ref="B398:B399"/>
    <mergeCell ref="C398:C399"/>
    <mergeCell ref="D398:D399"/>
    <mergeCell ref="E398:E399"/>
    <mergeCell ref="F398:F399"/>
    <mergeCell ref="G398:G399"/>
    <mergeCell ref="B396:B397"/>
    <mergeCell ref="C396:C397"/>
    <mergeCell ref="D396:D397"/>
    <mergeCell ref="E396:E397"/>
    <mergeCell ref="F396:F397"/>
    <mergeCell ref="G392:G393"/>
    <mergeCell ref="B394:B395"/>
    <mergeCell ref="C394:C395"/>
    <mergeCell ref="D394:D395"/>
    <mergeCell ref="E394:E395"/>
    <mergeCell ref="F394:F395"/>
    <mergeCell ref="G394:G395"/>
    <mergeCell ref="B392:B393"/>
    <mergeCell ref="C392:C393"/>
    <mergeCell ref="D392:D393"/>
    <mergeCell ref="E392:E393"/>
    <mergeCell ref="F392:F393"/>
    <mergeCell ref="G388:G389"/>
    <mergeCell ref="B390:B391"/>
    <mergeCell ref="C390:C391"/>
    <mergeCell ref="D390:D391"/>
    <mergeCell ref="E390:E391"/>
    <mergeCell ref="F390:F391"/>
    <mergeCell ref="G390:G391"/>
    <mergeCell ref="B388:B389"/>
    <mergeCell ref="C388:C389"/>
    <mergeCell ref="D388:D389"/>
    <mergeCell ref="E388:E389"/>
    <mergeCell ref="F388:F389"/>
    <mergeCell ref="G384:G385"/>
    <mergeCell ref="B386:B387"/>
    <mergeCell ref="C386:C387"/>
    <mergeCell ref="D386:D387"/>
    <mergeCell ref="E386:E387"/>
    <mergeCell ref="F386:F387"/>
    <mergeCell ref="G386:G387"/>
    <mergeCell ref="B384:B385"/>
    <mergeCell ref="C384:C385"/>
    <mergeCell ref="D384:D385"/>
    <mergeCell ref="E384:E385"/>
    <mergeCell ref="F384:F385"/>
    <mergeCell ref="G380:G381"/>
    <mergeCell ref="B382:B383"/>
    <mergeCell ref="C382:C383"/>
    <mergeCell ref="D382:D383"/>
    <mergeCell ref="E382:E383"/>
    <mergeCell ref="F382:F383"/>
    <mergeCell ref="G382:G383"/>
    <mergeCell ref="B380:B381"/>
    <mergeCell ref="C380:C381"/>
    <mergeCell ref="D380:D381"/>
    <mergeCell ref="E380:E381"/>
    <mergeCell ref="F380:F381"/>
    <mergeCell ref="G376:G377"/>
    <mergeCell ref="B378:B379"/>
    <mergeCell ref="C378:C379"/>
    <mergeCell ref="D378:D379"/>
    <mergeCell ref="E378:E379"/>
    <mergeCell ref="F378:F379"/>
    <mergeCell ref="G378:G379"/>
    <mergeCell ref="B376:B377"/>
    <mergeCell ref="C376:C377"/>
    <mergeCell ref="D376:D377"/>
    <mergeCell ref="E376:E377"/>
    <mergeCell ref="F376:F377"/>
    <mergeCell ref="G372:G373"/>
    <mergeCell ref="B374:B375"/>
    <mergeCell ref="C374:C375"/>
    <mergeCell ref="D374:D375"/>
    <mergeCell ref="E374:E375"/>
    <mergeCell ref="F374:F375"/>
    <mergeCell ref="G374:G375"/>
    <mergeCell ref="B372:B373"/>
    <mergeCell ref="C372:C373"/>
    <mergeCell ref="D372:D373"/>
    <mergeCell ref="E372:E373"/>
    <mergeCell ref="F372:F373"/>
    <mergeCell ref="G368:G369"/>
    <mergeCell ref="B370:B371"/>
    <mergeCell ref="C370:C371"/>
    <mergeCell ref="D370:D371"/>
    <mergeCell ref="E370:E371"/>
    <mergeCell ref="F370:F371"/>
    <mergeCell ref="G370:G371"/>
    <mergeCell ref="B368:B369"/>
    <mergeCell ref="C368:C369"/>
    <mergeCell ref="D368:D369"/>
    <mergeCell ref="E368:E369"/>
    <mergeCell ref="F368:F369"/>
    <mergeCell ref="G364:G365"/>
    <mergeCell ref="B366:B367"/>
    <mergeCell ref="C366:C367"/>
    <mergeCell ref="D366:D367"/>
    <mergeCell ref="E366:E367"/>
    <mergeCell ref="F366:F367"/>
    <mergeCell ref="G366:G367"/>
    <mergeCell ref="B364:B365"/>
    <mergeCell ref="C364:C365"/>
    <mergeCell ref="D364:D365"/>
    <mergeCell ref="E364:E365"/>
    <mergeCell ref="F364:F365"/>
    <mergeCell ref="G360:G361"/>
    <mergeCell ref="B362:B363"/>
    <mergeCell ref="C362:C363"/>
    <mergeCell ref="D362:D363"/>
    <mergeCell ref="E362:E363"/>
    <mergeCell ref="F362:F363"/>
    <mergeCell ref="G362:G363"/>
    <mergeCell ref="B360:B361"/>
    <mergeCell ref="C360:C361"/>
    <mergeCell ref="D360:D361"/>
    <mergeCell ref="E360:E361"/>
    <mergeCell ref="F360:F361"/>
    <mergeCell ref="G356:G357"/>
    <mergeCell ref="B358:B359"/>
    <mergeCell ref="C358:C359"/>
    <mergeCell ref="D358:D359"/>
    <mergeCell ref="E358:E359"/>
    <mergeCell ref="F358:F359"/>
    <mergeCell ref="G358:G359"/>
    <mergeCell ref="B356:B357"/>
    <mergeCell ref="C356:C357"/>
    <mergeCell ref="D356:D357"/>
    <mergeCell ref="E356:E357"/>
    <mergeCell ref="F356:F357"/>
    <mergeCell ref="G352:G353"/>
    <mergeCell ref="B354:B355"/>
    <mergeCell ref="C354:C355"/>
    <mergeCell ref="D354:D355"/>
    <mergeCell ref="E354:E355"/>
    <mergeCell ref="F354:F355"/>
    <mergeCell ref="G354:G355"/>
    <mergeCell ref="B352:B353"/>
    <mergeCell ref="C352:C353"/>
    <mergeCell ref="D352:D353"/>
    <mergeCell ref="E352:E353"/>
    <mergeCell ref="F352:F353"/>
    <mergeCell ref="G348:G349"/>
    <mergeCell ref="B350:B351"/>
    <mergeCell ref="C350:C351"/>
    <mergeCell ref="D350:D351"/>
    <mergeCell ref="E350:E351"/>
    <mergeCell ref="F350:F351"/>
    <mergeCell ref="G350:G351"/>
    <mergeCell ref="B348:B349"/>
    <mergeCell ref="C348:C349"/>
    <mergeCell ref="D348:D349"/>
    <mergeCell ref="E348:E349"/>
    <mergeCell ref="F348:F349"/>
    <mergeCell ref="G344:G345"/>
    <mergeCell ref="B346:B347"/>
    <mergeCell ref="C346:C347"/>
    <mergeCell ref="D346:D347"/>
    <mergeCell ref="E346:E347"/>
    <mergeCell ref="F346:F347"/>
    <mergeCell ref="G346:G347"/>
    <mergeCell ref="B344:B345"/>
    <mergeCell ref="C344:C345"/>
    <mergeCell ref="D344:D345"/>
    <mergeCell ref="E344:E345"/>
    <mergeCell ref="F344:F345"/>
    <mergeCell ref="G340:G341"/>
    <mergeCell ref="B342:B343"/>
    <mergeCell ref="C342:C343"/>
    <mergeCell ref="D342:D343"/>
    <mergeCell ref="E342:E343"/>
    <mergeCell ref="F342:F343"/>
    <mergeCell ref="G342:G343"/>
    <mergeCell ref="B340:B341"/>
    <mergeCell ref="C340:C341"/>
    <mergeCell ref="D340:D341"/>
    <mergeCell ref="E340:E341"/>
    <mergeCell ref="F340:F341"/>
    <mergeCell ref="G336:G337"/>
    <mergeCell ref="B338:B339"/>
    <mergeCell ref="C338:C339"/>
    <mergeCell ref="D338:D339"/>
    <mergeCell ref="E338:E339"/>
    <mergeCell ref="F338:F339"/>
    <mergeCell ref="G338:G339"/>
    <mergeCell ref="B336:B337"/>
    <mergeCell ref="C336:C337"/>
    <mergeCell ref="D336:D337"/>
    <mergeCell ref="E336:E337"/>
    <mergeCell ref="F336:F337"/>
    <mergeCell ref="G332:G333"/>
    <mergeCell ref="B334:B335"/>
    <mergeCell ref="C334:C335"/>
    <mergeCell ref="D334:D335"/>
    <mergeCell ref="E334:E335"/>
    <mergeCell ref="F334:F335"/>
    <mergeCell ref="G334:G335"/>
    <mergeCell ref="B332:B333"/>
    <mergeCell ref="C332:C333"/>
    <mergeCell ref="D332:D333"/>
    <mergeCell ref="E332:E333"/>
    <mergeCell ref="F332:F333"/>
    <mergeCell ref="G328:G329"/>
    <mergeCell ref="B330:B331"/>
    <mergeCell ref="C330:C331"/>
    <mergeCell ref="D330:D331"/>
    <mergeCell ref="E330:E331"/>
    <mergeCell ref="F330:F331"/>
    <mergeCell ref="G330:G331"/>
    <mergeCell ref="B328:B329"/>
    <mergeCell ref="C328:C329"/>
    <mergeCell ref="D328:D329"/>
    <mergeCell ref="E328:E329"/>
    <mergeCell ref="F328:F329"/>
    <mergeCell ref="G324:G325"/>
    <mergeCell ref="B326:B327"/>
    <mergeCell ref="C326:C327"/>
    <mergeCell ref="D326:D327"/>
    <mergeCell ref="E326:E327"/>
    <mergeCell ref="F326:F327"/>
    <mergeCell ref="G326:G327"/>
    <mergeCell ref="B324:B325"/>
    <mergeCell ref="C324:C325"/>
    <mergeCell ref="D324:D325"/>
    <mergeCell ref="E324:E325"/>
    <mergeCell ref="F324:F325"/>
    <mergeCell ref="G320:G321"/>
    <mergeCell ref="B322:B323"/>
    <mergeCell ref="C322:C323"/>
    <mergeCell ref="D322:D323"/>
    <mergeCell ref="E322:E323"/>
    <mergeCell ref="F322:F323"/>
    <mergeCell ref="G322:G323"/>
    <mergeCell ref="B320:B321"/>
    <mergeCell ref="C320:C321"/>
    <mergeCell ref="D320:D321"/>
    <mergeCell ref="E320:E321"/>
    <mergeCell ref="F320:F321"/>
    <mergeCell ref="G316:G317"/>
    <mergeCell ref="B318:B319"/>
    <mergeCell ref="C318:C319"/>
    <mergeCell ref="D318:D319"/>
    <mergeCell ref="E318:E319"/>
    <mergeCell ref="F318:F319"/>
    <mergeCell ref="G318:G319"/>
    <mergeCell ref="B316:B317"/>
    <mergeCell ref="C316:C317"/>
    <mergeCell ref="D316:D317"/>
    <mergeCell ref="E316:E317"/>
    <mergeCell ref="F316:F317"/>
    <mergeCell ref="G312:G313"/>
    <mergeCell ref="B314:B315"/>
    <mergeCell ref="C314:C315"/>
    <mergeCell ref="D314:D315"/>
    <mergeCell ref="E314:E315"/>
    <mergeCell ref="F314:F315"/>
    <mergeCell ref="G314:G315"/>
    <mergeCell ref="B312:B313"/>
    <mergeCell ref="C312:C313"/>
    <mergeCell ref="D312:D313"/>
    <mergeCell ref="E312:E313"/>
    <mergeCell ref="F312:F313"/>
    <mergeCell ref="G305:G306"/>
    <mergeCell ref="B307:B308"/>
    <mergeCell ref="C307:C308"/>
    <mergeCell ref="D307:D308"/>
    <mergeCell ref="E307:E308"/>
    <mergeCell ref="F307:F308"/>
    <mergeCell ref="G307:G308"/>
    <mergeCell ref="B305:B306"/>
    <mergeCell ref="C305:C306"/>
    <mergeCell ref="D305:D306"/>
    <mergeCell ref="E305:E306"/>
    <mergeCell ref="F305:F306"/>
    <mergeCell ref="G301:G302"/>
    <mergeCell ref="B303:B304"/>
    <mergeCell ref="C303:C304"/>
    <mergeCell ref="D303:D304"/>
    <mergeCell ref="E303:E304"/>
    <mergeCell ref="F303:F304"/>
    <mergeCell ref="G303:G304"/>
    <mergeCell ref="B301:B302"/>
    <mergeCell ref="C301:C302"/>
    <mergeCell ref="D301:D302"/>
    <mergeCell ref="E301:E302"/>
    <mergeCell ref="F301:F302"/>
    <mergeCell ref="G297:G298"/>
    <mergeCell ref="B299:B300"/>
    <mergeCell ref="C299:C300"/>
    <mergeCell ref="D299:D300"/>
    <mergeCell ref="E299:E300"/>
    <mergeCell ref="F299:F300"/>
    <mergeCell ref="G299:G300"/>
    <mergeCell ref="B297:B298"/>
    <mergeCell ref="C297:C298"/>
    <mergeCell ref="D297:D298"/>
    <mergeCell ref="E297:E298"/>
    <mergeCell ref="F297:F298"/>
    <mergeCell ref="G293:G294"/>
    <mergeCell ref="B295:B296"/>
    <mergeCell ref="C295:C296"/>
    <mergeCell ref="D295:D296"/>
    <mergeCell ref="E295:E296"/>
    <mergeCell ref="F295:F296"/>
    <mergeCell ref="G295:G296"/>
    <mergeCell ref="B293:B294"/>
    <mergeCell ref="C293:C294"/>
    <mergeCell ref="D293:D294"/>
    <mergeCell ref="E293:E294"/>
    <mergeCell ref="F293:F294"/>
    <mergeCell ref="G289:G290"/>
    <mergeCell ref="B291:B292"/>
    <mergeCell ref="C291:C292"/>
    <mergeCell ref="D291:D292"/>
    <mergeCell ref="E291:E292"/>
    <mergeCell ref="F291:F292"/>
    <mergeCell ref="G291:G292"/>
    <mergeCell ref="B289:B290"/>
    <mergeCell ref="C289:C290"/>
    <mergeCell ref="D289:D290"/>
    <mergeCell ref="E289:E290"/>
    <mergeCell ref="F289:F290"/>
    <mergeCell ref="G285:G286"/>
    <mergeCell ref="B287:B288"/>
    <mergeCell ref="C287:C288"/>
    <mergeCell ref="D287:D288"/>
    <mergeCell ref="E287:E288"/>
    <mergeCell ref="F287:F288"/>
    <mergeCell ref="G287:G288"/>
    <mergeCell ref="B285:B286"/>
    <mergeCell ref="C285:C286"/>
    <mergeCell ref="D285:D286"/>
    <mergeCell ref="E285:E286"/>
    <mergeCell ref="F285:F286"/>
    <mergeCell ref="G281:G282"/>
    <mergeCell ref="B283:B284"/>
    <mergeCell ref="C283:C284"/>
    <mergeCell ref="D283:D284"/>
    <mergeCell ref="E283:E284"/>
    <mergeCell ref="F283:F284"/>
    <mergeCell ref="G283:G284"/>
    <mergeCell ref="B281:B282"/>
    <mergeCell ref="C281:C282"/>
    <mergeCell ref="D281:D282"/>
    <mergeCell ref="E281:E282"/>
    <mergeCell ref="F281:F282"/>
    <mergeCell ref="G277:G278"/>
    <mergeCell ref="B279:B280"/>
    <mergeCell ref="C279:C280"/>
    <mergeCell ref="D279:D280"/>
    <mergeCell ref="E279:E280"/>
    <mergeCell ref="F279:F280"/>
    <mergeCell ref="G279:G280"/>
    <mergeCell ref="B277:B278"/>
    <mergeCell ref="C277:C278"/>
    <mergeCell ref="D277:D278"/>
    <mergeCell ref="E277:E278"/>
    <mergeCell ref="F277:F278"/>
    <mergeCell ref="G273:G274"/>
    <mergeCell ref="B275:B276"/>
    <mergeCell ref="C275:C276"/>
    <mergeCell ref="D275:D276"/>
    <mergeCell ref="E275:E276"/>
    <mergeCell ref="F275:F276"/>
    <mergeCell ref="G275:G276"/>
    <mergeCell ref="B273:B274"/>
    <mergeCell ref="C273:C274"/>
    <mergeCell ref="D273:D274"/>
    <mergeCell ref="E273:E274"/>
    <mergeCell ref="F273:F274"/>
    <mergeCell ref="G269:G270"/>
    <mergeCell ref="B271:B272"/>
    <mergeCell ref="C271:C272"/>
    <mergeCell ref="D271:D272"/>
    <mergeCell ref="E271:E272"/>
    <mergeCell ref="F271:F272"/>
    <mergeCell ref="G271:G272"/>
    <mergeCell ref="B269:B270"/>
    <mergeCell ref="C269:C270"/>
    <mergeCell ref="D269:D270"/>
    <mergeCell ref="E269:E270"/>
    <mergeCell ref="F269:F270"/>
    <mergeCell ref="G265:G266"/>
    <mergeCell ref="B267:B268"/>
    <mergeCell ref="C267:C268"/>
    <mergeCell ref="D267:D268"/>
    <mergeCell ref="E267:E268"/>
    <mergeCell ref="F267:F268"/>
    <mergeCell ref="G267:G268"/>
    <mergeCell ref="B265:B266"/>
    <mergeCell ref="C265:C266"/>
    <mergeCell ref="D265:D266"/>
    <mergeCell ref="E265:E266"/>
    <mergeCell ref="F265:F266"/>
    <mergeCell ref="G261:G262"/>
    <mergeCell ref="B263:B264"/>
    <mergeCell ref="C263:C264"/>
    <mergeCell ref="D263:D264"/>
    <mergeCell ref="E263:E264"/>
    <mergeCell ref="F263:F264"/>
    <mergeCell ref="G263:G264"/>
    <mergeCell ref="B261:B262"/>
    <mergeCell ref="C261:C262"/>
    <mergeCell ref="D261:D262"/>
    <mergeCell ref="E261:E262"/>
    <mergeCell ref="F261:F262"/>
    <mergeCell ref="G257:G258"/>
    <mergeCell ref="B259:B260"/>
    <mergeCell ref="C259:C260"/>
    <mergeCell ref="D259:D260"/>
    <mergeCell ref="E259:E260"/>
    <mergeCell ref="F259:F260"/>
    <mergeCell ref="G259:G260"/>
    <mergeCell ref="B257:B258"/>
    <mergeCell ref="C257:C258"/>
    <mergeCell ref="D257:D258"/>
    <mergeCell ref="E257:E258"/>
    <mergeCell ref="F257:F258"/>
    <mergeCell ref="G253:G254"/>
    <mergeCell ref="B255:B256"/>
    <mergeCell ref="C255:C256"/>
    <mergeCell ref="D255:D256"/>
    <mergeCell ref="E255:E256"/>
    <mergeCell ref="F255:F256"/>
    <mergeCell ref="G255:G256"/>
    <mergeCell ref="B253:B254"/>
    <mergeCell ref="C253:C254"/>
    <mergeCell ref="D253:D254"/>
    <mergeCell ref="E253:E254"/>
    <mergeCell ref="F253:F254"/>
    <mergeCell ref="G249:G250"/>
    <mergeCell ref="B251:B252"/>
    <mergeCell ref="C251:C252"/>
    <mergeCell ref="D251:D252"/>
    <mergeCell ref="E251:E252"/>
    <mergeCell ref="F251:F252"/>
    <mergeCell ref="G251:G252"/>
    <mergeCell ref="B249:B250"/>
    <mergeCell ref="C249:C250"/>
    <mergeCell ref="D249:D250"/>
    <mergeCell ref="E249:E250"/>
    <mergeCell ref="F249:F250"/>
    <mergeCell ref="G245:G246"/>
    <mergeCell ref="B247:B248"/>
    <mergeCell ref="C247:C248"/>
    <mergeCell ref="D247:D248"/>
    <mergeCell ref="E247:E248"/>
    <mergeCell ref="F247:F248"/>
    <mergeCell ref="G247:G248"/>
    <mergeCell ref="B245:B246"/>
    <mergeCell ref="C245:C246"/>
    <mergeCell ref="D245:D246"/>
    <mergeCell ref="E245:E246"/>
    <mergeCell ref="F245:F246"/>
    <mergeCell ref="G241:G242"/>
    <mergeCell ref="B243:B244"/>
    <mergeCell ref="C243:C244"/>
    <mergeCell ref="D243:D244"/>
    <mergeCell ref="E243:E244"/>
    <mergeCell ref="F243:F244"/>
    <mergeCell ref="G243:G244"/>
    <mergeCell ref="B241:B242"/>
    <mergeCell ref="C241:C242"/>
    <mergeCell ref="D241:D242"/>
    <mergeCell ref="E241:E242"/>
    <mergeCell ref="F241:F242"/>
    <mergeCell ref="G237:G238"/>
    <mergeCell ref="B239:B240"/>
    <mergeCell ref="C239:C240"/>
    <mergeCell ref="D239:D240"/>
    <mergeCell ref="E239:E240"/>
    <mergeCell ref="F239:F240"/>
    <mergeCell ref="G239:G240"/>
    <mergeCell ref="B237:B238"/>
    <mergeCell ref="C237:C238"/>
    <mergeCell ref="D237:D238"/>
    <mergeCell ref="E237:E238"/>
    <mergeCell ref="F237:F238"/>
    <mergeCell ref="G233:G234"/>
    <mergeCell ref="B235:B236"/>
    <mergeCell ref="C235:C236"/>
    <mergeCell ref="D235:D236"/>
    <mergeCell ref="E235:E236"/>
    <mergeCell ref="F235:F236"/>
    <mergeCell ref="G235:G236"/>
    <mergeCell ref="B233:B234"/>
    <mergeCell ref="C233:C234"/>
    <mergeCell ref="D233:D234"/>
    <mergeCell ref="E233:E234"/>
    <mergeCell ref="F233:F234"/>
    <mergeCell ref="G229:G230"/>
    <mergeCell ref="B231:B232"/>
    <mergeCell ref="C231:C232"/>
    <mergeCell ref="D231:D232"/>
    <mergeCell ref="E231:E232"/>
    <mergeCell ref="F231:F232"/>
    <mergeCell ref="G231:G232"/>
    <mergeCell ref="B229:B230"/>
    <mergeCell ref="C229:C230"/>
    <mergeCell ref="D229:D230"/>
    <mergeCell ref="E229:E230"/>
    <mergeCell ref="F229:F230"/>
    <mergeCell ref="G225:G226"/>
    <mergeCell ref="B227:B228"/>
    <mergeCell ref="C227:C228"/>
    <mergeCell ref="D227:D228"/>
    <mergeCell ref="E227:E228"/>
    <mergeCell ref="F227:F228"/>
    <mergeCell ref="G227:G228"/>
    <mergeCell ref="B225:B226"/>
    <mergeCell ref="C225:C226"/>
    <mergeCell ref="D225:D226"/>
    <mergeCell ref="E225:E226"/>
    <mergeCell ref="F225:F226"/>
    <mergeCell ref="G221:G222"/>
    <mergeCell ref="B223:B224"/>
    <mergeCell ref="C223:C224"/>
    <mergeCell ref="D223:D224"/>
    <mergeCell ref="E223:E224"/>
    <mergeCell ref="F223:F224"/>
    <mergeCell ref="G223:G224"/>
    <mergeCell ref="B221:B222"/>
    <mergeCell ref="C221:C222"/>
    <mergeCell ref="D221:D222"/>
    <mergeCell ref="E221:E222"/>
    <mergeCell ref="F221:F222"/>
    <mergeCell ref="G217:G218"/>
    <mergeCell ref="B219:B220"/>
    <mergeCell ref="C219:C220"/>
    <mergeCell ref="D219:D220"/>
    <mergeCell ref="E219:E220"/>
    <mergeCell ref="F219:F220"/>
    <mergeCell ref="G219:G220"/>
    <mergeCell ref="B217:B218"/>
    <mergeCell ref="C217:C218"/>
    <mergeCell ref="D217:D218"/>
    <mergeCell ref="E217:E218"/>
    <mergeCell ref="F217:F218"/>
    <mergeCell ref="G213:G214"/>
    <mergeCell ref="B215:B216"/>
    <mergeCell ref="C215:C216"/>
    <mergeCell ref="D215:D216"/>
    <mergeCell ref="E215:E216"/>
    <mergeCell ref="F215:F216"/>
    <mergeCell ref="G215:G216"/>
    <mergeCell ref="B213:B214"/>
    <mergeCell ref="C213:C214"/>
    <mergeCell ref="D213:D214"/>
    <mergeCell ref="E213:E214"/>
    <mergeCell ref="F213:F214"/>
    <mergeCell ref="G209:G210"/>
    <mergeCell ref="B211:B212"/>
    <mergeCell ref="C211:C212"/>
    <mergeCell ref="D211:D212"/>
    <mergeCell ref="E211:E212"/>
    <mergeCell ref="F211:F212"/>
    <mergeCell ref="G211:G212"/>
    <mergeCell ref="B209:B210"/>
    <mergeCell ref="C209:C210"/>
    <mergeCell ref="D209:D210"/>
    <mergeCell ref="E209:E210"/>
    <mergeCell ref="F209:F210"/>
    <mergeCell ref="G205:G206"/>
    <mergeCell ref="B207:B208"/>
    <mergeCell ref="C207:C208"/>
    <mergeCell ref="D207:D208"/>
    <mergeCell ref="E207:E208"/>
    <mergeCell ref="F207:F208"/>
    <mergeCell ref="G207:G208"/>
    <mergeCell ref="B205:B206"/>
    <mergeCell ref="C205:C206"/>
    <mergeCell ref="D205:D206"/>
    <mergeCell ref="E205:E206"/>
    <mergeCell ref="F205:F206"/>
    <mergeCell ref="G198:G199"/>
    <mergeCell ref="B200:B201"/>
    <mergeCell ref="C200:C201"/>
    <mergeCell ref="D200:D201"/>
    <mergeCell ref="E200:E201"/>
    <mergeCell ref="F200:F201"/>
    <mergeCell ref="G200:G201"/>
    <mergeCell ref="B198:B199"/>
    <mergeCell ref="C198:C199"/>
    <mergeCell ref="D198:D199"/>
    <mergeCell ref="E198:E199"/>
    <mergeCell ref="F198:F199"/>
    <mergeCell ref="G194:G195"/>
    <mergeCell ref="B196:B197"/>
    <mergeCell ref="C196:C197"/>
    <mergeCell ref="D196:D197"/>
    <mergeCell ref="E196:E197"/>
    <mergeCell ref="F196:F197"/>
    <mergeCell ref="G196:G197"/>
    <mergeCell ref="B194:B195"/>
    <mergeCell ref="C194:C195"/>
    <mergeCell ref="D194:D195"/>
    <mergeCell ref="E194:E195"/>
    <mergeCell ref="F194:F195"/>
    <mergeCell ref="G190:G191"/>
    <mergeCell ref="B192:B193"/>
    <mergeCell ref="C192:C193"/>
    <mergeCell ref="D192:D193"/>
    <mergeCell ref="E192:E193"/>
    <mergeCell ref="F192:F193"/>
    <mergeCell ref="G192:G193"/>
    <mergeCell ref="B190:B191"/>
    <mergeCell ref="C190:C191"/>
    <mergeCell ref="D190:D191"/>
    <mergeCell ref="E190:E191"/>
    <mergeCell ref="F190:F191"/>
    <mergeCell ref="G186:G187"/>
    <mergeCell ref="B188:B189"/>
    <mergeCell ref="C188:C189"/>
    <mergeCell ref="D188:D189"/>
    <mergeCell ref="E188:E189"/>
    <mergeCell ref="F188:F189"/>
    <mergeCell ref="G188:G189"/>
    <mergeCell ref="B186:B187"/>
    <mergeCell ref="C186:C187"/>
    <mergeCell ref="D186:D187"/>
    <mergeCell ref="E186:E187"/>
    <mergeCell ref="F186:F187"/>
    <mergeCell ref="G182:G183"/>
    <mergeCell ref="B184:B185"/>
    <mergeCell ref="C184:C185"/>
    <mergeCell ref="D184:D185"/>
    <mergeCell ref="E184:E185"/>
    <mergeCell ref="F184:F185"/>
    <mergeCell ref="G184:G185"/>
    <mergeCell ref="B182:B183"/>
    <mergeCell ref="C182:C183"/>
    <mergeCell ref="D182:D183"/>
    <mergeCell ref="E182:E183"/>
    <mergeCell ref="F182:F183"/>
    <mergeCell ref="G178:G179"/>
    <mergeCell ref="B180:B181"/>
    <mergeCell ref="C180:C181"/>
    <mergeCell ref="D180:D181"/>
    <mergeCell ref="E180:E181"/>
    <mergeCell ref="F180:F181"/>
    <mergeCell ref="G180:G181"/>
    <mergeCell ref="B178:B179"/>
    <mergeCell ref="C178:C179"/>
    <mergeCell ref="D178:D179"/>
    <mergeCell ref="E178:E179"/>
    <mergeCell ref="F178:F179"/>
    <mergeCell ref="G174:G175"/>
    <mergeCell ref="B176:B177"/>
    <mergeCell ref="C176:C177"/>
    <mergeCell ref="D176:D177"/>
    <mergeCell ref="E176:E177"/>
    <mergeCell ref="F176:F177"/>
    <mergeCell ref="G176:G177"/>
    <mergeCell ref="B174:B175"/>
    <mergeCell ref="C174:C175"/>
    <mergeCell ref="D174:D175"/>
    <mergeCell ref="E174:E175"/>
    <mergeCell ref="F174:F175"/>
    <mergeCell ref="G170:G171"/>
    <mergeCell ref="B172:B173"/>
    <mergeCell ref="C172:C173"/>
    <mergeCell ref="D172:D173"/>
    <mergeCell ref="E172:E173"/>
    <mergeCell ref="F172:F173"/>
    <mergeCell ref="G172:G173"/>
    <mergeCell ref="B170:B171"/>
    <mergeCell ref="C170:C171"/>
    <mergeCell ref="D170:D171"/>
    <mergeCell ref="E170:E171"/>
    <mergeCell ref="F170:F171"/>
    <mergeCell ref="G166:G167"/>
    <mergeCell ref="B168:B169"/>
    <mergeCell ref="C168:C169"/>
    <mergeCell ref="D168:D169"/>
    <mergeCell ref="E168:E169"/>
    <mergeCell ref="F168:F169"/>
    <mergeCell ref="G168:G169"/>
    <mergeCell ref="B166:B167"/>
    <mergeCell ref="C166:C167"/>
    <mergeCell ref="D166:D167"/>
    <mergeCell ref="E166:E167"/>
    <mergeCell ref="F166:F167"/>
    <mergeCell ref="G162:G163"/>
    <mergeCell ref="B164:B165"/>
    <mergeCell ref="C164:C165"/>
    <mergeCell ref="D164:D165"/>
    <mergeCell ref="E164:E165"/>
    <mergeCell ref="F164:F165"/>
    <mergeCell ref="G164:G165"/>
    <mergeCell ref="B162:B163"/>
    <mergeCell ref="C162:C163"/>
    <mergeCell ref="D162:D163"/>
    <mergeCell ref="E162:E163"/>
    <mergeCell ref="F162:F163"/>
    <mergeCell ref="G158:G159"/>
    <mergeCell ref="B160:B161"/>
    <mergeCell ref="C160:C161"/>
    <mergeCell ref="D160:D161"/>
    <mergeCell ref="E160:E161"/>
    <mergeCell ref="F160:F161"/>
    <mergeCell ref="G160:G161"/>
    <mergeCell ref="B158:B159"/>
    <mergeCell ref="C158:C159"/>
    <mergeCell ref="D158:D159"/>
    <mergeCell ref="E158:E159"/>
    <mergeCell ref="F158:F159"/>
    <mergeCell ref="G154:G155"/>
    <mergeCell ref="B156:B157"/>
    <mergeCell ref="C156:C157"/>
    <mergeCell ref="D156:D157"/>
    <mergeCell ref="E156:E157"/>
    <mergeCell ref="F156:F157"/>
    <mergeCell ref="G156:G157"/>
    <mergeCell ref="B154:B155"/>
    <mergeCell ref="C154:C155"/>
    <mergeCell ref="D154:D155"/>
    <mergeCell ref="E154:E155"/>
    <mergeCell ref="F154:F155"/>
    <mergeCell ref="G150:G151"/>
    <mergeCell ref="B152:B153"/>
    <mergeCell ref="C152:C153"/>
    <mergeCell ref="D152:D153"/>
    <mergeCell ref="E152:E153"/>
    <mergeCell ref="F152:F153"/>
    <mergeCell ref="G152:G153"/>
    <mergeCell ref="B150:B151"/>
    <mergeCell ref="C150:C151"/>
    <mergeCell ref="D150:D151"/>
    <mergeCell ref="E150:E151"/>
    <mergeCell ref="F150:F151"/>
    <mergeCell ref="G146:G147"/>
    <mergeCell ref="B148:B149"/>
    <mergeCell ref="C148:C149"/>
    <mergeCell ref="D148:D149"/>
    <mergeCell ref="E148:E149"/>
    <mergeCell ref="F148:F149"/>
    <mergeCell ref="G148:G149"/>
    <mergeCell ref="B146:B147"/>
    <mergeCell ref="C146:C147"/>
    <mergeCell ref="D146:D147"/>
    <mergeCell ref="E146:E147"/>
    <mergeCell ref="F146:F147"/>
    <mergeCell ref="G142:G143"/>
    <mergeCell ref="B144:B145"/>
    <mergeCell ref="C144:C145"/>
    <mergeCell ref="D144:D145"/>
    <mergeCell ref="E144:E145"/>
    <mergeCell ref="F144:F145"/>
    <mergeCell ref="G144:G145"/>
    <mergeCell ref="B142:B143"/>
    <mergeCell ref="C142:C143"/>
    <mergeCell ref="D142:D143"/>
    <mergeCell ref="E142:E143"/>
    <mergeCell ref="F142:F143"/>
    <mergeCell ref="G138:G139"/>
    <mergeCell ref="B140:B141"/>
    <mergeCell ref="C140:C141"/>
    <mergeCell ref="D140:D141"/>
    <mergeCell ref="E140:E141"/>
    <mergeCell ref="F140:F141"/>
    <mergeCell ref="G140:G141"/>
    <mergeCell ref="B138:B139"/>
    <mergeCell ref="C138:C139"/>
    <mergeCell ref="D138:D139"/>
    <mergeCell ref="E138:E139"/>
    <mergeCell ref="F138:F139"/>
    <mergeCell ref="G134:G135"/>
    <mergeCell ref="B136:B137"/>
    <mergeCell ref="C136:C137"/>
    <mergeCell ref="D136:D137"/>
    <mergeCell ref="E136:E137"/>
    <mergeCell ref="F136:F137"/>
    <mergeCell ref="G136:G137"/>
    <mergeCell ref="B134:B135"/>
    <mergeCell ref="C134:C135"/>
    <mergeCell ref="D134:D135"/>
    <mergeCell ref="E134:E135"/>
    <mergeCell ref="F134:F135"/>
    <mergeCell ref="G130:G131"/>
    <mergeCell ref="B132:B133"/>
    <mergeCell ref="C132:C133"/>
    <mergeCell ref="D132:D133"/>
    <mergeCell ref="E132:E133"/>
    <mergeCell ref="F132:F133"/>
    <mergeCell ref="G132:G133"/>
    <mergeCell ref="B130:B131"/>
    <mergeCell ref="C130:C131"/>
    <mergeCell ref="D130:D131"/>
    <mergeCell ref="E130:E131"/>
    <mergeCell ref="F130:F131"/>
    <mergeCell ref="G126:G127"/>
    <mergeCell ref="B128:B129"/>
    <mergeCell ref="C128:C129"/>
    <mergeCell ref="D128:D129"/>
    <mergeCell ref="E128:E129"/>
    <mergeCell ref="F128:F129"/>
    <mergeCell ref="G128:G129"/>
    <mergeCell ref="B126:B127"/>
    <mergeCell ref="C126:C127"/>
    <mergeCell ref="D126:D127"/>
    <mergeCell ref="E126:E127"/>
    <mergeCell ref="F126:F127"/>
    <mergeCell ref="G122:G123"/>
    <mergeCell ref="B124:B125"/>
    <mergeCell ref="C124:C125"/>
    <mergeCell ref="D124:D125"/>
    <mergeCell ref="E124:E125"/>
    <mergeCell ref="F124:F125"/>
    <mergeCell ref="G124:G125"/>
    <mergeCell ref="B122:B123"/>
    <mergeCell ref="C122:C123"/>
    <mergeCell ref="D122:D123"/>
    <mergeCell ref="E122:E123"/>
    <mergeCell ref="F122:F123"/>
    <mergeCell ref="G118:G119"/>
    <mergeCell ref="B120:B121"/>
    <mergeCell ref="C120:C121"/>
    <mergeCell ref="D120:D121"/>
    <mergeCell ref="E120:E121"/>
    <mergeCell ref="F120:F121"/>
    <mergeCell ref="G120:G121"/>
    <mergeCell ref="B118:B119"/>
    <mergeCell ref="C118:C119"/>
    <mergeCell ref="D118:D119"/>
    <mergeCell ref="E118:E119"/>
    <mergeCell ref="F118:F119"/>
    <mergeCell ref="G114:G115"/>
    <mergeCell ref="B116:B117"/>
    <mergeCell ref="C116:C117"/>
    <mergeCell ref="D116:D117"/>
    <mergeCell ref="E116:E117"/>
    <mergeCell ref="F116:F117"/>
    <mergeCell ref="G116:G117"/>
    <mergeCell ref="B114:B115"/>
    <mergeCell ref="C114:C115"/>
    <mergeCell ref="D114:D115"/>
    <mergeCell ref="E114:E115"/>
    <mergeCell ref="F114:F115"/>
    <mergeCell ref="G110:G111"/>
    <mergeCell ref="B112:B113"/>
    <mergeCell ref="C112:C113"/>
    <mergeCell ref="D112:D113"/>
    <mergeCell ref="E112:E113"/>
    <mergeCell ref="F112:F113"/>
    <mergeCell ref="G112:G113"/>
    <mergeCell ref="B110:B111"/>
    <mergeCell ref="C110:C111"/>
    <mergeCell ref="D110:D111"/>
    <mergeCell ref="E110:E111"/>
    <mergeCell ref="F110:F111"/>
    <mergeCell ref="G106:G107"/>
    <mergeCell ref="B108:B109"/>
    <mergeCell ref="C108:C109"/>
    <mergeCell ref="D108:D109"/>
    <mergeCell ref="E108:E109"/>
    <mergeCell ref="F108:F109"/>
    <mergeCell ref="G108:G109"/>
    <mergeCell ref="B106:B107"/>
    <mergeCell ref="C106:C107"/>
    <mergeCell ref="D106:D107"/>
    <mergeCell ref="E106:E107"/>
    <mergeCell ref="F106:F107"/>
    <mergeCell ref="G102:G103"/>
    <mergeCell ref="B104:B105"/>
    <mergeCell ref="C104:C105"/>
    <mergeCell ref="D104:D105"/>
    <mergeCell ref="E104:E105"/>
    <mergeCell ref="F104:F105"/>
    <mergeCell ref="G104:G105"/>
    <mergeCell ref="B102:B103"/>
    <mergeCell ref="C102:C103"/>
    <mergeCell ref="D102:D103"/>
    <mergeCell ref="E102:E103"/>
    <mergeCell ref="F102:F103"/>
    <mergeCell ref="G98:G99"/>
    <mergeCell ref="B100:B101"/>
    <mergeCell ref="C100:C101"/>
    <mergeCell ref="D100:D101"/>
    <mergeCell ref="E100:E101"/>
    <mergeCell ref="F100:F101"/>
    <mergeCell ref="G100:G101"/>
    <mergeCell ref="B98:B99"/>
    <mergeCell ref="C98:C99"/>
    <mergeCell ref="D98:D99"/>
    <mergeCell ref="E98:E99"/>
    <mergeCell ref="F98:F99"/>
    <mergeCell ref="G91:G92"/>
    <mergeCell ref="B93:B94"/>
    <mergeCell ref="C93:C94"/>
    <mergeCell ref="D93:D94"/>
    <mergeCell ref="E93:E94"/>
    <mergeCell ref="F93:F94"/>
    <mergeCell ref="G93:G94"/>
    <mergeCell ref="B91:B92"/>
    <mergeCell ref="C91:C92"/>
    <mergeCell ref="D91:D92"/>
    <mergeCell ref="E91:E92"/>
    <mergeCell ref="F91:F92"/>
    <mergeCell ref="G87:G88"/>
    <mergeCell ref="B89:B90"/>
    <mergeCell ref="C89:C90"/>
    <mergeCell ref="D89:D90"/>
    <mergeCell ref="E89:E90"/>
    <mergeCell ref="F89:F90"/>
    <mergeCell ref="G89:G90"/>
    <mergeCell ref="B87:B88"/>
    <mergeCell ref="C87:C88"/>
    <mergeCell ref="D87:D88"/>
    <mergeCell ref="E87:E88"/>
    <mergeCell ref="F87:F88"/>
    <mergeCell ref="G83:G84"/>
    <mergeCell ref="B85:B86"/>
    <mergeCell ref="C85:C86"/>
    <mergeCell ref="D85:D86"/>
    <mergeCell ref="E85:E86"/>
    <mergeCell ref="F85:F86"/>
    <mergeCell ref="G85:G86"/>
    <mergeCell ref="B83:B84"/>
    <mergeCell ref="C83:C84"/>
    <mergeCell ref="D83:D84"/>
    <mergeCell ref="E83:E84"/>
    <mergeCell ref="F83:F84"/>
    <mergeCell ref="G79:G80"/>
    <mergeCell ref="B81:B82"/>
    <mergeCell ref="C81:C82"/>
    <mergeCell ref="D81:D82"/>
    <mergeCell ref="E81:E82"/>
    <mergeCell ref="F81:F82"/>
    <mergeCell ref="G81:G82"/>
    <mergeCell ref="B79:B80"/>
    <mergeCell ref="C79:C80"/>
    <mergeCell ref="D79:D80"/>
    <mergeCell ref="E79:E80"/>
    <mergeCell ref="F79:F80"/>
    <mergeCell ref="G75:G76"/>
    <mergeCell ref="B77:B78"/>
    <mergeCell ref="C77:C78"/>
    <mergeCell ref="D77:D78"/>
    <mergeCell ref="E77:E78"/>
    <mergeCell ref="F77:F78"/>
    <mergeCell ref="G77:G78"/>
    <mergeCell ref="B75:B76"/>
    <mergeCell ref="C75:C76"/>
    <mergeCell ref="D75:D76"/>
    <mergeCell ref="E75:E76"/>
    <mergeCell ref="F75:F76"/>
    <mergeCell ref="G71:G72"/>
    <mergeCell ref="B73:B74"/>
    <mergeCell ref="C73:C74"/>
    <mergeCell ref="D73:D74"/>
    <mergeCell ref="E73:E74"/>
    <mergeCell ref="F73:F74"/>
    <mergeCell ref="G73:G74"/>
    <mergeCell ref="B71:B72"/>
    <mergeCell ref="C71:C72"/>
    <mergeCell ref="D71:D72"/>
    <mergeCell ref="E71:E72"/>
    <mergeCell ref="F71:F72"/>
    <mergeCell ref="G67:G68"/>
    <mergeCell ref="B69:B70"/>
    <mergeCell ref="C69:C70"/>
    <mergeCell ref="D69:D70"/>
    <mergeCell ref="E69:E70"/>
    <mergeCell ref="F69:F70"/>
    <mergeCell ref="G69:G70"/>
    <mergeCell ref="B67:B68"/>
    <mergeCell ref="C67:C68"/>
    <mergeCell ref="D67:D68"/>
    <mergeCell ref="E67:E68"/>
    <mergeCell ref="F67:F68"/>
    <mergeCell ref="G63:G64"/>
    <mergeCell ref="B65:B66"/>
    <mergeCell ref="C65:C66"/>
    <mergeCell ref="D65:D66"/>
    <mergeCell ref="E65:E66"/>
    <mergeCell ref="F65:F66"/>
    <mergeCell ref="G65:G66"/>
    <mergeCell ref="B63:B64"/>
    <mergeCell ref="C63:C64"/>
    <mergeCell ref="D63:D64"/>
    <mergeCell ref="E63:E64"/>
    <mergeCell ref="F63:F64"/>
    <mergeCell ref="G59:G60"/>
    <mergeCell ref="B61:B62"/>
    <mergeCell ref="C61:C62"/>
    <mergeCell ref="D61:D62"/>
    <mergeCell ref="E61:E62"/>
    <mergeCell ref="F61:F62"/>
    <mergeCell ref="G61:G62"/>
    <mergeCell ref="B59:B60"/>
    <mergeCell ref="C59:C60"/>
    <mergeCell ref="D59:D60"/>
    <mergeCell ref="E59:E60"/>
    <mergeCell ref="F59:F60"/>
    <mergeCell ref="G55:G56"/>
    <mergeCell ref="B57:B58"/>
    <mergeCell ref="C57:C58"/>
    <mergeCell ref="D57:D58"/>
    <mergeCell ref="E57:E58"/>
    <mergeCell ref="F57:F58"/>
    <mergeCell ref="G57:G58"/>
    <mergeCell ref="B55:B56"/>
    <mergeCell ref="C55:C56"/>
    <mergeCell ref="D55:D56"/>
    <mergeCell ref="E55:E56"/>
    <mergeCell ref="F55:F56"/>
    <mergeCell ref="G51:G52"/>
    <mergeCell ref="B53:B54"/>
    <mergeCell ref="C53:C54"/>
    <mergeCell ref="D53:D54"/>
    <mergeCell ref="E53:E54"/>
    <mergeCell ref="F53:F54"/>
    <mergeCell ref="G53:G54"/>
    <mergeCell ref="B51:B52"/>
    <mergeCell ref="C51:C52"/>
    <mergeCell ref="D51:D52"/>
    <mergeCell ref="E51:E52"/>
    <mergeCell ref="F51:F52"/>
    <mergeCell ref="G47:G48"/>
    <mergeCell ref="B49:B50"/>
    <mergeCell ref="C49:C50"/>
    <mergeCell ref="D49:D50"/>
    <mergeCell ref="E49:E50"/>
    <mergeCell ref="F49:F50"/>
    <mergeCell ref="G49:G50"/>
    <mergeCell ref="B47:B48"/>
    <mergeCell ref="C47:C48"/>
    <mergeCell ref="D47:D48"/>
    <mergeCell ref="E47:E48"/>
    <mergeCell ref="F47:F48"/>
    <mergeCell ref="G43:G44"/>
    <mergeCell ref="B45:B46"/>
    <mergeCell ref="C45:C46"/>
    <mergeCell ref="D45:D46"/>
    <mergeCell ref="E45:E46"/>
    <mergeCell ref="F45:F46"/>
    <mergeCell ref="G45:G46"/>
    <mergeCell ref="B43:B44"/>
    <mergeCell ref="C43:C44"/>
    <mergeCell ref="D43:D44"/>
    <mergeCell ref="E43:E44"/>
    <mergeCell ref="F43:F44"/>
    <mergeCell ref="G39:G40"/>
    <mergeCell ref="B41:B42"/>
    <mergeCell ref="C41:C42"/>
    <mergeCell ref="D41:D42"/>
    <mergeCell ref="E41:E42"/>
    <mergeCell ref="F41:F42"/>
    <mergeCell ref="G41:G42"/>
    <mergeCell ref="B39:B40"/>
    <mergeCell ref="C39:C40"/>
    <mergeCell ref="D39:D40"/>
    <mergeCell ref="E39:E40"/>
    <mergeCell ref="F39:F40"/>
    <mergeCell ref="G35:G36"/>
    <mergeCell ref="B37:B38"/>
    <mergeCell ref="C37:C38"/>
    <mergeCell ref="D37:D38"/>
    <mergeCell ref="E37:E38"/>
    <mergeCell ref="F37:F38"/>
    <mergeCell ref="G37:G38"/>
    <mergeCell ref="B35:B36"/>
    <mergeCell ref="C35:C36"/>
    <mergeCell ref="D35:D36"/>
    <mergeCell ref="E35:E36"/>
    <mergeCell ref="F35:F36"/>
    <mergeCell ref="G31:G32"/>
    <mergeCell ref="B33:B34"/>
    <mergeCell ref="C33:C34"/>
    <mergeCell ref="D33:D34"/>
    <mergeCell ref="E33:E34"/>
    <mergeCell ref="F33:F34"/>
    <mergeCell ref="G33:G34"/>
    <mergeCell ref="B31:B32"/>
    <mergeCell ref="C31:C32"/>
    <mergeCell ref="D31:D32"/>
    <mergeCell ref="E31:E32"/>
    <mergeCell ref="F31:F32"/>
    <mergeCell ref="G27:G28"/>
    <mergeCell ref="B29:B30"/>
    <mergeCell ref="C29:C30"/>
    <mergeCell ref="D29:D30"/>
    <mergeCell ref="E29:E30"/>
    <mergeCell ref="F29:F30"/>
    <mergeCell ref="G29:G30"/>
    <mergeCell ref="B27:B28"/>
    <mergeCell ref="C27:C28"/>
    <mergeCell ref="D27:D28"/>
    <mergeCell ref="E27:E28"/>
    <mergeCell ref="F27:F28"/>
    <mergeCell ref="G23:G24"/>
    <mergeCell ref="B25:B26"/>
    <mergeCell ref="C25:C26"/>
    <mergeCell ref="D25:D26"/>
    <mergeCell ref="E25:E26"/>
    <mergeCell ref="F25:F26"/>
    <mergeCell ref="G25:G26"/>
    <mergeCell ref="B23:B24"/>
    <mergeCell ref="C23:C24"/>
    <mergeCell ref="D23:D24"/>
    <mergeCell ref="E23:E24"/>
    <mergeCell ref="F23:F24"/>
    <mergeCell ref="G19:G20"/>
    <mergeCell ref="B21:B22"/>
    <mergeCell ref="C21:C22"/>
    <mergeCell ref="D21:D22"/>
    <mergeCell ref="E21:E22"/>
    <mergeCell ref="F21:F22"/>
    <mergeCell ref="G21:G22"/>
    <mergeCell ref="B19:B20"/>
    <mergeCell ref="C19:C20"/>
    <mergeCell ref="D19:D20"/>
    <mergeCell ref="E19:E20"/>
    <mergeCell ref="F19:F20"/>
    <mergeCell ref="G15:G16"/>
    <mergeCell ref="B17:B18"/>
    <mergeCell ref="C17:C18"/>
    <mergeCell ref="D17:D18"/>
    <mergeCell ref="E17:E18"/>
    <mergeCell ref="F17:F18"/>
    <mergeCell ref="G17:G18"/>
    <mergeCell ref="B15:B16"/>
    <mergeCell ref="C15:C16"/>
    <mergeCell ref="D15:D16"/>
    <mergeCell ref="E15:E16"/>
    <mergeCell ref="F15:F16"/>
    <mergeCell ref="G11:G12"/>
    <mergeCell ref="B13:B14"/>
    <mergeCell ref="C13:C14"/>
    <mergeCell ref="D13:D14"/>
    <mergeCell ref="E13:E14"/>
    <mergeCell ref="F13:F14"/>
    <mergeCell ref="G13:G14"/>
    <mergeCell ref="B11:B12"/>
    <mergeCell ref="C11:C12"/>
    <mergeCell ref="D11:D12"/>
    <mergeCell ref="E11:E12"/>
    <mergeCell ref="F11:F12"/>
    <mergeCell ref="G7:G8"/>
    <mergeCell ref="B9:B10"/>
    <mergeCell ref="C9:C10"/>
    <mergeCell ref="D9:D10"/>
    <mergeCell ref="E9:E10"/>
    <mergeCell ref="F9:F10"/>
    <mergeCell ref="G9:G10"/>
    <mergeCell ref="B7:B8"/>
    <mergeCell ref="C7:C8"/>
    <mergeCell ref="D7:D8"/>
    <mergeCell ref="E7:E8"/>
    <mergeCell ref="F7:F8"/>
    <mergeCell ref="G3:G4"/>
    <mergeCell ref="B5:B6"/>
    <mergeCell ref="C5:C6"/>
    <mergeCell ref="D5:D6"/>
    <mergeCell ref="E5:E6"/>
    <mergeCell ref="F5:F6"/>
    <mergeCell ref="G5:G6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LA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2020-11-16T04:48:04Z</dcterms:created>
  <dcterms:modified xsi:type="dcterms:W3CDTF">2020-11-16T22:36:05Z</dcterms:modified>
</cp:coreProperties>
</file>