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Publications\Reports\Wiretap Report\2017 Wiretap Report\Appendix tables\"/>
    </mc:Choice>
  </mc:AlternateContent>
  <bookViews>
    <workbookView xWindow="-12" yWindow="-12" windowWidth="17088" windowHeight="9972"/>
  </bookViews>
  <sheets>
    <sheet name="Table9" sheetId="7" r:id="rId1"/>
  </sheets>
  <definedNames>
    <definedName name="_xlnm.Print_Area" localSheetId="0">Table9!$A$1:$O$59</definedName>
    <definedName name="TABLE9" localSheetId="0">Table9!$A$5:$P$15</definedName>
    <definedName name="TABLE9_1" localSheetId="0">Table9!$A$5:$P$15</definedName>
    <definedName name="TABLE9_2" localSheetId="0">Table9!$A$5:$P$15</definedName>
  </definedNames>
  <calcPr calcId="171027"/>
</workbook>
</file>

<file path=xl/calcChain.xml><?xml version="1.0" encoding="utf-8"?>
<calcChain xmlns="http://schemas.openxmlformats.org/spreadsheetml/2006/main">
  <c r="N53" i="7" l="1"/>
  <c r="N58" i="7"/>
  <c r="N57" i="7"/>
  <c r="N54" i="7"/>
  <c r="N50" i="7"/>
  <c r="N49" i="7"/>
  <c r="N46" i="7"/>
  <c r="N45" i="7"/>
  <c r="N42" i="7"/>
  <c r="N41" i="7"/>
  <c r="N38" i="7"/>
  <c r="N37" i="7"/>
  <c r="N34" i="7"/>
  <c r="N33" i="7"/>
  <c r="N30" i="7"/>
  <c r="N29" i="7"/>
  <c r="N26" i="7"/>
  <c r="N25" i="7"/>
  <c r="N22" i="7"/>
  <c r="N21" i="7"/>
  <c r="N18" i="7"/>
  <c r="N17" i="7"/>
  <c r="O38" i="7" l="1"/>
  <c r="O22" i="7"/>
  <c r="N13" i="7"/>
  <c r="N12" i="7"/>
  <c r="O46" i="7" l="1"/>
  <c r="O54" i="7"/>
  <c r="O18" i="7"/>
  <c r="O26" i="7"/>
  <c r="O34" i="7"/>
  <c r="O13" i="7"/>
  <c r="O42" i="7"/>
  <c r="O50" i="7"/>
  <c r="O30" i="7"/>
  <c r="O58" i="7"/>
</calcChain>
</file>

<file path=xl/connections.xml><?xml version="1.0" encoding="utf-8"?>
<connections xmlns="http://schemas.openxmlformats.org/spreadsheetml/2006/main">
  <connection id="1" name="TABLE911" type="6" refreshedVersion="1" background="1" saveData="1">
    <textPr codePage="936" sourceFile="O:\STATDIV\wiretap\2005tabl\TABLE9.TXT" delimited="0">
      <textFields count="15">
        <textField/>
        <textField position="16"/>
        <textField position="24"/>
        <textField position="32"/>
        <textField position="40"/>
        <textField position="48"/>
        <textField position="56"/>
        <textField position="64"/>
        <textField position="72"/>
        <textField position="80"/>
        <textField position="88"/>
        <textField position="96"/>
        <textField position="104"/>
        <textField position="116"/>
        <textField position="125"/>
      </textFields>
    </textPr>
  </connection>
  <connection id="2" name="TABLE912" type="6" refreshedVersion="1" background="1" saveData="1">
    <textPr codePage="936" sourceFile="O:\STATDIV\wiretap\2005tabl\TABLE9.TXT" delimited="0">
      <textFields count="15">
        <textField/>
        <textField position="16"/>
        <textField position="24"/>
        <textField position="32"/>
        <textField position="40"/>
        <textField position="48"/>
        <textField position="56"/>
        <textField position="64"/>
        <textField position="72"/>
        <textField position="80"/>
        <textField position="88"/>
        <textField position="96"/>
        <textField position="104"/>
        <textField position="116"/>
        <textField position="125"/>
      </textFields>
    </textPr>
  </connection>
  <connection id="3" name="TABLE913" type="6" refreshedVersion="1" background="1" saveData="1">
    <textPr codePage="936" sourceFile="O:\STATDIV\wiretap\2005tabl\TABLE9.TXT" delimited="0">
      <textFields count="15">
        <textField/>
        <textField position="16"/>
        <textField position="24"/>
        <textField position="32"/>
        <textField position="40"/>
        <textField position="48"/>
        <textField position="56"/>
        <textField position="64"/>
        <textField position="72"/>
        <textField position="80"/>
        <textField position="88"/>
        <textField position="96"/>
        <textField position="104"/>
        <textField position="116"/>
        <textField position="125"/>
      </textFields>
    </textPr>
  </connection>
</connections>
</file>

<file path=xl/sharedStrings.xml><?xml version="1.0" encoding="utf-8"?>
<sst xmlns="http://schemas.openxmlformats.org/spreadsheetml/2006/main" count="147" uniqueCount="10">
  <si>
    <t>Table 9</t>
  </si>
  <si>
    <t xml:space="preserve"> Arrests and Convictions as a Result of Intercept Orders Installed</t>
  </si>
  <si>
    <t xml:space="preserve"> Total All Years</t>
  </si>
  <si>
    <t>Year of Intercepts</t>
  </si>
  <si>
    <t xml:space="preserve"> Number</t>
  </si>
  <si>
    <t>Percent</t>
  </si>
  <si>
    <t>Arrests</t>
  </si>
  <si>
    <t>-</t>
  </si>
  <si>
    <t>Convictions</t>
  </si>
  <si>
    <t>Calendar Years 2007 Through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</si>
</sst>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 applyAlignment="1">
      <alignment horizontal="left"/>
    </xf>
    <xf numFmtId="3" fontId="0" fillId="0" borderId="0" xfId="0" applyNumberFormat="1"/>
    <xf numFmtId="164" fontId="0" fillId="0" borderId="0" xfId="0" applyNumberFormat="1" applyBorder="1"/>
    <xf numFmtId="0" fontId="0" fillId="0" borderId="0" xfId="0" applyAlignment="1">
      <alignment horizontal="right"/>
    </xf>
    <xf numFmtId="0" fontId="0" fillId="0" borderId="3" xfId="0" applyBorder="1"/>
    <xf numFmtId="49" fontId="0" fillId="0" borderId="1" xfId="0" applyNumberFormat="1" applyBorder="1" applyAlignment="1">
      <alignment horizontal="center"/>
    </xf>
    <xf numFmtId="166" fontId="0" fillId="0" borderId="0" xfId="1" applyNumberFormat="1" applyFont="1" applyBorder="1"/>
    <xf numFmtId="166" fontId="0" fillId="0" borderId="0" xfId="1" applyNumberFormat="1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165" fontId="0" fillId="0" borderId="0" xfId="0" applyNumberFormat="1" applyBorder="1" applyAlignment="1">
      <alignment horizontal="right"/>
    </xf>
    <xf numFmtId="0" fontId="0" fillId="0" borderId="2" xfId="0" applyBorder="1"/>
    <xf numFmtId="3" fontId="0" fillId="0" borderId="0" xfId="0" applyNumberFormat="1" applyBorder="1"/>
    <xf numFmtId="166" fontId="4" fillId="0" borderId="0" xfId="1" applyNumberFormat="1" applyFont="1" applyBorder="1" applyAlignment="1">
      <alignment horizontal="right"/>
    </xf>
    <xf numFmtId="166" fontId="0" fillId="0" borderId="0" xfId="1" quotePrefix="1" applyNumberFormat="1" applyFont="1" applyBorder="1" applyAlignment="1">
      <alignment horizontal="right"/>
    </xf>
    <xf numFmtId="0" fontId="0" fillId="0" borderId="4" xfId="0" applyFill="1" applyBorder="1"/>
    <xf numFmtId="14" fontId="3" fillId="0" borderId="0" xfId="0" applyNumberFormat="1" applyFont="1"/>
    <xf numFmtId="166" fontId="0" fillId="0" borderId="2" xfId="1" applyNumberFormat="1" applyFont="1" applyBorder="1"/>
    <xf numFmtId="0" fontId="0" fillId="0" borderId="1" xfId="0" applyFill="1" applyBorder="1"/>
    <xf numFmtId="3" fontId="0" fillId="0" borderId="2" xfId="0" applyNumberFormat="1" applyBorder="1"/>
    <xf numFmtId="166" fontId="0" fillId="0" borderId="2" xfId="1" applyNumberFormat="1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3" fontId="0" fillId="0" borderId="0" xfId="0" applyNumberFormat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2" fillId="0" borderId="0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ABLE9_2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ABLE9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ABLE9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8"/>
  <sheetViews>
    <sheetView tabSelected="1" workbookViewId="0"/>
  </sheetViews>
  <sheetFormatPr defaultRowHeight="13.2" x14ac:dyDescent="0.25"/>
  <cols>
    <col min="1" max="1" width="22.88671875" bestFit="1" customWidth="1"/>
    <col min="2" max="2" width="8.5546875" hidden="1" customWidth="1"/>
    <col min="3" max="13" width="8.5546875" customWidth="1"/>
    <col min="14" max="14" width="10.5546875" customWidth="1"/>
    <col min="15" max="15" width="11.44140625" bestFit="1" customWidth="1"/>
    <col min="16" max="16" width="8.5546875" customWidth="1"/>
  </cols>
  <sheetData>
    <row r="1" spans="1:16" x14ac:dyDescent="0.25">
      <c r="N1" s="1"/>
      <c r="O1" s="19"/>
    </row>
    <row r="2" spans="1: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ht="13.8" x14ac:dyDescent="0.25">
      <c r="A3" s="29" t="s">
        <v>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6" ht="13.8" x14ac:dyDescent="0.25">
      <c r="A4" s="30" t="s">
        <v>1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6" ht="13.8" x14ac:dyDescent="0.25">
      <c r="A5" s="31" t="s">
        <v>9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</row>
    <row r="6" spans="1:16" x14ac:dyDescent="0.25">
      <c r="M6" s="2"/>
    </row>
    <row r="7" spans="1:16" x14ac:dyDescent="0.25">
      <c r="A7" s="32" t="s">
        <v>3</v>
      </c>
      <c r="B7" s="8"/>
      <c r="C7" s="37"/>
      <c r="D7" s="37"/>
      <c r="E7" s="37"/>
      <c r="F7" s="37"/>
      <c r="G7" s="37"/>
      <c r="H7" s="37"/>
      <c r="I7" s="37"/>
      <c r="J7" s="28"/>
      <c r="K7" s="28"/>
      <c r="L7" s="28"/>
      <c r="M7" s="26"/>
      <c r="N7" s="35" t="s">
        <v>2</v>
      </c>
      <c r="O7" s="35"/>
    </row>
    <row r="8" spans="1:16" x14ac:dyDescent="0.25">
      <c r="A8" s="33"/>
      <c r="B8" s="2"/>
      <c r="C8" s="38"/>
      <c r="D8" s="38"/>
      <c r="E8" s="38"/>
      <c r="F8" s="38"/>
      <c r="G8" s="38"/>
      <c r="H8" s="38"/>
      <c r="I8" s="38"/>
      <c r="J8" s="24"/>
      <c r="K8" s="24"/>
      <c r="L8" s="24"/>
      <c r="M8" s="27"/>
      <c r="N8" s="36"/>
      <c r="O8" s="36"/>
      <c r="P8" s="3"/>
    </row>
    <row r="9" spans="1:16" x14ac:dyDescent="0.25">
      <c r="A9" s="33"/>
      <c r="B9" s="3"/>
      <c r="C9" s="8"/>
      <c r="D9" s="8"/>
      <c r="E9" s="8"/>
      <c r="F9" s="8"/>
      <c r="G9" s="8"/>
      <c r="H9" s="8"/>
      <c r="I9" s="8"/>
      <c r="J9" s="3"/>
      <c r="K9" s="3"/>
      <c r="L9" s="3"/>
      <c r="M9" s="14"/>
      <c r="N9" s="8"/>
      <c r="O9" s="8"/>
    </row>
    <row r="10" spans="1:16" x14ac:dyDescent="0.25">
      <c r="A10" s="34"/>
      <c r="B10" s="2">
        <v>1994</v>
      </c>
      <c r="C10" s="2">
        <v>2007</v>
      </c>
      <c r="D10" s="2">
        <v>2008</v>
      </c>
      <c r="E10" s="2">
        <v>2009</v>
      </c>
      <c r="F10" s="2">
        <v>2010</v>
      </c>
      <c r="G10" s="21">
        <v>2011</v>
      </c>
      <c r="H10" s="21">
        <v>2012</v>
      </c>
      <c r="I10" s="21">
        <v>2013</v>
      </c>
      <c r="J10" s="21">
        <v>2014</v>
      </c>
      <c r="K10" s="21">
        <v>2015</v>
      </c>
      <c r="L10" s="21">
        <v>2016</v>
      </c>
      <c r="M10" s="18">
        <v>2017</v>
      </c>
      <c r="N10" s="9" t="s">
        <v>4</v>
      </c>
      <c r="O10" s="9" t="s">
        <v>5</v>
      </c>
    </row>
    <row r="11" spans="1:16" hidden="1" x14ac:dyDescent="0.25">
      <c r="A11" s="4">
        <v>1994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14"/>
      <c r="N11" s="3"/>
      <c r="O11" s="3"/>
    </row>
    <row r="12" spans="1:16" hidden="1" x14ac:dyDescent="0.25">
      <c r="A12" s="4" t="s">
        <v>6</v>
      </c>
      <c r="B12" s="5">
        <v>2852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14"/>
      <c r="N12" s="15">
        <f>SUM(B12:B12)</f>
        <v>2852</v>
      </c>
      <c r="O12" s="6">
        <v>1</v>
      </c>
    </row>
    <row r="13" spans="1:16" hidden="1" x14ac:dyDescent="0.25">
      <c r="A13" s="4" t="s">
        <v>8</v>
      </c>
      <c r="B13">
        <v>772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14"/>
      <c r="N13" s="15">
        <f>SUM(B13:B13)</f>
        <v>772</v>
      </c>
      <c r="O13" s="6">
        <f>N13/N12</f>
        <v>0.27068723702664799</v>
      </c>
    </row>
    <row r="14" spans="1:16" hidden="1" x14ac:dyDescent="0.25">
      <c r="A14" s="4"/>
      <c r="C14" s="3"/>
      <c r="D14" s="3"/>
      <c r="E14" s="3"/>
      <c r="F14" s="3"/>
      <c r="G14" s="3"/>
      <c r="H14" s="3"/>
      <c r="I14" s="3"/>
      <c r="J14" s="3"/>
      <c r="K14" s="3"/>
      <c r="L14" s="3"/>
      <c r="M14" s="14"/>
      <c r="N14" s="3"/>
      <c r="O14" s="3"/>
    </row>
    <row r="15" spans="1:16" x14ac:dyDescent="0.25">
      <c r="A15" s="4"/>
      <c r="C15" s="11"/>
      <c r="D15" s="11"/>
      <c r="E15" s="11"/>
      <c r="F15" s="11"/>
      <c r="G15" s="10"/>
      <c r="H15" s="10"/>
      <c r="I15" s="10"/>
      <c r="J15" s="10"/>
      <c r="K15" s="10"/>
      <c r="L15" s="10"/>
      <c r="M15" s="20"/>
      <c r="N15" s="11"/>
      <c r="O15" s="13"/>
    </row>
    <row r="16" spans="1:16" x14ac:dyDescent="0.25">
      <c r="A16" s="4">
        <v>2007</v>
      </c>
      <c r="C16" s="11"/>
      <c r="D16" s="11"/>
      <c r="E16" s="11"/>
      <c r="F16" s="11"/>
      <c r="G16" s="10"/>
      <c r="H16" s="10"/>
      <c r="I16" s="10"/>
      <c r="J16" s="10"/>
      <c r="K16" s="10"/>
      <c r="L16" s="10"/>
      <c r="M16" s="20"/>
      <c r="N16" s="11"/>
      <c r="O16" s="13"/>
    </row>
    <row r="17" spans="1:15" x14ac:dyDescent="0.25">
      <c r="A17" s="12" t="s">
        <v>6</v>
      </c>
      <c r="C17" s="11">
        <v>4830</v>
      </c>
      <c r="D17" s="11">
        <v>1736</v>
      </c>
      <c r="E17" s="11">
        <v>1074</v>
      </c>
      <c r="F17" s="11">
        <v>245</v>
      </c>
      <c r="G17" s="10">
        <v>205</v>
      </c>
      <c r="H17" s="10">
        <v>29</v>
      </c>
      <c r="I17" s="10">
        <v>110</v>
      </c>
      <c r="J17" s="10">
        <v>4</v>
      </c>
      <c r="K17" s="10">
        <v>77</v>
      </c>
      <c r="L17" s="11" t="s">
        <v>7</v>
      </c>
      <c r="M17" s="23" t="s">
        <v>7</v>
      </c>
      <c r="N17" s="11">
        <f>SUM(C17:M17)</f>
        <v>8310</v>
      </c>
      <c r="O17" s="13">
        <v>100</v>
      </c>
    </row>
    <row r="18" spans="1:15" x14ac:dyDescent="0.25">
      <c r="A18" s="4" t="s">
        <v>8</v>
      </c>
      <c r="C18" s="11">
        <v>984</v>
      </c>
      <c r="D18" s="11">
        <v>1180</v>
      </c>
      <c r="E18" s="11">
        <v>831</v>
      </c>
      <c r="F18" s="11">
        <v>275</v>
      </c>
      <c r="G18" s="10">
        <v>159</v>
      </c>
      <c r="H18" s="10">
        <v>7</v>
      </c>
      <c r="I18" s="10">
        <v>135</v>
      </c>
      <c r="J18" s="10">
        <v>6</v>
      </c>
      <c r="K18" s="10">
        <v>53</v>
      </c>
      <c r="L18" s="11" t="s">
        <v>7</v>
      </c>
      <c r="M18" s="23" t="s">
        <v>7</v>
      </c>
      <c r="N18" s="11">
        <f>SUM(C18:M18)</f>
        <v>3630</v>
      </c>
      <c r="O18" s="13">
        <f>(N18/N17)*100</f>
        <v>43.682310469314075</v>
      </c>
    </row>
    <row r="19" spans="1:15" x14ac:dyDescent="0.25">
      <c r="A19" s="14"/>
      <c r="C19" s="11"/>
      <c r="D19" s="11"/>
      <c r="E19" s="11"/>
      <c r="F19" s="11"/>
      <c r="G19" s="10"/>
      <c r="H19" s="10"/>
      <c r="I19" s="10"/>
      <c r="J19" s="10"/>
      <c r="K19" s="10"/>
      <c r="L19" s="10"/>
      <c r="M19" s="20"/>
      <c r="N19" s="11"/>
      <c r="O19" s="7"/>
    </row>
    <row r="20" spans="1:15" x14ac:dyDescent="0.25">
      <c r="A20" s="4">
        <v>2008</v>
      </c>
      <c r="C20" s="11"/>
      <c r="D20" s="11"/>
      <c r="E20" s="11"/>
      <c r="F20" s="11"/>
      <c r="G20" s="10"/>
      <c r="H20" s="10"/>
      <c r="I20" s="10"/>
      <c r="J20" s="10"/>
      <c r="K20" s="10"/>
      <c r="L20" s="10"/>
      <c r="M20" s="20"/>
      <c r="N20" s="11"/>
      <c r="O20" s="13"/>
    </row>
    <row r="21" spans="1:15" x14ac:dyDescent="0.25">
      <c r="A21" s="4" t="s">
        <v>6</v>
      </c>
      <c r="C21" s="16" t="s">
        <v>7</v>
      </c>
      <c r="D21" s="11">
        <v>4133</v>
      </c>
      <c r="E21" s="11">
        <v>2566</v>
      </c>
      <c r="F21" s="11">
        <v>354</v>
      </c>
      <c r="G21" s="10">
        <v>424</v>
      </c>
      <c r="H21" s="10">
        <v>56</v>
      </c>
      <c r="I21" s="10">
        <v>130</v>
      </c>
      <c r="J21" s="10">
        <v>131</v>
      </c>
      <c r="K21" s="10">
        <v>116</v>
      </c>
      <c r="L21" s="10">
        <v>3</v>
      </c>
      <c r="M21" s="23" t="s">
        <v>7</v>
      </c>
      <c r="N21" s="11">
        <f>SUM(C21:M21)</f>
        <v>7913</v>
      </c>
      <c r="O21" s="13">
        <v>100</v>
      </c>
    </row>
    <row r="22" spans="1:15" x14ac:dyDescent="0.25">
      <c r="A22" s="4" t="s">
        <v>8</v>
      </c>
      <c r="C22" s="16" t="s">
        <v>7</v>
      </c>
      <c r="D22" s="11">
        <v>810</v>
      </c>
      <c r="E22" s="11">
        <v>1452</v>
      </c>
      <c r="F22" s="11">
        <v>554</v>
      </c>
      <c r="G22" s="10">
        <v>414</v>
      </c>
      <c r="H22" s="10">
        <v>81</v>
      </c>
      <c r="I22" s="10">
        <v>89</v>
      </c>
      <c r="J22" s="10">
        <v>119</v>
      </c>
      <c r="K22" s="10">
        <v>101</v>
      </c>
      <c r="L22" s="10">
        <v>2</v>
      </c>
      <c r="M22" s="23" t="s">
        <v>7</v>
      </c>
      <c r="N22" s="11">
        <f>SUM(C22:M22)</f>
        <v>3622</v>
      </c>
      <c r="O22" s="13">
        <f>(N22/N21)*100</f>
        <v>45.772778971313031</v>
      </c>
    </row>
    <row r="23" spans="1:15" x14ac:dyDescent="0.25">
      <c r="A23" s="14"/>
      <c r="C23" s="11"/>
      <c r="D23" s="11"/>
      <c r="E23" s="11"/>
      <c r="F23" s="11"/>
      <c r="G23" s="10"/>
      <c r="H23" s="10"/>
      <c r="I23" s="10"/>
      <c r="J23" s="10"/>
      <c r="K23" s="10"/>
      <c r="L23" s="10"/>
      <c r="M23" s="20"/>
      <c r="N23" s="11"/>
      <c r="O23" s="7"/>
    </row>
    <row r="24" spans="1:15" x14ac:dyDescent="0.25">
      <c r="A24" s="4">
        <v>2009</v>
      </c>
      <c r="C24" s="11"/>
      <c r="D24" s="11"/>
      <c r="E24" s="11"/>
      <c r="F24" s="11"/>
      <c r="G24" s="10"/>
      <c r="H24" s="10"/>
      <c r="I24" s="10"/>
      <c r="J24" s="10"/>
      <c r="K24" s="10"/>
      <c r="L24" s="10"/>
      <c r="M24" s="20"/>
      <c r="N24" s="11"/>
      <c r="O24" s="13"/>
    </row>
    <row r="25" spans="1:15" x14ac:dyDescent="0.25">
      <c r="A25" s="4" t="s">
        <v>6</v>
      </c>
      <c r="C25" s="16" t="s">
        <v>7</v>
      </c>
      <c r="D25" s="16" t="s">
        <v>7</v>
      </c>
      <c r="E25" s="16">
        <v>4537</v>
      </c>
      <c r="F25" s="11">
        <v>1887</v>
      </c>
      <c r="G25" s="10">
        <v>828</v>
      </c>
      <c r="H25" s="10">
        <v>184</v>
      </c>
      <c r="I25" s="10">
        <v>218</v>
      </c>
      <c r="J25" s="10">
        <v>43</v>
      </c>
      <c r="K25" s="10">
        <v>244</v>
      </c>
      <c r="L25" s="10">
        <v>11</v>
      </c>
      <c r="M25" s="23" t="s">
        <v>7</v>
      </c>
      <c r="N25" s="11">
        <f>SUM(C25:M25)</f>
        <v>7952</v>
      </c>
      <c r="O25" s="13">
        <v>100</v>
      </c>
    </row>
    <row r="26" spans="1:15" x14ac:dyDescent="0.25">
      <c r="A26" s="4" t="s">
        <v>8</v>
      </c>
      <c r="C26" s="16" t="s">
        <v>7</v>
      </c>
      <c r="D26" s="16" t="s">
        <v>7</v>
      </c>
      <c r="E26" s="16">
        <v>678</v>
      </c>
      <c r="F26" s="11">
        <v>1222</v>
      </c>
      <c r="G26" s="10">
        <v>811</v>
      </c>
      <c r="H26" s="10">
        <v>268</v>
      </c>
      <c r="I26" s="10">
        <v>149</v>
      </c>
      <c r="J26" s="10">
        <v>41</v>
      </c>
      <c r="K26" s="10">
        <v>196</v>
      </c>
      <c r="L26" s="10">
        <v>4</v>
      </c>
      <c r="M26" s="23" t="s">
        <v>7</v>
      </c>
      <c r="N26" s="11">
        <f>SUM(C26:M26)</f>
        <v>3369</v>
      </c>
      <c r="O26" s="13">
        <f>(N26/N25)*100</f>
        <v>42.366700201207244</v>
      </c>
    </row>
    <row r="27" spans="1:15" x14ac:dyDescent="0.25">
      <c r="A27" s="14"/>
      <c r="C27" s="11"/>
      <c r="D27" s="11"/>
      <c r="E27" s="11"/>
      <c r="F27" s="11"/>
      <c r="G27" s="10"/>
      <c r="H27" s="10"/>
      <c r="I27" s="10"/>
      <c r="J27" s="10"/>
      <c r="K27" s="10"/>
      <c r="L27" s="10"/>
      <c r="M27" s="20"/>
      <c r="N27" s="11"/>
      <c r="O27" s="7"/>
    </row>
    <row r="28" spans="1:15" x14ac:dyDescent="0.25">
      <c r="A28" s="4">
        <v>2010</v>
      </c>
      <c r="C28" s="11"/>
      <c r="D28" s="11"/>
      <c r="E28" s="11"/>
      <c r="F28" s="11"/>
      <c r="G28" s="10"/>
      <c r="H28" s="10"/>
      <c r="I28" s="10"/>
      <c r="J28" s="10"/>
      <c r="K28" s="10"/>
      <c r="L28" s="10"/>
      <c r="M28" s="20"/>
      <c r="N28" s="11"/>
      <c r="O28" s="13"/>
    </row>
    <row r="29" spans="1:15" x14ac:dyDescent="0.25">
      <c r="A29" s="4" t="s">
        <v>6</v>
      </c>
      <c r="C29" s="17" t="s">
        <v>7</v>
      </c>
      <c r="D29" s="17" t="s">
        <v>7</v>
      </c>
      <c r="E29" s="17" t="s">
        <v>7</v>
      </c>
      <c r="F29" s="11">
        <v>4711</v>
      </c>
      <c r="G29" s="10">
        <v>2430</v>
      </c>
      <c r="H29" s="10">
        <v>1398</v>
      </c>
      <c r="I29" s="10">
        <v>1001</v>
      </c>
      <c r="J29" s="10">
        <v>249</v>
      </c>
      <c r="K29" s="10">
        <v>483</v>
      </c>
      <c r="L29" s="10">
        <v>61</v>
      </c>
      <c r="M29" s="20">
        <v>23</v>
      </c>
      <c r="N29" s="11">
        <f>SUM(C29:M29)</f>
        <v>10356</v>
      </c>
      <c r="O29" s="13">
        <v>100</v>
      </c>
    </row>
    <row r="30" spans="1:15" x14ac:dyDescent="0.25">
      <c r="A30" s="4" t="s">
        <v>8</v>
      </c>
      <c r="C30" s="17" t="s">
        <v>7</v>
      </c>
      <c r="D30" s="17" t="s">
        <v>7</v>
      </c>
      <c r="E30" s="17" t="s">
        <v>7</v>
      </c>
      <c r="F30" s="11">
        <v>800</v>
      </c>
      <c r="G30" s="10">
        <v>1220</v>
      </c>
      <c r="H30" s="10">
        <v>755</v>
      </c>
      <c r="I30" s="10">
        <v>428</v>
      </c>
      <c r="J30" s="10">
        <v>159</v>
      </c>
      <c r="K30" s="10">
        <v>373</v>
      </c>
      <c r="L30" s="10">
        <v>58</v>
      </c>
      <c r="M30" s="20">
        <v>23</v>
      </c>
      <c r="N30" s="11">
        <f>SUM(C30:M30)</f>
        <v>3816</v>
      </c>
      <c r="O30" s="13">
        <f>(N30/N29)*100</f>
        <v>36.848203939745076</v>
      </c>
    </row>
    <row r="31" spans="1:15" x14ac:dyDescent="0.25">
      <c r="A31" s="14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20"/>
    </row>
    <row r="32" spans="1:15" x14ac:dyDescent="0.25">
      <c r="A32" s="4">
        <v>2011</v>
      </c>
      <c r="C32" s="11"/>
      <c r="D32" s="11"/>
      <c r="E32" s="11"/>
      <c r="F32" s="11"/>
      <c r="G32" s="10"/>
      <c r="H32" s="10"/>
      <c r="I32" s="10"/>
      <c r="J32" s="10"/>
      <c r="K32" s="10"/>
      <c r="L32" s="10"/>
      <c r="M32" s="20"/>
      <c r="N32" s="11"/>
      <c r="O32" s="13"/>
    </row>
    <row r="33" spans="1:15" x14ac:dyDescent="0.25">
      <c r="A33" s="4" t="s">
        <v>6</v>
      </c>
      <c r="C33" s="17" t="s">
        <v>7</v>
      </c>
      <c r="D33" s="17" t="s">
        <v>7</v>
      </c>
      <c r="E33" s="17" t="s">
        <v>7</v>
      </c>
      <c r="F33" s="11" t="s">
        <v>7</v>
      </c>
      <c r="G33" s="10">
        <v>3547</v>
      </c>
      <c r="H33" s="10">
        <v>3077</v>
      </c>
      <c r="I33" s="10">
        <v>1467</v>
      </c>
      <c r="J33" s="10">
        <v>1011</v>
      </c>
      <c r="K33" s="10">
        <v>1166</v>
      </c>
      <c r="L33" s="10">
        <v>800</v>
      </c>
      <c r="M33" s="20">
        <v>137</v>
      </c>
      <c r="N33" s="11">
        <f>SUM(C33:M33)</f>
        <v>11205</v>
      </c>
      <c r="O33" s="13">
        <v>100</v>
      </c>
    </row>
    <row r="34" spans="1:15" x14ac:dyDescent="0.25">
      <c r="A34" s="4" t="s">
        <v>8</v>
      </c>
      <c r="C34" s="17" t="s">
        <v>7</v>
      </c>
      <c r="D34" s="17" t="s">
        <v>7</v>
      </c>
      <c r="E34" s="17" t="s">
        <v>7</v>
      </c>
      <c r="F34" s="11" t="s">
        <v>7</v>
      </c>
      <c r="G34" s="10">
        <v>465</v>
      </c>
      <c r="H34" s="10">
        <v>1479</v>
      </c>
      <c r="I34" s="10">
        <v>839</v>
      </c>
      <c r="J34" s="10">
        <v>826</v>
      </c>
      <c r="K34" s="10">
        <v>772</v>
      </c>
      <c r="L34" s="10">
        <v>625</v>
      </c>
      <c r="M34" s="20">
        <v>78</v>
      </c>
      <c r="N34" s="11">
        <f>SUM(C34:M34)</f>
        <v>5084</v>
      </c>
      <c r="O34" s="13">
        <f>(N34/N33)*100</f>
        <v>45.372601517179831</v>
      </c>
    </row>
    <row r="35" spans="1:15" x14ac:dyDescent="0.25">
      <c r="A35" s="14"/>
      <c r="C35" s="3"/>
      <c r="D35" s="3"/>
      <c r="E35" s="3"/>
      <c r="F35" s="3"/>
      <c r="G35" s="3"/>
      <c r="H35" s="3"/>
      <c r="I35" s="3"/>
      <c r="J35" s="3"/>
      <c r="K35" s="3"/>
      <c r="L35" s="3"/>
      <c r="M35" s="14"/>
    </row>
    <row r="36" spans="1:15" x14ac:dyDescent="0.25">
      <c r="A36" s="4">
        <v>2012</v>
      </c>
      <c r="C36" s="11"/>
      <c r="D36" s="11"/>
      <c r="E36" s="11"/>
      <c r="F36" s="11"/>
      <c r="G36" s="10"/>
      <c r="H36" s="10"/>
      <c r="I36" s="10"/>
      <c r="J36" s="10"/>
      <c r="K36" s="10"/>
      <c r="L36" s="10"/>
      <c r="M36" s="20"/>
      <c r="N36" s="11"/>
      <c r="O36" s="13"/>
    </row>
    <row r="37" spans="1:15" x14ac:dyDescent="0.25">
      <c r="A37" s="4" t="s">
        <v>6</v>
      </c>
      <c r="C37" s="17" t="s">
        <v>7</v>
      </c>
      <c r="D37" s="17" t="s">
        <v>7</v>
      </c>
      <c r="E37" s="17" t="s">
        <v>7</v>
      </c>
      <c r="F37" s="11" t="s">
        <v>7</v>
      </c>
      <c r="G37" s="11" t="s">
        <v>7</v>
      </c>
      <c r="H37" s="10">
        <v>3743</v>
      </c>
      <c r="I37" s="10">
        <v>1950</v>
      </c>
      <c r="J37" s="10">
        <v>1678</v>
      </c>
      <c r="K37" s="10">
        <v>1530</v>
      </c>
      <c r="L37" s="10">
        <v>1041</v>
      </c>
      <c r="M37" s="20">
        <v>29</v>
      </c>
      <c r="N37" s="11">
        <f>SUM(C37:M37)</f>
        <v>9971</v>
      </c>
      <c r="O37" s="13">
        <v>100</v>
      </c>
    </row>
    <row r="38" spans="1:15" x14ac:dyDescent="0.25">
      <c r="A38" s="4" t="s">
        <v>8</v>
      </c>
      <c r="C38" s="17" t="s">
        <v>7</v>
      </c>
      <c r="D38" s="17" t="s">
        <v>7</v>
      </c>
      <c r="E38" s="17" t="s">
        <v>7</v>
      </c>
      <c r="F38" s="11" t="s">
        <v>7</v>
      </c>
      <c r="G38" s="11" t="s">
        <v>7</v>
      </c>
      <c r="H38" s="10">
        <v>455</v>
      </c>
      <c r="I38" s="10">
        <v>1190</v>
      </c>
      <c r="J38" s="10">
        <v>1209</v>
      </c>
      <c r="K38" s="10">
        <v>761</v>
      </c>
      <c r="L38" s="10">
        <v>906</v>
      </c>
      <c r="M38" s="20">
        <v>27</v>
      </c>
      <c r="N38" s="11">
        <f>SUM(C38:M38)</f>
        <v>4548</v>
      </c>
      <c r="O38" s="13">
        <f>(N38/N37)*100</f>
        <v>45.61227559923779</v>
      </c>
    </row>
    <row r="39" spans="1:15" x14ac:dyDescent="0.25">
      <c r="A39" s="1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14"/>
      <c r="N39" s="3"/>
    </row>
    <row r="40" spans="1:15" x14ac:dyDescent="0.25">
      <c r="A40" s="4">
        <v>2013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14"/>
      <c r="N40" s="3"/>
    </row>
    <row r="41" spans="1:15" x14ac:dyDescent="0.25">
      <c r="A41" s="4" t="s">
        <v>6</v>
      </c>
      <c r="B41" s="3"/>
      <c r="C41" s="11" t="s">
        <v>7</v>
      </c>
      <c r="D41" s="11" t="s">
        <v>7</v>
      </c>
      <c r="E41" s="11" t="s">
        <v>7</v>
      </c>
      <c r="F41" s="11" t="s">
        <v>7</v>
      </c>
      <c r="G41" s="11" t="s">
        <v>7</v>
      </c>
      <c r="H41" s="11" t="s">
        <v>7</v>
      </c>
      <c r="I41" s="11">
        <v>3744</v>
      </c>
      <c r="J41" s="15">
        <v>2897</v>
      </c>
      <c r="K41" s="15">
        <v>1929</v>
      </c>
      <c r="L41" s="15">
        <v>1667</v>
      </c>
      <c r="M41" s="22">
        <v>83</v>
      </c>
      <c r="N41" s="11">
        <f>SUM(C41:M41)</f>
        <v>10320</v>
      </c>
      <c r="O41" s="13">
        <v>100</v>
      </c>
    </row>
    <row r="42" spans="1:15" x14ac:dyDescent="0.25">
      <c r="A42" s="4" t="s">
        <v>8</v>
      </c>
      <c r="B42" s="3"/>
      <c r="C42" s="11" t="s">
        <v>7</v>
      </c>
      <c r="D42" s="11" t="s">
        <v>7</v>
      </c>
      <c r="E42" s="11" t="s">
        <v>7</v>
      </c>
      <c r="F42" s="11" t="s">
        <v>7</v>
      </c>
      <c r="G42" s="11" t="s">
        <v>7</v>
      </c>
      <c r="H42" s="11" t="s">
        <v>7</v>
      </c>
      <c r="I42" s="11">
        <v>709</v>
      </c>
      <c r="J42" s="15">
        <v>1340</v>
      </c>
      <c r="K42" s="15">
        <v>1120</v>
      </c>
      <c r="L42" s="15">
        <v>1447</v>
      </c>
      <c r="M42" s="22">
        <v>41</v>
      </c>
      <c r="N42" s="11">
        <f>SUM(C42:M42)</f>
        <v>4657</v>
      </c>
      <c r="O42" s="13">
        <f>(N42/N41)*100</f>
        <v>45.125968992248062</v>
      </c>
    </row>
    <row r="43" spans="1:15" x14ac:dyDescent="0.25">
      <c r="A43" s="14"/>
      <c r="J43" s="3"/>
      <c r="K43" s="3"/>
      <c r="L43" s="3"/>
      <c r="M43" s="14"/>
    </row>
    <row r="44" spans="1:15" x14ac:dyDescent="0.25">
      <c r="A44" s="4">
        <v>2014</v>
      </c>
      <c r="B44" s="3"/>
      <c r="J44" s="3"/>
      <c r="K44" s="3"/>
      <c r="L44" s="3"/>
      <c r="M44" s="14"/>
      <c r="N44" s="3"/>
    </row>
    <row r="45" spans="1:15" x14ac:dyDescent="0.25">
      <c r="A45" s="4" t="s">
        <v>6</v>
      </c>
      <c r="B45" s="3"/>
      <c r="C45" s="11" t="s">
        <v>7</v>
      </c>
      <c r="D45" s="11" t="s">
        <v>7</v>
      </c>
      <c r="E45" s="11" t="s">
        <v>7</v>
      </c>
      <c r="F45" s="11" t="s">
        <v>7</v>
      </c>
      <c r="G45" s="11" t="s">
        <v>7</v>
      </c>
      <c r="H45" s="11" t="s">
        <v>7</v>
      </c>
      <c r="I45" s="11" t="s">
        <v>7</v>
      </c>
      <c r="J45" s="15">
        <v>3544</v>
      </c>
      <c r="K45" s="15">
        <v>2635</v>
      </c>
      <c r="L45" s="15">
        <v>1913</v>
      </c>
      <c r="M45" s="22">
        <v>592</v>
      </c>
      <c r="N45" s="11">
        <f>SUM(C45:M45)</f>
        <v>8684</v>
      </c>
      <c r="O45" s="13">
        <v>100</v>
      </c>
    </row>
    <row r="46" spans="1:15" x14ac:dyDescent="0.25">
      <c r="A46" s="4" t="s">
        <v>8</v>
      </c>
      <c r="B46" s="3"/>
      <c r="C46" s="11" t="s">
        <v>7</v>
      </c>
      <c r="D46" s="11" t="s">
        <v>7</v>
      </c>
      <c r="E46" s="11" t="s">
        <v>7</v>
      </c>
      <c r="F46" s="11" t="s">
        <v>7</v>
      </c>
      <c r="G46" s="11" t="s">
        <v>7</v>
      </c>
      <c r="H46" s="11" t="s">
        <v>7</v>
      </c>
      <c r="I46" s="11" t="s">
        <v>7</v>
      </c>
      <c r="J46" s="15">
        <v>553</v>
      </c>
      <c r="K46" s="15">
        <v>1155</v>
      </c>
      <c r="L46" s="15">
        <v>1292</v>
      </c>
      <c r="M46" s="22">
        <v>89</v>
      </c>
      <c r="N46" s="11">
        <f>SUM(C46:M46)</f>
        <v>3089</v>
      </c>
      <c r="O46" s="13">
        <f>(N46/N45)*100</f>
        <v>35.571165361584519</v>
      </c>
    </row>
    <row r="47" spans="1:15" x14ac:dyDescent="0.25">
      <c r="A47" s="14"/>
      <c r="J47" s="3"/>
      <c r="K47" s="3"/>
      <c r="L47" s="3"/>
      <c r="M47" s="14"/>
    </row>
    <row r="48" spans="1:15" x14ac:dyDescent="0.25">
      <c r="A48" s="4">
        <v>2015</v>
      </c>
      <c r="B48" s="3"/>
      <c r="J48" s="3"/>
      <c r="K48" s="3"/>
      <c r="L48" s="3"/>
      <c r="M48" s="14"/>
      <c r="N48" s="3"/>
    </row>
    <row r="49" spans="1:15" x14ac:dyDescent="0.25">
      <c r="A49" s="4" t="s">
        <v>6</v>
      </c>
      <c r="B49" s="3"/>
      <c r="C49" s="11" t="s">
        <v>7</v>
      </c>
      <c r="D49" s="11" t="s">
        <v>7</v>
      </c>
      <c r="E49" s="11" t="s">
        <v>7</v>
      </c>
      <c r="F49" s="11" t="s">
        <v>7</v>
      </c>
      <c r="G49" s="11" t="s">
        <v>7</v>
      </c>
      <c r="H49" s="11" t="s">
        <v>7</v>
      </c>
      <c r="I49" s="11" t="s">
        <v>7</v>
      </c>
      <c r="J49" s="25" t="s">
        <v>7</v>
      </c>
      <c r="K49" s="15">
        <v>4448</v>
      </c>
      <c r="L49" s="15">
        <v>6054</v>
      </c>
      <c r="M49" s="22">
        <v>622</v>
      </c>
      <c r="N49" s="11">
        <f>SUM(C49:M49)</f>
        <v>11124</v>
      </c>
      <c r="O49" s="13">
        <v>100</v>
      </c>
    </row>
    <row r="50" spans="1:15" x14ac:dyDescent="0.25">
      <c r="A50" s="4" t="s">
        <v>8</v>
      </c>
      <c r="B50" s="3"/>
      <c r="C50" s="11" t="s">
        <v>7</v>
      </c>
      <c r="D50" s="11" t="s">
        <v>7</v>
      </c>
      <c r="E50" s="11" t="s">
        <v>7</v>
      </c>
      <c r="F50" s="11" t="s">
        <v>7</v>
      </c>
      <c r="G50" s="11" t="s">
        <v>7</v>
      </c>
      <c r="H50" s="11" t="s">
        <v>7</v>
      </c>
      <c r="I50" s="11" t="s">
        <v>7</v>
      </c>
      <c r="J50" s="25" t="s">
        <v>7</v>
      </c>
      <c r="K50" s="15">
        <v>590</v>
      </c>
      <c r="L50" s="15">
        <v>1733</v>
      </c>
      <c r="M50" s="22">
        <v>251</v>
      </c>
      <c r="N50" s="11">
        <f>SUM(C50:M50)</f>
        <v>2574</v>
      </c>
      <c r="O50" s="13">
        <f>(N50/N49)*100</f>
        <v>23.139158576051781</v>
      </c>
    </row>
    <row r="51" spans="1:15" x14ac:dyDescent="0.25">
      <c r="A51" s="14"/>
      <c r="J51" s="3"/>
      <c r="K51" s="3"/>
      <c r="L51" s="3"/>
      <c r="M51" s="14"/>
    </row>
    <row r="52" spans="1:15" x14ac:dyDescent="0.25">
      <c r="A52" s="4">
        <v>2016</v>
      </c>
      <c r="B52" s="3"/>
      <c r="J52" s="3"/>
      <c r="K52" s="3"/>
      <c r="L52" s="3"/>
      <c r="M52" s="14"/>
      <c r="N52" s="3"/>
    </row>
    <row r="53" spans="1:15" x14ac:dyDescent="0.25">
      <c r="A53" s="4" t="s">
        <v>6</v>
      </c>
      <c r="B53" s="3"/>
      <c r="C53" s="11" t="s">
        <v>7</v>
      </c>
      <c r="D53" s="11" t="s">
        <v>7</v>
      </c>
      <c r="E53" s="11" t="s">
        <v>7</v>
      </c>
      <c r="F53" s="11" t="s">
        <v>7</v>
      </c>
      <c r="G53" s="11" t="s">
        <v>7</v>
      </c>
      <c r="H53" s="11" t="s">
        <v>7</v>
      </c>
      <c r="I53" s="11" t="s">
        <v>7</v>
      </c>
      <c r="J53" s="25" t="s">
        <v>7</v>
      </c>
      <c r="K53" s="25" t="s">
        <v>7</v>
      </c>
      <c r="L53" s="15">
        <v>12415</v>
      </c>
      <c r="M53" s="22">
        <v>2908</v>
      </c>
      <c r="N53" s="11">
        <f>SUM(C53:M53)</f>
        <v>15323</v>
      </c>
      <c r="O53" s="13">
        <v>100</v>
      </c>
    </row>
    <row r="54" spans="1:15" x14ac:dyDescent="0.25">
      <c r="A54" s="4" t="s">
        <v>8</v>
      </c>
      <c r="B54" s="3"/>
      <c r="C54" s="11" t="s">
        <v>7</v>
      </c>
      <c r="D54" s="11" t="s">
        <v>7</v>
      </c>
      <c r="E54" s="11" t="s">
        <v>7</v>
      </c>
      <c r="F54" s="11" t="s">
        <v>7</v>
      </c>
      <c r="G54" s="11" t="s">
        <v>7</v>
      </c>
      <c r="H54" s="11" t="s">
        <v>7</v>
      </c>
      <c r="I54" s="11" t="s">
        <v>7</v>
      </c>
      <c r="J54" s="25" t="s">
        <v>7</v>
      </c>
      <c r="K54" s="25" t="s">
        <v>7</v>
      </c>
      <c r="L54" s="15">
        <v>1248</v>
      </c>
      <c r="M54" s="22">
        <v>978</v>
      </c>
      <c r="N54" s="11">
        <f>SUM(C54:M54)</f>
        <v>2226</v>
      </c>
      <c r="O54" s="13">
        <f>(N54/N53)*100</f>
        <v>14.527181361352214</v>
      </c>
    </row>
    <row r="55" spans="1:15" x14ac:dyDescent="0.25">
      <c r="A55" s="14"/>
      <c r="M55" s="14"/>
    </row>
    <row r="56" spans="1:15" x14ac:dyDescent="0.25">
      <c r="A56" s="4">
        <v>2017</v>
      </c>
      <c r="M56" s="14"/>
    </row>
    <row r="57" spans="1:15" x14ac:dyDescent="0.25">
      <c r="A57" s="4" t="s">
        <v>6</v>
      </c>
      <c r="C57" s="11" t="s">
        <v>7</v>
      </c>
      <c r="D57" s="11" t="s">
        <v>7</v>
      </c>
      <c r="E57" s="11" t="s">
        <v>7</v>
      </c>
      <c r="F57" s="11" t="s">
        <v>7</v>
      </c>
      <c r="G57" s="11" t="s">
        <v>7</v>
      </c>
      <c r="H57" s="11" t="s">
        <v>7</v>
      </c>
      <c r="I57" s="11" t="s">
        <v>7</v>
      </c>
      <c r="J57" s="25" t="s">
        <v>7</v>
      </c>
      <c r="K57" s="25" t="s">
        <v>7</v>
      </c>
      <c r="M57" s="22">
        <v>9565</v>
      </c>
      <c r="N57" s="11">
        <f>SUM(C57:M57)</f>
        <v>9565</v>
      </c>
      <c r="O57" s="13">
        <v>100</v>
      </c>
    </row>
    <row r="58" spans="1:15" x14ac:dyDescent="0.25">
      <c r="A58" s="4" t="s">
        <v>8</v>
      </c>
      <c r="C58" s="11" t="s">
        <v>7</v>
      </c>
      <c r="D58" s="11" t="s">
        <v>7</v>
      </c>
      <c r="E58" s="11" t="s">
        <v>7</v>
      </c>
      <c r="F58" s="11" t="s">
        <v>7</v>
      </c>
      <c r="G58" s="11" t="s">
        <v>7</v>
      </c>
      <c r="H58" s="11" t="s">
        <v>7</v>
      </c>
      <c r="I58" s="11" t="s">
        <v>7</v>
      </c>
      <c r="J58" s="25" t="s">
        <v>7</v>
      </c>
      <c r="K58" s="25" t="s">
        <v>7</v>
      </c>
      <c r="M58" s="22">
        <v>1936</v>
      </c>
      <c r="N58" s="11">
        <f>SUM(C58:M58)</f>
        <v>1936</v>
      </c>
      <c r="O58" s="13">
        <f>(N58/N57)*100</f>
        <v>20.240460010454782</v>
      </c>
    </row>
  </sheetData>
  <mergeCells count="6">
    <mergeCell ref="A3:O3"/>
    <mergeCell ref="A4:O4"/>
    <mergeCell ref="A5:O5"/>
    <mergeCell ref="A7:A10"/>
    <mergeCell ref="N7:O8"/>
    <mergeCell ref="C7:I8"/>
  </mergeCells>
  <pageMargins left="0.7" right="0.7" top="0.75" bottom="0.75" header="0.3" footer="0.3"/>
  <pageSetup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Table9</vt:lpstr>
      <vt:lpstr>Table9!Print_Area</vt:lpstr>
      <vt:lpstr>Table9!TABLE9</vt:lpstr>
      <vt:lpstr>Table9!TABLE9_1</vt:lpstr>
      <vt:lpstr>Table9!TABLE9_2</vt:lpstr>
    </vt:vector>
  </TitlesOfParts>
  <Company>AOUSC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davies</dc:creator>
  <cp:lastModifiedBy>AO</cp:lastModifiedBy>
  <cp:lastPrinted>2018-06-15T21:37:09Z</cp:lastPrinted>
  <dcterms:created xsi:type="dcterms:W3CDTF">2006-04-06T15:43:19Z</dcterms:created>
  <dcterms:modified xsi:type="dcterms:W3CDTF">2018-06-15T21:37:15Z</dcterms:modified>
</cp:coreProperties>
</file>