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9 Regression Analysis/Assignment files/076BME025 Chapter-9 Assigment/"/>
    </mc:Choice>
  </mc:AlternateContent>
  <xr:revisionPtr revIDLastSave="96" documentId="8_{1042121E-F985-43DA-B08C-3A524A111015}" xr6:coauthVersionLast="47" xr6:coauthVersionMax="47" xr10:uidLastSave="{20D4C94B-CDB0-4D02-9FA7-06143BC24A91}"/>
  <bookViews>
    <workbookView xWindow="-108" yWindow="-108" windowWidth="23256" windowHeight="13176" activeTab="2" xr2:uid="{00000000-000D-0000-FFFF-FFFF00000000}"/>
  </bookViews>
  <sheets>
    <sheet name="X1 X2" sheetId="2" r:id="rId1"/>
    <sheet name="X1 X2 X3" sheetId="3" r:id="rId2"/>
    <sheet name="OSB" sheetId="1" r:id="rId3"/>
  </sheets>
  <definedNames>
    <definedName name="solver_adj" localSheetId="2" hidden="1">OSB!$A$29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in" localSheetId="2" hidden="1">2</definedName>
    <definedName name="solver_lva" localSheetId="2" hidden="1">2</definedName>
    <definedName name="solver_mip" localSheetId="2" hidden="1">1000</definedName>
    <definedName name="solver_neg" localSheetId="2" hidden="1">2</definedName>
    <definedName name="solver_nod" localSheetId="2" hidden="1">1000</definedName>
    <definedName name="solver_num" localSheetId="2" hidden="1">0</definedName>
    <definedName name="solver_nwt" localSheetId="2" hidden="1">1</definedName>
    <definedName name="solver_ofx" localSheetId="2" hidden="1">2</definedName>
    <definedName name="solver_opt" localSheetId="2" hidden="1">OSB!$C$29</definedName>
    <definedName name="solver_pre" localSheetId="2" hidden="1">0.000001</definedName>
    <definedName name="solver_pro" localSheetId="2" hidden="1">2</definedName>
    <definedName name="solver_reo" localSheetId="2" hidden="1">2</definedName>
    <definedName name="solver_rep" localSheetId="2" hidden="1">2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std" localSheetId="2" hidden="1">0</definedName>
    <definedName name="solver_tim" localSheetId="2" hidden="1">100</definedName>
    <definedName name="solver_tol" localSheetId="2" hidden="1">0.0005</definedName>
    <definedName name="solver_typ" localSheetId="2" hidden="1">3</definedName>
    <definedName name="solver_val" localSheetId="2" hidden="1">110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<sst xmlns="http://schemas.openxmlformats.org/spreadsheetml/2006/main" count="66" uniqueCount="38">
  <si>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</si>
  <si>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</si>
  <si>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</si>
  <si>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</si>
  <si>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</si>
  <si>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</si>
  <si>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</si>
  <si>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</si>
  <si>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</si>
  <si>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</si>
  <si>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</si>
  <si>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</si>
  <si>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</si>
  <si>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</si>
  <si>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</si>
  <si>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</si>
  <si>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</si>
  <si>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</si>
  <si>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</si>
  <si>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</si>
  <si>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</si>
  <si>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</si>
  <si>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</si>
  <si>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</si>
  <si>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</si>
  <si>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</si>
  <si>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</si>
  <si>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Glue (X1)</t>
  </si>
  <si>
    <t>Breaking Point (Y)</t>
  </si>
  <si>
    <t>Expected Values</t>
  </si>
  <si>
    <t>X</t>
  </si>
  <si>
    <t>X^2</t>
  </si>
  <si>
    <t>X^3</t>
  </si>
  <si>
    <t>a) Scatter plot of the given data</t>
  </si>
  <si>
    <t>b) the third degree plynomial function best describes the given model.. But the linear and 2nd degree function are pretty close as well</t>
  </si>
  <si>
    <t xml:space="preserve">c) The regression function using the best model is Y= 214.0077 -107.695*X1 +25.60475*X2 -1.7449*X3 where X2=X1^2 and X3= X1^3 </t>
  </si>
  <si>
    <t>d) The R^2 value of 0.984 suggests that 98.4% of the dependent variable can  be explained by independent variable glue</t>
  </si>
  <si>
    <t>e) They should use 6.061 amount of glue.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</si>
</sst>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OSB!$B$1</c:f>
              <c:strCache>
                <c:ptCount val="1"/>
                <c:pt idx="0">
                  <c:v>Breaking Point (Y)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991714891060305E-2"/>
                  <c:y val="-3.09674450270746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856933508311461E-2"/>
                  <c:y val="0.361005030621172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6">
                    <a:lumMod val="50000"/>
                  </a:schemeClr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3740394649463997"/>
                  <c:y val="0.157853886690960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OSB!$A$2:$A$28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OSB!$B$2:$B$28</c:f>
              <c:numCache>
                <c:formatCode>General</c:formatCode>
                <c:ptCount val="27"/>
                <c:pt idx="0">
                  <c:v>72.7</c:v>
                </c:pt>
                <c:pt idx="1">
                  <c:v>73.8</c:v>
                </c:pt>
                <c:pt idx="2">
                  <c:v>76.8</c:v>
                </c:pt>
                <c:pt idx="3">
                  <c:v>73.5</c:v>
                </c:pt>
                <c:pt idx="4">
                  <c:v>76.5</c:v>
                </c:pt>
                <c:pt idx="5">
                  <c:v>78.099999999999994</c:v>
                </c:pt>
                <c:pt idx="6">
                  <c:v>78.7</c:v>
                </c:pt>
                <c:pt idx="7">
                  <c:v>82.1</c:v>
                </c:pt>
                <c:pt idx="8">
                  <c:v>81.900000000000006</c:v>
                </c:pt>
                <c:pt idx="9">
                  <c:v>85.5</c:v>
                </c:pt>
                <c:pt idx="10">
                  <c:v>89.8</c:v>
                </c:pt>
                <c:pt idx="11">
                  <c:v>87.3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108.5</c:v>
                </c:pt>
                <c:pt idx="16">
                  <c:v>105.7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114.1</c:v>
                </c:pt>
                <c:pt idx="21">
                  <c:v>113.8</c:v>
                </c:pt>
                <c:pt idx="22">
                  <c:v>116.9</c:v>
                </c:pt>
                <c:pt idx="23">
                  <c:v>114.2</c:v>
                </c:pt>
                <c:pt idx="24">
                  <c:v>118.7</c:v>
                </c:pt>
                <c:pt idx="25">
                  <c:v>117.2</c:v>
                </c:pt>
                <c:pt idx="26">
                  <c:v>115.7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E-4921-8793-EE828881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60000"/>
        <c:axId val="1"/>
      </c:scatterChart>
      <c:valAx>
        <c:axId val="18812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="0"/>
                  <a:t>Glue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="0"/>
                  <a:t>Breaking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126000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(Y) vs Glue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OSB!$B$1</c:f>
              <c:strCache>
                <c:ptCount val="1"/>
                <c:pt idx="0">
                  <c:v>Breaking Point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OSB!$A$2:$A$28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OSB!$B$2:$B$28</c:f>
              <c:numCache>
                <c:formatCode>General</c:formatCode>
                <c:ptCount val="27"/>
                <c:pt idx="0">
                  <c:v>72.7</c:v>
                </c:pt>
                <c:pt idx="1">
                  <c:v>73.8</c:v>
                </c:pt>
                <c:pt idx="2">
                  <c:v>76.8</c:v>
                </c:pt>
                <c:pt idx="3">
                  <c:v>73.5</c:v>
                </c:pt>
                <c:pt idx="4">
                  <c:v>76.5</c:v>
                </c:pt>
                <c:pt idx="5">
                  <c:v>78.099999999999994</c:v>
                </c:pt>
                <c:pt idx="6">
                  <c:v>78.7</c:v>
                </c:pt>
                <c:pt idx="7">
                  <c:v>82.1</c:v>
                </c:pt>
                <c:pt idx="8">
                  <c:v>81.900000000000006</c:v>
                </c:pt>
                <c:pt idx="9">
                  <c:v>85.5</c:v>
                </c:pt>
                <c:pt idx="10">
                  <c:v>89.8</c:v>
                </c:pt>
                <c:pt idx="11">
                  <c:v>87.3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108.5</c:v>
                </c:pt>
                <c:pt idx="16">
                  <c:v>105.7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114.1</c:v>
                </c:pt>
                <c:pt idx="21">
                  <c:v>113.8</c:v>
                </c:pt>
                <c:pt idx="22">
                  <c:v>116.9</c:v>
                </c:pt>
                <c:pt idx="23">
                  <c:v>114.2</c:v>
                </c:pt>
                <c:pt idx="24">
                  <c:v>118.7</c:v>
                </c:pt>
                <c:pt idx="25">
                  <c:v>117.2</c:v>
                </c:pt>
                <c:pt idx="26">
                  <c:v>115.7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8-4A2A-BA06-7CB69FED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02399"/>
        <c:axId val="2116364639"/>
      </c:scatterChart>
      <c:valAx>
        <c:axId val="211350239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64639"/>
        <c:crosses val="autoZero"/>
        <c:crossBetween val="midCat"/>
      </c:valAx>
      <c:valAx>
        <c:axId val="21163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42334</xdr:colOff>
      <xdr:row>31</xdr:row>
      <xdr:rowOff>16934</xdr:rowOff>
    </xdr:from>
    <xdr:to>
      <xdr:col>19</xdr:col>
      <xdr:colOff>270934</xdr:colOff>
      <xdr:row>59</xdr:row>
      <xdr:rowOff>16934</xdr:rowOff>
    </xdr:to>
    <xdr:graphicFrame macro="">
      <xdr:nvGraphicFramePr>
        <xdr:cNvPr id="1032" name="Chart 1">
          <a:extLst>
            <a:ext uri="{FF2B5EF4-FFF2-40B4-BE49-F238E27FC236}">
              <a16:creationId xmlns:a16="http://schemas.microsoft.com/office/drawing/2014/main" id="{109CDBA8-C083-E56F-D1ED-3E8A4F08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296334</xdr:colOff>
      <xdr:row>4</xdr:row>
      <xdr:rowOff>67734</xdr:rowOff>
    </xdr:from>
    <xdr:to>
      <xdr:col>18</xdr:col>
      <xdr:colOff>118533</xdr:colOff>
      <xdr:row>24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5111-0D75-4A6C-81AF-77F0C70DB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E29" sqref="E29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 x14ac:dyDescent="0.25">
      <c r="A1" t="s">
        <v>0</v>
      </c>
    </row>
    <row r="2" spans="1:9" ht="13.8" thickBot="1" x14ac:dyDescent="0.3"/>
    <row r="3" spans="1:9" x14ac:dyDescent="0.25">
      <c r="A3" s="8" t="s">
        <v>1</v>
      </c>
      <c r="B3" s="8"/>
    </row>
    <row r="4" spans="1:9" x14ac:dyDescent="0.25">
      <c r="A4" t="s">
        <v>2</v>
      </c>
      <c r="B4">
        <v>0.9776480711927692</v>
      </c>
    </row>
    <row r="5" spans="1:9" x14ac:dyDescent="0.25">
      <c r="A5" t="s">
        <v>3</v>
      </c>
      <c r="B5">
        <v>0.95579575110694193</v>
      </c>
    </row>
    <row r="6" spans="1:9" x14ac:dyDescent="0.25">
      <c r="A6" t="s">
        <v>4</v>
      </c>
      <c r="B6">
        <v>0.95211206369918711</v>
      </c>
    </row>
    <row r="7" spans="1:9" x14ac:dyDescent="0.25">
      <c r="A7" t="s">
        <v>5</v>
      </c>
      <c r="B7">
        <v>3.6455984525721861</v>
      </c>
    </row>
    <row r="8" spans="1:9" ht="13.8" thickBot="1" x14ac:dyDescent="0.3">
      <c r="A8" s="6" t="s">
        <v>6</v>
      </c>
      <c r="B8" s="6">
        <v>27</v>
      </c>
    </row>
    <row r="10" spans="1:9" ht="13.8" thickBot="1" x14ac:dyDescent="0.3">
      <c r="A10" t="s">
        <v>7</v>
      </c>
    </row>
    <row r="11" spans="1:9" x14ac:dyDescent="0.25">
      <c r="A11" s="7"/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</row>
    <row r="12" spans="1:9" x14ac:dyDescent="0.25">
      <c r="A12" t="s">
        <v>8</v>
      </c>
      <c r="B12">
        <v>2</v>
      </c>
      <c r="C12">
        <v>6896.8373528091479</v>
      </c>
      <c r="D12">
        <v>3448.4186764045739</v>
      </c>
      <c r="E12">
        <v>259.46711686089753</v>
      </c>
      <c r="F12">
        <v>5.5663202169563353E-17</v>
      </c>
    </row>
    <row r="13" spans="1:9" x14ac:dyDescent="0.25">
      <c r="A13" t="s">
        <v>9</v>
      </c>
      <c r="B13">
        <v>24</v>
      </c>
      <c r="C13">
        <v>318.96931385752123</v>
      </c>
      <c r="D13">
        <v>13.290388077396718</v>
      </c>
    </row>
    <row r="14" spans="1:9" ht="13.8" thickBot="1" x14ac:dyDescent="0.3">
      <c r="A14" s="6" t="s">
        <v>10</v>
      </c>
      <c r="B14" s="6">
        <v>26</v>
      </c>
      <c r="C14" s="6">
        <v>7215.8066666666691</v>
      </c>
      <c r="D14" s="6"/>
      <c r="E14" s="6"/>
      <c r="F14" s="6"/>
    </row>
    <row r="15" spans="1:9" ht="13.8" thickBot="1" x14ac:dyDescent="0.3"/>
    <row r="16" spans="1:9" x14ac:dyDescent="0.25">
      <c r="A16" s="7"/>
      <c r="B16" s="7" t="s">
        <v>17</v>
      </c>
      <c r="C16" s="7" t="s">
        <v>5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7" t="s">
        <v>23</v>
      </c>
    </row>
    <row r="17" spans="1:9" x14ac:dyDescent="0.25">
      <c r="A17" t="s">
        <v>11</v>
      </c>
      <c r="B17">
        <v>21.843908575100365</v>
      </c>
      <c r="C17">
        <v>11.561294015681796</v>
      </c>
      <c r="D17">
        <v>1.889399970753376</v>
      </c>
      <c r="E17">
        <v>7.0978635829341788E-2</v>
      </c>
      <c r="F17">
        <v>-2.0174293489823687</v>
      </c>
      <c r="G17">
        <v>45.705246499183097</v>
      </c>
      <c r="H17">
        <v>-2.0174293489823687</v>
      </c>
      <c r="I17">
        <v>45.705246499183097</v>
      </c>
    </row>
    <row r="18" spans="1:9" x14ac:dyDescent="0.25">
      <c r="A18" t="s">
        <v>24</v>
      </c>
      <c r="B18">
        <v>17.927805757083743</v>
      </c>
      <c r="C18">
        <v>4.8372494700512769</v>
      </c>
      <c r="D18">
        <v>3.7061982988637756</v>
      </c>
      <c r="E18">
        <v>1.1030767143758856E-3</v>
      </c>
      <c r="F18">
        <v>7.9442136028298167</v>
      </c>
      <c r="G18">
        <v>27.911397911337669</v>
      </c>
      <c r="H18">
        <v>7.9442136028298167</v>
      </c>
      <c r="I18">
        <v>27.911397911337669</v>
      </c>
    </row>
    <row r="19" spans="1:9" ht="13.8" thickBot="1" x14ac:dyDescent="0.3">
      <c r="A19" s="6" t="s">
        <v>25</v>
      </c>
      <c r="B19" s="6">
        <v>-0.5585191393032769</v>
      </c>
      <c r="C19" s="6">
        <v>0.48053983244193482</v>
      </c>
      <c r="D19" s="6">
        <v>-1.1622743872554302</v>
      </c>
      <c r="E19" s="6">
        <v>0.25655197278365027</v>
      </c>
      <c r="F19" s="6">
        <v>-1.5503046014086541</v>
      </c>
      <c r="G19" s="6">
        <v>0.43326632280210031</v>
      </c>
      <c r="H19" s="6">
        <v>-1.5503046014086541</v>
      </c>
      <c r="I19" s="6">
        <v>0.43326632280210031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B5" sqref="B5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.33203125" bestFit="1" customWidth="1"/>
    <col min="6" max="6" width="13.44140625" bestFit="1" customWidth="1"/>
    <col min="7" max="9" width="12.6640625" bestFit="1" customWidth="1"/>
  </cols>
  <sheetData>
    <row r="1" spans="1:9" x14ac:dyDescent="0.25">
      <c r="A1" t="s">
        <v>0</v>
      </c>
    </row>
    <row r="2" spans="1:9" ht="13.8" thickBot="1" x14ac:dyDescent="0.3"/>
    <row r="3" spans="1:9" x14ac:dyDescent="0.25">
      <c r="A3" s="8" t="s">
        <v>1</v>
      </c>
      <c r="B3" s="8"/>
    </row>
    <row r="4" spans="1:9" x14ac:dyDescent="0.25">
      <c r="A4" t="s">
        <v>2</v>
      </c>
      <c r="B4">
        <v>0.99194374130645446</v>
      </c>
    </row>
    <row r="5" spans="1:9" x14ac:dyDescent="0.25">
      <c r="A5" t="s">
        <v>3</v>
      </c>
      <c r="B5">
        <v>0.98395238591704626</v>
      </c>
    </row>
    <row r="6" spans="1:9" x14ac:dyDescent="0.25">
      <c r="A6" t="s">
        <v>4</v>
      </c>
      <c r="B6">
        <v>0.98185921886274796</v>
      </c>
    </row>
    <row r="7" spans="1:9" x14ac:dyDescent="0.25">
      <c r="A7" t="s">
        <v>5</v>
      </c>
      <c r="B7">
        <v>2.2437980290014878</v>
      </c>
    </row>
    <row r="8" spans="1:9" ht="13.8" thickBot="1" x14ac:dyDescent="0.3">
      <c r="A8" s="6" t="s">
        <v>6</v>
      </c>
      <c r="B8" s="6">
        <v>27</v>
      </c>
    </row>
    <row r="10" spans="1:9" ht="13.8" thickBot="1" x14ac:dyDescent="0.3">
      <c r="A10" t="s">
        <v>7</v>
      </c>
    </row>
    <row r="11" spans="1:9" x14ac:dyDescent="0.25">
      <c r="A11" s="7"/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</row>
    <row r="12" spans="1:9" x14ac:dyDescent="0.25">
      <c r="A12" t="s">
        <v>8</v>
      </c>
      <c r="B12">
        <v>3</v>
      </c>
      <c r="C12">
        <v>7100.0101859827973</v>
      </c>
      <c r="D12">
        <v>2366.6700619942658</v>
      </c>
      <c r="E12">
        <v>470.0782882553483</v>
      </c>
      <c r="F12">
        <v>9.0273192835091619E-21</v>
      </c>
    </row>
    <row r="13" spans="1:9" x14ac:dyDescent="0.25">
      <c r="A13" t="s">
        <v>9</v>
      </c>
      <c r="B13">
        <v>23</v>
      </c>
      <c r="C13">
        <v>115.79648068387212</v>
      </c>
      <c r="D13">
        <v>5.0346295949509621</v>
      </c>
    </row>
    <row r="14" spans="1:9" ht="13.8" thickBot="1" x14ac:dyDescent="0.3">
      <c r="A14" s="6" t="s">
        <v>10</v>
      </c>
      <c r="B14" s="6">
        <v>26</v>
      </c>
      <c r="C14" s="6">
        <v>7215.8066666666691</v>
      </c>
      <c r="D14" s="6"/>
      <c r="E14" s="6"/>
      <c r="F14" s="6"/>
    </row>
    <row r="15" spans="1:9" ht="13.8" thickBot="1" x14ac:dyDescent="0.3"/>
    <row r="16" spans="1:9" x14ac:dyDescent="0.25">
      <c r="A16" s="7"/>
      <c r="B16" s="7" t="s">
        <v>17</v>
      </c>
      <c r="C16" s="7" t="s">
        <v>5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7" t="s">
        <v>23</v>
      </c>
    </row>
    <row r="17" spans="1:9" x14ac:dyDescent="0.25">
      <c r="A17" t="s">
        <v>11</v>
      </c>
      <c r="B17">
        <v>214.00774003981633</v>
      </c>
      <c r="C17">
        <v>31.075469759854709</v>
      </c>
      <c r="D17">
        <v>6.8867097325841646</v>
      </c>
      <c r="E17">
        <v>5.0701431949338656E-7</v>
      </c>
      <c r="F17">
        <v>149.72323339070087</v>
      </c>
      <c r="G17">
        <v>278.29224668893181</v>
      </c>
      <c r="H17">
        <v>149.72323339070087</v>
      </c>
      <c r="I17">
        <v>278.29224668893181</v>
      </c>
    </row>
    <row r="18" spans="1:9" x14ac:dyDescent="0.25">
      <c r="A18" t="s">
        <v>24</v>
      </c>
      <c r="B18">
        <v>-107.69516004983632</v>
      </c>
      <c r="C18">
        <v>19.998021347040758</v>
      </c>
      <c r="D18">
        <v>-5.3852907835690802</v>
      </c>
      <c r="E18">
        <v>1.8028625837982292E-5</v>
      </c>
      <c r="F18">
        <v>-149.06421886656796</v>
      </c>
      <c r="G18">
        <v>-66.326101233104694</v>
      </c>
      <c r="H18">
        <v>-149.06421886656796</v>
      </c>
      <c r="I18">
        <v>-66.326101233104694</v>
      </c>
    </row>
    <row r="19" spans="1:9" x14ac:dyDescent="0.25">
      <c r="A19" t="s">
        <v>25</v>
      </c>
      <c r="B19">
        <v>25.60475156413121</v>
      </c>
      <c r="C19">
        <v>4.1291431901407751</v>
      </c>
      <c r="D19">
        <v>6.20098417155116</v>
      </c>
      <c r="E19">
        <v>2.5117694313756769E-6</v>
      </c>
      <c r="F19">
        <v>17.062968128095534</v>
      </c>
      <c r="G19">
        <v>34.146535000166885</v>
      </c>
      <c r="H19">
        <v>17.062968128095534</v>
      </c>
      <c r="I19">
        <v>34.146535000166885</v>
      </c>
    </row>
    <row r="20" spans="1:9" ht="13.8" thickBot="1" x14ac:dyDescent="0.3">
      <c r="A20" s="6" t="s">
        <v>26</v>
      </c>
      <c r="B20" s="6">
        <v>-1.7448974075208408</v>
      </c>
      <c r="C20" s="6">
        <v>0.274676080271613</v>
      </c>
      <c r="D20" s="6">
        <v>-6.3525641031261326</v>
      </c>
      <c r="E20" s="6">
        <v>1.7549010877805946E-6</v>
      </c>
      <c r="F20" s="6">
        <v>-2.3131081681312713</v>
      </c>
      <c r="G20" s="6">
        <v>-1.1766866469104102</v>
      </c>
      <c r="H20" s="6">
        <v>-2.3131081681312713</v>
      </c>
      <c r="I20" s="6">
        <v>-1.1766866469104102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67"/>
  <sheetViews>
    <sheetView tabSelected="1" topLeftCell="A41" zoomScale="90" workbookViewId="0">
      <selection activeCell="A23" sqref="A23"/>
    </sheetView>
  </sheetViews>
  <sheetFormatPr defaultRowHeight="13.2" x14ac:dyDescent="0.25"/>
  <cols>
    <col min="1" max="1" width="12" style="2" bestFit="1" customWidth="1"/>
    <col min="2" max="2" width="17.109375" style="2" bestFit="1" customWidth="1"/>
    <col min="3" max="3" width="15.5546875" bestFit="1" customWidth="1"/>
    <col min="4" max="4" width="3.5546875" bestFit="1" customWidth="1"/>
    <col min="5" max="5" width="8" bestFit="1" customWidth="1"/>
    <col min="6" max="6" width="11" bestFit="1" customWidth="1"/>
    <col min="8" max="8" width="2.6640625" bestFit="1" customWidth="1"/>
    <col min="9" max="9" width="10.77734375" customWidth="1"/>
  </cols>
  <sheetData>
    <row r="1" spans="1:6" x14ac:dyDescent="0.25">
      <c r="A1" s="1" t="s">
        <v>27</v>
      </c>
      <c r="B1" s="1" t="s">
        <v>28</v>
      </c>
      <c r="C1" s="9" t="s">
        <v>29</v>
      </c>
      <c r="D1" s="9" t="s">
        <v>30</v>
      </c>
      <c r="E1" s="11" t="s">
        <v>31</v>
      </c>
      <c r="F1" s="11" t="s">
        <v>32</v>
      </c>
    </row>
    <row r="2" spans="1:6" x14ac:dyDescent="0.25">
      <c r="A2" s="3">
        <v>3</v>
      </c>
      <c r="B2" s="2">
        <v>72.7</v>
      </c>
      <c r="C2" s="4">
        <f t="shared" ref="C2:C29" si="0">-0.58*(A2*A2)+18.15*(A2)+21.3</f>
        <v>70.53</v>
      </c>
      <c r="D2" s="3">
        <v>3</v>
      </c>
      <c r="E2">
        <f>A2*A2</f>
        <v>9</v>
      </c>
      <c r="F2">
        <f>A2*A2*A2</f>
        <v>27</v>
      </c>
    </row>
    <row r="3" spans="1:6" x14ac:dyDescent="0.25">
      <c r="A3" s="3">
        <v>3</v>
      </c>
      <c r="B3" s="2">
        <v>73.8</v>
      </c>
      <c r="C3" s="4">
        <f t="shared" si="0"/>
        <v>70.53</v>
      </c>
      <c r="D3" s="3">
        <v>3</v>
      </c>
      <c r="E3">
        <f t="shared" ref="E3:E28" si="1">A3*A3</f>
        <v>9</v>
      </c>
      <c r="F3">
        <f t="shared" ref="F3:F28" si="2">A3*A3*A3</f>
        <v>27</v>
      </c>
    </row>
    <row r="4" spans="1:6" x14ac:dyDescent="0.25">
      <c r="A4" s="3">
        <v>3</v>
      </c>
      <c r="B4" s="2">
        <v>76.8</v>
      </c>
      <c r="C4" s="4">
        <f t="shared" si="0"/>
        <v>70.53</v>
      </c>
      <c r="D4" s="3">
        <v>3</v>
      </c>
      <c r="E4">
        <f t="shared" si="1"/>
        <v>9</v>
      </c>
      <c r="F4">
        <f t="shared" si="2"/>
        <v>27</v>
      </c>
    </row>
    <row r="5" spans="1:6" x14ac:dyDescent="0.25">
      <c r="A5" s="3">
        <v>3.5</v>
      </c>
      <c r="B5" s="2">
        <v>73.5</v>
      </c>
      <c r="C5" s="4">
        <f t="shared" si="0"/>
        <v>77.72</v>
      </c>
      <c r="D5" s="3">
        <v>3.5</v>
      </c>
      <c r="E5">
        <f t="shared" si="1"/>
        <v>12.25</v>
      </c>
      <c r="F5">
        <f t="shared" si="2"/>
        <v>42.875</v>
      </c>
    </row>
    <row r="6" spans="1:6" x14ac:dyDescent="0.25">
      <c r="A6" s="3">
        <v>3.5</v>
      </c>
      <c r="B6" s="2">
        <v>76.5</v>
      </c>
      <c r="C6" s="4">
        <f t="shared" si="0"/>
        <v>77.72</v>
      </c>
      <c r="D6" s="3">
        <v>3.5</v>
      </c>
      <c r="E6">
        <f t="shared" si="1"/>
        <v>12.25</v>
      </c>
      <c r="F6">
        <f t="shared" si="2"/>
        <v>42.875</v>
      </c>
    </row>
    <row r="7" spans="1:6" x14ac:dyDescent="0.25">
      <c r="A7" s="3">
        <v>3.5</v>
      </c>
      <c r="B7" s="2">
        <v>78.099999999999994</v>
      </c>
      <c r="C7" s="4">
        <f t="shared" si="0"/>
        <v>77.72</v>
      </c>
      <c r="D7" s="3">
        <v>3.5</v>
      </c>
      <c r="E7">
        <f t="shared" si="1"/>
        <v>12.25</v>
      </c>
      <c r="F7">
        <f t="shared" si="2"/>
        <v>42.875</v>
      </c>
    </row>
    <row r="8" spans="1:6" x14ac:dyDescent="0.25">
      <c r="A8" s="3">
        <v>4</v>
      </c>
      <c r="B8" s="2">
        <v>78.7</v>
      </c>
      <c r="C8" s="4">
        <f t="shared" si="0"/>
        <v>84.61999999999999</v>
      </c>
      <c r="D8" s="3">
        <v>4</v>
      </c>
      <c r="E8">
        <f t="shared" si="1"/>
        <v>16</v>
      </c>
      <c r="F8">
        <f t="shared" si="2"/>
        <v>64</v>
      </c>
    </row>
    <row r="9" spans="1:6" x14ac:dyDescent="0.25">
      <c r="A9" s="3">
        <v>4</v>
      </c>
      <c r="B9" s="2">
        <v>82.1</v>
      </c>
      <c r="C9" s="4">
        <f t="shared" si="0"/>
        <v>84.61999999999999</v>
      </c>
      <c r="D9" s="3">
        <v>4</v>
      </c>
      <c r="E9">
        <f t="shared" si="1"/>
        <v>16</v>
      </c>
      <c r="F9">
        <f t="shared" si="2"/>
        <v>64</v>
      </c>
    </row>
    <row r="10" spans="1:6" x14ac:dyDescent="0.25">
      <c r="A10" s="3">
        <v>4</v>
      </c>
      <c r="B10" s="2">
        <v>81.900000000000006</v>
      </c>
      <c r="C10" s="4">
        <f t="shared" si="0"/>
        <v>84.61999999999999</v>
      </c>
      <c r="D10" s="3">
        <v>4</v>
      </c>
      <c r="E10">
        <f t="shared" si="1"/>
        <v>16</v>
      </c>
      <c r="F10">
        <f t="shared" si="2"/>
        <v>64</v>
      </c>
    </row>
    <row r="11" spans="1:6" x14ac:dyDescent="0.25">
      <c r="A11" s="3">
        <v>4.5</v>
      </c>
      <c r="B11" s="2">
        <v>85.5</v>
      </c>
      <c r="C11" s="4">
        <f t="shared" si="0"/>
        <v>91.22999999999999</v>
      </c>
      <c r="D11" s="3">
        <v>4.5</v>
      </c>
      <c r="E11">
        <f t="shared" si="1"/>
        <v>20.25</v>
      </c>
      <c r="F11">
        <f t="shared" si="2"/>
        <v>91.125</v>
      </c>
    </row>
    <row r="12" spans="1:6" x14ac:dyDescent="0.25">
      <c r="A12" s="3">
        <v>4.5</v>
      </c>
      <c r="B12" s="2">
        <v>89.8</v>
      </c>
      <c r="C12" s="4">
        <f t="shared" si="0"/>
        <v>91.22999999999999</v>
      </c>
      <c r="D12" s="3">
        <v>4.5</v>
      </c>
      <c r="E12">
        <f t="shared" si="1"/>
        <v>20.25</v>
      </c>
      <c r="F12">
        <f t="shared" si="2"/>
        <v>91.125</v>
      </c>
    </row>
    <row r="13" spans="1:6" x14ac:dyDescent="0.25">
      <c r="A13" s="3">
        <v>4.5</v>
      </c>
      <c r="B13" s="2">
        <v>87.3</v>
      </c>
      <c r="C13" s="4">
        <f t="shared" si="0"/>
        <v>91.22999999999999</v>
      </c>
      <c r="D13" s="3">
        <v>4.5</v>
      </c>
      <c r="E13">
        <f t="shared" si="1"/>
        <v>20.25</v>
      </c>
      <c r="F13">
        <f t="shared" si="2"/>
        <v>91.125</v>
      </c>
    </row>
    <row r="14" spans="1:6" x14ac:dyDescent="0.25">
      <c r="A14" s="3">
        <v>5</v>
      </c>
      <c r="B14" s="2">
        <v>95.1</v>
      </c>
      <c r="C14" s="4">
        <f t="shared" si="0"/>
        <v>97.55</v>
      </c>
      <c r="D14" s="3">
        <v>5</v>
      </c>
      <c r="E14">
        <f t="shared" si="1"/>
        <v>25</v>
      </c>
      <c r="F14">
        <f t="shared" si="2"/>
        <v>125</v>
      </c>
    </row>
    <row r="15" spans="1:6" x14ac:dyDescent="0.25">
      <c r="A15" s="3">
        <v>5</v>
      </c>
      <c r="B15" s="2">
        <v>98.6</v>
      </c>
      <c r="C15" s="4">
        <f t="shared" si="0"/>
        <v>97.55</v>
      </c>
      <c r="D15" s="3">
        <v>5</v>
      </c>
      <c r="E15">
        <f t="shared" si="1"/>
        <v>25</v>
      </c>
      <c r="F15">
        <f t="shared" si="2"/>
        <v>125</v>
      </c>
    </row>
    <row r="16" spans="1:6" x14ac:dyDescent="0.25">
      <c r="A16" s="3">
        <v>5</v>
      </c>
      <c r="B16" s="2">
        <v>101.9</v>
      </c>
      <c r="C16" s="4">
        <f t="shared" si="0"/>
        <v>97.55</v>
      </c>
      <c r="D16" s="3">
        <v>5</v>
      </c>
      <c r="E16">
        <f t="shared" si="1"/>
        <v>25</v>
      </c>
      <c r="F16">
        <f t="shared" si="2"/>
        <v>125</v>
      </c>
    </row>
    <row r="17" spans="1:17" x14ac:dyDescent="0.25">
      <c r="A17" s="3">
        <v>5.5</v>
      </c>
      <c r="B17" s="2">
        <v>108.5</v>
      </c>
      <c r="C17" s="4">
        <f t="shared" si="0"/>
        <v>103.57999999999998</v>
      </c>
      <c r="D17" s="3">
        <v>5.5</v>
      </c>
      <c r="E17">
        <f t="shared" si="1"/>
        <v>30.25</v>
      </c>
      <c r="F17">
        <f t="shared" si="2"/>
        <v>166.375</v>
      </c>
    </row>
    <row r="18" spans="1:17" x14ac:dyDescent="0.25">
      <c r="A18" s="3">
        <v>5.5</v>
      </c>
      <c r="B18" s="2">
        <v>105.7</v>
      </c>
      <c r="C18" s="4">
        <f t="shared" si="0"/>
        <v>103.57999999999998</v>
      </c>
      <c r="D18" s="3">
        <v>5.5</v>
      </c>
      <c r="E18">
        <f t="shared" si="1"/>
        <v>30.25</v>
      </c>
      <c r="F18">
        <f t="shared" si="2"/>
        <v>166.375</v>
      </c>
    </row>
    <row r="19" spans="1:17" x14ac:dyDescent="0.25">
      <c r="A19" s="3">
        <v>5.5</v>
      </c>
      <c r="B19" s="2">
        <v>109.4</v>
      </c>
      <c r="C19" s="4">
        <f t="shared" si="0"/>
        <v>103.57999999999998</v>
      </c>
      <c r="D19" s="3">
        <v>5.5</v>
      </c>
      <c r="E19">
        <f t="shared" si="1"/>
        <v>30.25</v>
      </c>
      <c r="F19">
        <f t="shared" si="2"/>
        <v>166.375</v>
      </c>
    </row>
    <row r="20" spans="1:17" x14ac:dyDescent="0.25">
      <c r="A20" s="3">
        <v>6</v>
      </c>
      <c r="B20" s="2">
        <v>110</v>
      </c>
      <c r="C20" s="4">
        <f t="shared" si="0"/>
        <v>109.32</v>
      </c>
      <c r="D20" s="3">
        <v>6</v>
      </c>
      <c r="E20">
        <f t="shared" si="1"/>
        <v>36</v>
      </c>
      <c r="F20">
        <f t="shared" si="2"/>
        <v>216</v>
      </c>
    </row>
    <row r="21" spans="1:17" x14ac:dyDescent="0.25">
      <c r="A21" s="3">
        <v>6</v>
      </c>
      <c r="B21" s="2">
        <v>112.3</v>
      </c>
      <c r="C21" s="4">
        <f t="shared" si="0"/>
        <v>109.32</v>
      </c>
      <c r="D21" s="3">
        <v>6</v>
      </c>
      <c r="E21">
        <f t="shared" si="1"/>
        <v>36</v>
      </c>
      <c r="F21">
        <f t="shared" si="2"/>
        <v>216</v>
      </c>
    </row>
    <row r="22" spans="1:17" x14ac:dyDescent="0.25">
      <c r="A22" s="5">
        <v>6</v>
      </c>
      <c r="B22" s="2">
        <v>114.1</v>
      </c>
      <c r="C22" s="4">
        <f t="shared" si="0"/>
        <v>109.32</v>
      </c>
      <c r="D22" s="5">
        <v>6.08</v>
      </c>
      <c r="E22">
        <f t="shared" si="1"/>
        <v>36</v>
      </c>
      <c r="F22">
        <f t="shared" si="2"/>
        <v>216</v>
      </c>
    </row>
    <row r="23" spans="1:17" x14ac:dyDescent="0.25">
      <c r="A23" s="3">
        <v>6.5</v>
      </c>
      <c r="B23" s="2">
        <v>113.8</v>
      </c>
      <c r="C23" s="4">
        <f t="shared" si="0"/>
        <v>114.77</v>
      </c>
      <c r="D23" s="3">
        <v>6.5</v>
      </c>
      <c r="E23">
        <f t="shared" si="1"/>
        <v>42.25</v>
      </c>
      <c r="F23">
        <f t="shared" si="2"/>
        <v>274.625</v>
      </c>
    </row>
    <row r="24" spans="1:17" x14ac:dyDescent="0.25">
      <c r="A24" s="3">
        <v>6.5</v>
      </c>
      <c r="B24" s="2">
        <v>116.9</v>
      </c>
      <c r="C24" s="4">
        <f t="shared" si="0"/>
        <v>114.77</v>
      </c>
      <c r="D24" s="3">
        <v>6.5</v>
      </c>
      <c r="E24">
        <f t="shared" si="1"/>
        <v>42.25</v>
      </c>
      <c r="F24">
        <f t="shared" si="2"/>
        <v>274.625</v>
      </c>
    </row>
    <row r="25" spans="1:17" x14ac:dyDescent="0.25">
      <c r="A25" s="3">
        <v>6.5</v>
      </c>
      <c r="B25" s="2">
        <v>114.2</v>
      </c>
      <c r="C25" s="4">
        <f t="shared" si="0"/>
        <v>114.77</v>
      </c>
      <c r="D25" s="3">
        <v>6.5</v>
      </c>
      <c r="E25">
        <f t="shared" si="1"/>
        <v>42.25</v>
      </c>
      <c r="F25">
        <f t="shared" si="2"/>
        <v>274.625</v>
      </c>
    </row>
    <row r="26" spans="1:17" ht="13.2" customHeight="1" x14ac:dyDescent="0.25">
      <c r="A26" s="3">
        <v>7</v>
      </c>
      <c r="B26" s="2">
        <v>118.7</v>
      </c>
      <c r="C26" s="4">
        <f t="shared" si="0"/>
        <v>119.92999999999998</v>
      </c>
      <c r="D26" s="3">
        <v>7</v>
      </c>
      <c r="E26">
        <f t="shared" si="1"/>
        <v>49</v>
      </c>
      <c r="F26">
        <f t="shared" si="2"/>
        <v>343</v>
      </c>
      <c r="J26" s="14" t="s">
        <v>33</v>
      </c>
      <c r="K26" s="14"/>
      <c r="L26" s="14"/>
      <c r="M26" s="14"/>
      <c r="N26" s="14"/>
      <c r="O26" s="14"/>
      <c r="P26" s="14"/>
      <c r="Q26" s="14"/>
    </row>
    <row r="27" spans="1:17" x14ac:dyDescent="0.25">
      <c r="A27" s="3">
        <v>7</v>
      </c>
      <c r="B27" s="2">
        <v>117.2</v>
      </c>
      <c r="C27" s="4">
        <f t="shared" si="0"/>
        <v>119.92999999999998</v>
      </c>
      <c r="D27" s="3">
        <v>7</v>
      </c>
      <c r="E27">
        <f t="shared" si="1"/>
        <v>49</v>
      </c>
      <c r="F27">
        <f t="shared" si="2"/>
        <v>343</v>
      </c>
    </row>
    <row r="28" spans="1:17" x14ac:dyDescent="0.25">
      <c r="A28" s="3">
        <v>7</v>
      </c>
      <c r="B28" s="2">
        <v>115.7</v>
      </c>
      <c r="C28" s="4">
        <f t="shared" si="0"/>
        <v>119.92999999999998</v>
      </c>
      <c r="D28" s="3">
        <v>7</v>
      </c>
      <c r="E28">
        <f t="shared" si="1"/>
        <v>49</v>
      </c>
      <c r="F28">
        <f t="shared" si="2"/>
        <v>343</v>
      </c>
    </row>
    <row r="29" spans="1:17" x14ac:dyDescent="0.25">
      <c r="A29" s="2">
        <v>6.0609611955254756</v>
      </c>
      <c r="C29" s="4">
        <f t="shared" si="0"/>
        <v>110.00000034286133</v>
      </c>
    </row>
    <row r="38" spans="2:3" x14ac:dyDescent="0.25">
      <c r="B38" s="4"/>
      <c r="C38" s="4"/>
    </row>
    <row r="39" spans="2:3" x14ac:dyDescent="0.25">
      <c r="B39"/>
    </row>
    <row r="40" spans="2:3" x14ac:dyDescent="0.25">
      <c r="B40" s="4"/>
    </row>
    <row r="41" spans="2:3" x14ac:dyDescent="0.25">
      <c r="B41"/>
    </row>
    <row r="42" spans="2:3" x14ac:dyDescent="0.25">
      <c r="B42"/>
      <c r="C42" s="4"/>
    </row>
    <row r="43" spans="2:3" x14ac:dyDescent="0.25">
      <c r="B43"/>
      <c r="C43" s="4"/>
    </row>
    <row r="44" spans="2:3" x14ac:dyDescent="0.25">
      <c r="B44"/>
      <c r="C44" s="4"/>
    </row>
    <row r="45" spans="2:3" x14ac:dyDescent="0.25">
      <c r="B45"/>
    </row>
    <row r="46" spans="2:3" x14ac:dyDescent="0.25">
      <c r="B46"/>
    </row>
    <row r="47" spans="2:3" x14ac:dyDescent="0.25">
      <c r="B47"/>
    </row>
    <row r="61" spans="9:21" x14ac:dyDescent="0.25">
      <c r="I61" s="14" t="s">
        <v>34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3" spans="9:21" ht="13.2" customHeight="1" x14ac:dyDescent="0.25">
      <c r="I63" s="15" t="s">
        <v>35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9:21" x14ac:dyDescent="0.25"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9:20" x14ac:dyDescent="0.25">
      <c r="I65" s="12" t="s">
        <v>36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7" spans="9:20" x14ac:dyDescent="0.25">
      <c r="I67" s="12" t="s">
        <v>37</v>
      </c>
      <c r="J67" s="13"/>
      <c r="K67" s="13"/>
      <c r="L67" s="13"/>
      <c r="M67" s="13"/>
    </row>
  </sheetData>
  <mergeCells count="5">
    <mergeCell ref="I65:T65"/>
    <mergeCell ref="I67:M67"/>
    <mergeCell ref="I61:U61"/>
    <mergeCell ref="J26:Q26"/>
    <mergeCell ref="I63:U6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X1 X2</vt:lpstr>
      <vt:lpstr>X1 X2 X3</vt:lpstr>
      <vt:lpstr>OSB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Nirmal Prasad Panta</cp:lastModifiedBy>
  <dcterms:created xsi:type="dcterms:W3CDTF">1999-11-09T20:23:58Z</dcterms:created>
  <dcterms:modified xsi:type="dcterms:W3CDTF">2023-08-13T10:28:36Z</dcterms:modified>
</cp:coreProperties>
</file>