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BF6A2DE5-801A-4061-B241-B8B5310D400B}" xr6:coauthVersionLast="47" xr6:coauthVersionMax="47" xr10:uidLastSave="{00000000-0000-0000-0000-000000000000}"/>
  <bookViews>
    <workbookView xWindow="-120" yWindow="-120" windowWidth="29040" windowHeight="15720" activeTab="1" xr2:uid="{CC46399B-E377-48F8-ADD9-D33D343B5A4F}"/>
  </bookViews>
  <sheets>
    <sheet name="Sheet1" sheetId="1" r:id="rId1"/>
    <sheet name="Sheet2" sheetId="2" r:id="rId2"/>
  </sheets>
  <definedNames>
    <definedName name="solver_adj" localSheetId="0" hidden="1">Sheet1!$D$14:$F$16</definedName>
    <definedName name="solver_adj" localSheetId="1" hidden="1">Sheet2!$E$11:$H$11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Sheet1!$D$11:$F$11</definedName>
    <definedName name="solver_lhs1" localSheetId="1" hidden="1">Sheet2!$E$11:$H$11</definedName>
    <definedName name="solver_lhs2" localSheetId="0" hidden="1">Sheet1!$D$14:$F$16</definedName>
    <definedName name="solver_lhs2" localSheetId="1" hidden="1">Sheet2!$E$11:$H$11</definedName>
    <definedName name="solver_lhs3" localSheetId="0" hidden="1">Sheet1!$G$14:$G$16</definedName>
    <definedName name="solver_lhs3" localSheetId="1" hidden="1">Sheet2!$F$11:$H$11</definedName>
    <definedName name="solver_lhs4" localSheetId="1" hidden="1">Sheet2!$I$16:$I$17</definedName>
    <definedName name="solver_lhs5" localSheetId="1" hidden="1">Sheet2!$I$7:$I$10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Sheet1!$G$17</definedName>
    <definedName name="solver_opt" localSheetId="1" hidden="1">Sheet2!$I$23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Sheet1!$D$10:$F$10</definedName>
    <definedName name="solver_rhs1" localSheetId="1" hidden="1">Sheet2!$E$12:$H$12</definedName>
    <definedName name="solver_rhs2" localSheetId="0" hidden="1">0</definedName>
    <definedName name="solver_rhs2" localSheetId="1" hidden="1">0</definedName>
    <definedName name="solver_rhs3" localSheetId="0" hidden="1">Sheet1!$B$5:$B$7</definedName>
    <definedName name="solver_rhs3" localSheetId="1" hidden="1">Sheet2!$F$13:$H$13</definedName>
    <definedName name="solver_rhs4" localSheetId="1" hidden="1">Sheet2!$J$16:$J$17</definedName>
    <definedName name="solver_rhs5" localSheetId="1" hidden="1">Sheet2!$J$7:$J$10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7" i="2"/>
  <c r="F22" i="2"/>
  <c r="G22" i="2"/>
  <c r="H22" i="2"/>
  <c r="I23" i="2"/>
  <c r="E22" i="2"/>
  <c r="I17" i="2"/>
  <c r="I16" i="2"/>
  <c r="D11" i="1"/>
  <c r="G16" i="1"/>
  <c r="G15" i="1"/>
  <c r="E11" i="1"/>
  <c r="F11" i="1"/>
  <c r="G17" i="1"/>
  <c r="G14" i="1"/>
</calcChain>
</file>

<file path=xl/sharedStrings.xml><?xml version="1.0" encoding="utf-8"?>
<sst xmlns="http://schemas.openxmlformats.org/spreadsheetml/2006/main" count="38" uniqueCount="36">
  <si>
    <t>grove</t>
  </si>
  <si>
    <t>Mt.Dora</t>
  </si>
  <si>
    <t>Fustis</t>
  </si>
  <si>
    <t>Clermont</t>
  </si>
  <si>
    <t>Ocala</t>
  </si>
  <si>
    <t>Orlando</t>
  </si>
  <si>
    <t>Leesburg</t>
  </si>
  <si>
    <t>QLT</t>
  </si>
  <si>
    <t>capacity</t>
  </si>
  <si>
    <t>Mt dora</t>
  </si>
  <si>
    <t>0cala</t>
  </si>
  <si>
    <t>orland</t>
  </si>
  <si>
    <t>Eustis</t>
  </si>
  <si>
    <t>bushel-mile</t>
  </si>
  <si>
    <t>constrants</t>
  </si>
  <si>
    <t>Minute required per pound</t>
  </si>
  <si>
    <t>Machine</t>
  </si>
  <si>
    <t>whole</t>
  </si>
  <si>
    <t>cluster</t>
  </si>
  <si>
    <t>crunch</t>
  </si>
  <si>
    <t>roasted</t>
  </si>
  <si>
    <t>Hulling</t>
  </si>
  <si>
    <t>Rosting</t>
  </si>
  <si>
    <t>coating</t>
  </si>
  <si>
    <t>packing</t>
  </si>
  <si>
    <t>sp</t>
  </si>
  <si>
    <t>vc</t>
  </si>
  <si>
    <t>profit</t>
  </si>
  <si>
    <t>machine time</t>
  </si>
  <si>
    <t>min</t>
  </si>
  <si>
    <t>max</t>
  </si>
  <si>
    <t>macademia nuts</t>
  </si>
  <si>
    <t>Available LB</t>
  </si>
  <si>
    <t>DV</t>
  </si>
  <si>
    <t>choclaate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</si>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</sst>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EA5E-E427-480E-9CE1-4CC892C07C23}">
  <dimension ref="B4:G17"/>
  <sheetViews>
    <sheetView zoomScale="136" workbookViewId="0">
      <selection activeCell="E22" sqref="E22"/>
    </sheetView>
  </sheetViews>
  <sheetFormatPr defaultRowHeight="15" x14ac:dyDescent="0.25"/>
  <cols>
    <col min="5" max="5" width="18.5703125" customWidth="1"/>
  </cols>
  <sheetData>
    <row r="4" spans="2:7" x14ac:dyDescent="0.25">
      <c r="B4" t="s">
        <v>7</v>
      </c>
      <c r="C4" t="s">
        <v>0</v>
      </c>
      <c r="D4" t="s">
        <v>4</v>
      </c>
      <c r="E4" t="s">
        <v>5</v>
      </c>
      <c r="F4" t="s">
        <v>6</v>
      </c>
    </row>
    <row r="5" spans="2:7" x14ac:dyDescent="0.25">
      <c r="B5">
        <v>275000</v>
      </c>
      <c r="C5" t="s">
        <v>1</v>
      </c>
      <c r="D5">
        <v>21</v>
      </c>
      <c r="E5">
        <v>50</v>
      </c>
      <c r="F5">
        <v>40</v>
      </c>
    </row>
    <row r="6" spans="2:7" x14ac:dyDescent="0.25">
      <c r="B6">
        <v>400000</v>
      </c>
      <c r="C6" t="s">
        <v>2</v>
      </c>
      <c r="D6">
        <v>35</v>
      </c>
      <c r="E6">
        <v>30</v>
      </c>
      <c r="F6">
        <v>22</v>
      </c>
    </row>
    <row r="7" spans="2:7" x14ac:dyDescent="0.25">
      <c r="B7">
        <v>300000</v>
      </c>
      <c r="C7" t="s">
        <v>3</v>
      </c>
      <c r="D7">
        <v>55</v>
      </c>
      <c r="E7">
        <v>20</v>
      </c>
      <c r="F7">
        <v>25</v>
      </c>
    </row>
    <row r="10" spans="2:7" x14ac:dyDescent="0.25">
      <c r="C10" t="s">
        <v>8</v>
      </c>
      <c r="D10">
        <v>20000</v>
      </c>
      <c r="E10">
        <v>600000</v>
      </c>
      <c r="F10">
        <v>225000</v>
      </c>
    </row>
    <row r="11" spans="2:7" x14ac:dyDescent="0.25">
      <c r="B11" t="s">
        <v>14</v>
      </c>
      <c r="D11">
        <f>SUM(D14:D16)</f>
        <v>20000</v>
      </c>
      <c r="E11">
        <f t="shared" ref="E11:F11" si="0">SUM(E14:E16)</f>
        <v>600000</v>
      </c>
      <c r="F11">
        <f t="shared" si="0"/>
        <v>225000</v>
      </c>
    </row>
    <row r="13" spans="2:7" x14ac:dyDescent="0.25">
      <c r="D13" t="s">
        <v>10</v>
      </c>
      <c r="E13" t="s">
        <v>11</v>
      </c>
      <c r="F13" t="s">
        <v>6</v>
      </c>
    </row>
    <row r="14" spans="2:7" x14ac:dyDescent="0.25">
      <c r="C14" t="s">
        <v>9</v>
      </c>
      <c r="D14">
        <v>0</v>
      </c>
      <c r="E14">
        <v>275000</v>
      </c>
      <c r="F14">
        <v>0</v>
      </c>
      <c r="G14">
        <f>SUM(D14:F14)</f>
        <v>275000</v>
      </c>
    </row>
    <row r="15" spans="2:7" x14ac:dyDescent="0.25">
      <c r="C15" t="s">
        <v>12</v>
      </c>
      <c r="D15">
        <v>20000</v>
      </c>
      <c r="E15">
        <v>325000</v>
      </c>
      <c r="F15">
        <v>0</v>
      </c>
      <c r="G15">
        <f>SUM(D15:F15)</f>
        <v>345000</v>
      </c>
    </row>
    <row r="16" spans="2:7" x14ac:dyDescent="0.25">
      <c r="C16" t="s">
        <v>3</v>
      </c>
      <c r="D16">
        <v>0</v>
      </c>
      <c r="E16">
        <v>0</v>
      </c>
      <c r="F16">
        <v>225000</v>
      </c>
      <c r="G16">
        <f>SUM(D16:F16)</f>
        <v>225000</v>
      </c>
    </row>
    <row r="17" spans="5:7" x14ac:dyDescent="0.25">
      <c r="E17" t="s">
        <v>13</v>
      </c>
      <c r="G17">
        <f>SUMPRODUCT(D14:F16,D5:F7)</f>
        <v>29825000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6CC8-C92F-4756-A6CE-30206254129F}">
  <dimension ref="D4:K23"/>
  <sheetViews>
    <sheetView tabSelected="1" zoomScale="140" zoomScaleNormal="140" workbookViewId="0">
      <selection activeCell="E12" sqref="E12"/>
    </sheetView>
  </sheetViews>
  <sheetFormatPr defaultRowHeight="15" x14ac:dyDescent="0.25"/>
  <cols>
    <col min="4" max="4" width="17.28515625" customWidth="1"/>
    <col min="10" max="10" width="13.28515625" bestFit="1" customWidth="1"/>
  </cols>
  <sheetData>
    <row r="4" spans="4:11" x14ac:dyDescent="0.25">
      <c r="D4" t="s">
        <v>15</v>
      </c>
    </row>
    <row r="6" spans="4:11" x14ac:dyDescent="0.25">
      <c r="D6" t="s">
        <v>16</v>
      </c>
      <c r="E6" t="s">
        <v>17</v>
      </c>
      <c r="F6" t="s">
        <v>18</v>
      </c>
      <c r="G6" t="s">
        <v>19</v>
      </c>
      <c r="H6" t="s">
        <v>20</v>
      </c>
      <c r="J6" t="s">
        <v>28</v>
      </c>
    </row>
    <row r="7" spans="4:11" x14ac:dyDescent="0.25">
      <c r="D7" t="s">
        <v>21</v>
      </c>
      <c r="E7">
        <v>1</v>
      </c>
      <c r="F7">
        <v>1</v>
      </c>
      <c r="G7">
        <v>1</v>
      </c>
      <c r="H7">
        <v>1</v>
      </c>
      <c r="I7" s="3">
        <f>SUMPRODUCT(E7:H7,$E$11:$H$11)</f>
        <v>1780</v>
      </c>
      <c r="J7">
        <v>3600</v>
      </c>
    </row>
    <row r="8" spans="4:11" x14ac:dyDescent="0.25">
      <c r="D8" t="s">
        <v>22</v>
      </c>
      <c r="E8">
        <v>2</v>
      </c>
      <c r="F8">
        <v>1.5</v>
      </c>
      <c r="G8">
        <v>1</v>
      </c>
      <c r="H8">
        <v>1.75</v>
      </c>
      <c r="I8" s="3">
        <f t="shared" ref="I8:I10" si="0">SUMPRODUCT(E8:H8,$E$11:$H$11)</f>
        <v>3180</v>
      </c>
      <c r="J8">
        <v>3600</v>
      </c>
    </row>
    <row r="9" spans="4:11" x14ac:dyDescent="0.25">
      <c r="D9" t="s">
        <v>23</v>
      </c>
      <c r="E9">
        <v>1</v>
      </c>
      <c r="F9">
        <v>0.7</v>
      </c>
      <c r="G9">
        <v>0.2</v>
      </c>
      <c r="H9">
        <v>0</v>
      </c>
      <c r="I9" s="3">
        <f t="shared" si="0"/>
        <v>1366</v>
      </c>
      <c r="J9">
        <v>3600</v>
      </c>
    </row>
    <row r="10" spans="4:11" x14ac:dyDescent="0.25">
      <c r="D10" t="s">
        <v>24</v>
      </c>
      <c r="E10">
        <v>2.5</v>
      </c>
      <c r="F10">
        <v>1.6</v>
      </c>
      <c r="G10">
        <v>1.25</v>
      </c>
      <c r="H10">
        <v>1</v>
      </c>
      <c r="I10" s="3">
        <f t="shared" si="0"/>
        <v>3600</v>
      </c>
      <c r="J10">
        <v>3600</v>
      </c>
    </row>
    <row r="11" spans="4:11" x14ac:dyDescent="0.25">
      <c r="D11" t="s">
        <v>33</v>
      </c>
      <c r="E11" s="4">
        <v>1000</v>
      </c>
      <c r="F11" s="4">
        <v>500</v>
      </c>
      <c r="G11" s="4">
        <v>80.000000000000114</v>
      </c>
      <c r="H11" s="4">
        <v>200</v>
      </c>
    </row>
    <row r="12" spans="4:11" x14ac:dyDescent="0.25">
      <c r="D12" t="s">
        <v>29</v>
      </c>
      <c r="E12" s="2">
        <v>1000</v>
      </c>
      <c r="F12" s="2">
        <v>400</v>
      </c>
      <c r="G12" s="2">
        <v>0</v>
      </c>
      <c r="H12" s="2">
        <v>0</v>
      </c>
    </row>
    <row r="13" spans="4:11" x14ac:dyDescent="0.25">
      <c r="D13" t="s">
        <v>30</v>
      </c>
      <c r="E13" s="2">
        <v>0</v>
      </c>
      <c r="F13" s="2">
        <v>500</v>
      </c>
      <c r="G13" s="2">
        <v>150</v>
      </c>
      <c r="H13" s="2">
        <v>200</v>
      </c>
    </row>
    <row r="14" spans="4:11" x14ac:dyDescent="0.25">
      <c r="D14" t="s">
        <v>25</v>
      </c>
      <c r="E14">
        <v>5</v>
      </c>
      <c r="F14">
        <v>4</v>
      </c>
      <c r="G14">
        <v>3.2</v>
      </c>
      <c r="H14">
        <v>4.5</v>
      </c>
    </row>
    <row r="15" spans="4:11" x14ac:dyDescent="0.25">
      <c r="J15" t="s">
        <v>32</v>
      </c>
    </row>
    <row r="16" spans="4:11" x14ac:dyDescent="0.25">
      <c r="D16" t="s">
        <v>31</v>
      </c>
      <c r="E16" s="1">
        <v>0.6</v>
      </c>
      <c r="F16" s="1">
        <v>0.4</v>
      </c>
      <c r="G16" s="1">
        <v>0.2</v>
      </c>
      <c r="H16" s="1">
        <v>1</v>
      </c>
      <c r="I16" s="5">
        <f>SUMPRODUCT(E11:H11,E16:H16)</f>
        <v>1016</v>
      </c>
      <c r="J16">
        <v>1100</v>
      </c>
      <c r="K16" s="1"/>
    </row>
    <row r="17" spans="4:11" x14ac:dyDescent="0.25">
      <c r="D17" t="s">
        <v>34</v>
      </c>
      <c r="E17" s="1">
        <v>0.4</v>
      </c>
      <c r="F17" s="1">
        <v>0.6</v>
      </c>
      <c r="G17" s="1">
        <v>0.8</v>
      </c>
      <c r="H17" s="1">
        <v>0</v>
      </c>
      <c r="I17" s="5">
        <f>SUMPRODUCT(E11:H11,E17:H17)</f>
        <v>764.00000000000011</v>
      </c>
      <c r="J17">
        <v>800</v>
      </c>
      <c r="K17" s="1"/>
    </row>
    <row r="21" spans="4:11" x14ac:dyDescent="0.25">
      <c r="D21" t="s">
        <v>26</v>
      </c>
      <c r="E21">
        <v>3.15</v>
      </c>
      <c r="F21">
        <v>2.6</v>
      </c>
      <c r="G21">
        <v>2.16</v>
      </c>
      <c r="H21">
        <v>3.1</v>
      </c>
    </row>
    <row r="22" spans="4:11" x14ac:dyDescent="0.25">
      <c r="D22" t="s">
        <v>27</v>
      </c>
      <c r="E22">
        <f>E14-E21</f>
        <v>1.85</v>
      </c>
      <c r="F22">
        <f t="shared" ref="F22:H22" si="1">F14-F21</f>
        <v>1.4</v>
      </c>
      <c r="G22">
        <f t="shared" si="1"/>
        <v>1.04</v>
      </c>
      <c r="H22">
        <f t="shared" si="1"/>
        <v>1.4</v>
      </c>
    </row>
    <row r="23" spans="4:11" x14ac:dyDescent="0.25">
      <c r="H23" t="s">
        <v>35</v>
      </c>
      <c r="I23" s="4">
        <f>SUMPRODUCT(E11:H11,E22:H22)</f>
        <v>2913.2000000000003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2024-06-18T06:21:49Z</dcterms:created>
  <dcterms:modified xsi:type="dcterms:W3CDTF">2024-07-01T23:02:42Z</dcterms:modified>
</cp:coreProperties>
</file>