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OR\assignment3\"/>
    </mc:Choice>
  </mc:AlternateContent>
  <xr:revisionPtr revIDLastSave="0" documentId="8_{F1B27A5E-EE53-4818-8859-C859ED02AA7D}" xr6:coauthVersionLast="47" xr6:coauthVersionMax="47" xr10:uidLastSave="{00000000-0000-0000-0000-000000000000}"/>
  <bookViews>
    <workbookView xWindow="-120" yWindow="-120" windowWidth="29040" windowHeight="15720" xr2:uid="{C4EE5DBD-21FA-4DA8-93FC-13242C8049B3}"/>
  </bookViews>
  <sheets>
    <sheet name="Sheet1" sheetId="1" r:id="rId1"/>
  </sheets>
  <definedNames>
    <definedName name="solver_adj" localSheetId="0" hidden="1">Sheet1!$D$8:$E$10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Sheet1!$D$11:$E$11</definedName>
    <definedName name="solver_lhs2" localSheetId="0" hidden="1">Sheet1!$D$13:$E$13</definedName>
    <definedName name="solver_lhs3" localSheetId="0" hidden="1">Sheet1!$D$8:$E$10</definedName>
    <definedName name="solver_lhs4" localSheetId="0" hidden="1">Sheet1!$F$8:$F$10</definedName>
    <definedName name="solver_lhs5" localSheetId="0" hidden="1">Sheet1!$F$8:$F$10</definedName>
    <definedName name="solver_lhs6" localSheetId="0" hidden="1">Sheet1!$F$10</definedName>
    <definedName name="solver_lhs7" localSheetId="0" hidden="1">Sheet1!$F$8</definedName>
    <definedName name="solver_lhs8" localSheetId="0" hidden="1">Sheet1!$F$9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Sheet1!$F$24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hs1" localSheetId="0" hidden="1">Sheet1!$D$12:$E$12</definedName>
    <definedName name="solver_rhs2" localSheetId="0" hidden="1">Sheet1!$D$14:$E$14</definedName>
    <definedName name="solver_rhs3" localSheetId="0" hidden="1">0</definedName>
    <definedName name="solver_rhs4" localSheetId="0" hidden="1">Sheet1!$G$8:$G$10</definedName>
    <definedName name="solver_rhs5" localSheetId="0" hidden="1">Sheet1!$G$8:$G$10</definedName>
    <definedName name="solver_rhs6" localSheetId="0" hidden="1">Sheet1!$F$18</definedName>
    <definedName name="solver_rhs7" localSheetId="0" hidden="1">Sheet1!$F$16</definedName>
    <definedName name="solver_rhs8" localSheetId="0" hidden="1">Sheet1!$F$17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D11" i="1"/>
  <c r="F8" i="1"/>
  <c r="E13" i="1"/>
  <c r="D13" i="1"/>
  <c r="F9" i="1"/>
  <c r="F10" i="1"/>
  <c r="F24" i="1" l="1"/>
</calcChain>
</file>

<file path=xl/sharedStrings.xml><?xml version="1.0" encoding="utf-8"?>
<sst xmlns="http://schemas.openxmlformats.org/spreadsheetml/2006/main" count="19" uniqueCount="18">
  <si>
    <t>RIVERSIDE OIL COMPANY</t>
  </si>
  <si>
    <t>Input</t>
  </si>
  <si>
    <t>Cost per barrel</t>
  </si>
  <si>
    <t>Octane rating</t>
  </si>
  <si>
    <t>Regular(R)</t>
  </si>
  <si>
    <t>Supreme(S)</t>
  </si>
  <si>
    <t>Selling unit cost</t>
  </si>
  <si>
    <t xml:space="preserve"> </t>
  </si>
  <si>
    <t>Barrels available</t>
  </si>
  <si>
    <t>Objective (profit)</t>
  </si>
  <si>
    <t>Required octane rating</t>
  </si>
  <si>
    <t>Octane rating achieved</t>
  </si>
  <si>
    <t>Demand constraint</t>
  </si>
  <si>
    <t>Octane rating constraint</t>
  </si>
  <si>
    <t>Given:</t>
  </si>
  <si>
    <t>Sum(used)</t>
  </si>
  <si>
    <t xml:space="preserve">Production </t>
  </si>
  <si>
    <t xml:space="preserve">Required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</si>
</sst>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0.000"/>
    <numFmt numFmtId="166" formatCode="0.00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7030A0"/>
      </left>
      <right/>
      <top style="medium">
        <color auto="1"/>
      </top>
      <bottom/>
      <diagonal/>
    </border>
    <border>
      <left/>
      <right style="medium">
        <color rgb="FF7030A0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auto="1"/>
      </bottom>
      <diagonal/>
    </border>
    <border>
      <left/>
      <right style="medium">
        <color theme="1"/>
      </right>
      <top/>
      <bottom style="medium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2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3" fontId="0" fillId="0" borderId="5" xfId="0" applyNumberFormat="1" applyBorder="1"/>
    <xf numFmtId="0" fontId="0" fillId="0" borderId="6" xfId="0" applyBorder="1"/>
    <xf numFmtId="0" fontId="0" fillId="0" borderId="7" xfId="0" applyBorder="1"/>
    <xf numFmtId="3" fontId="0" fillId="0" borderId="8" xfId="0" applyNumberFormat="1" applyBorder="1"/>
    <xf numFmtId="0" fontId="0" fillId="0" borderId="9" xfId="0" applyBorder="1"/>
    <xf numFmtId="0" fontId="0" fillId="3" borderId="2" xfId="0" applyFill="1" applyBorder="1"/>
    <xf numFmtId="0" fontId="0" fillId="0" borderId="11" xfId="0" applyBorder="1"/>
    <xf numFmtId="164" fontId="0" fillId="0" borderId="12" xfId="1" applyFont="1" applyBorder="1"/>
    <xf numFmtId="164" fontId="0" fillId="0" borderId="13" xfId="1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17" xfId="0" applyFill="1" applyBorder="1"/>
    <xf numFmtId="0" fontId="0" fillId="3" borderId="18" xfId="0" applyFill="1" applyBorder="1"/>
    <xf numFmtId="0" fontId="0" fillId="0" borderId="19" xfId="0" applyBorder="1"/>
    <xf numFmtId="3" fontId="0" fillId="0" borderId="7" xfId="0" applyNumberFormat="1" applyBorder="1"/>
    <xf numFmtId="3" fontId="0" fillId="0" borderId="20" xfId="0" applyNumberFormat="1" applyBorder="1"/>
    <xf numFmtId="166" fontId="0" fillId="3" borderId="10" xfId="0" applyNumberFormat="1" applyFill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5" fontId="3" fillId="4" borderId="0" xfId="0" applyNumberFormat="1" applyFont="1" applyFill="1"/>
    <xf numFmtId="165" fontId="3" fillId="4" borderId="5" xfId="0" applyNumberFormat="1" applyFont="1" applyFill="1" applyBorder="1"/>
    <xf numFmtId="165" fontId="3" fillId="4" borderId="7" xfId="0" applyNumberFormat="1" applyFont="1" applyFill="1" applyBorder="1"/>
    <xf numFmtId="165" fontId="3" fillId="4" borderId="8" xfId="0" applyNumberFormat="1" applyFont="1" applyFill="1" applyBorder="1"/>
    <xf numFmtId="0" fontId="0" fillId="5" borderId="0" xfId="0" applyFill="1"/>
    <xf numFmtId="164" fontId="3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591207</xdr:colOff>
      <xdr:row>7</xdr:row>
      <xdr:rowOff>54741</xdr:rowOff>
    </xdr:from>
    <xdr:to>
      <xdr:col>23</xdr:col>
      <xdr:colOff>241926</xdr:colOff>
      <xdr:row>25</xdr:row>
      <xdr:rowOff>125516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04CE64-57B9-A15D-6DF2-7DDAA01B4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0431" y="1368534"/>
          <a:ext cx="7621064" cy="3486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87D8-FCB5-4C48-B772-DDD9C294EC2B}">
  <dimension ref="B3:H24"/>
  <sheetViews>
    <sheetView tabSelected="1" topLeftCell="B1" zoomScale="87" workbookViewId="0">
      <selection activeCell="I26" sqref="I26"/>
    </sheetView>
  </sheetViews>
  <sheetFormatPr defaultRowHeight="15" x14ac:dyDescent="0.25"/>
  <cols>
    <col min="1" max="1" width="14.5703125" customWidth="1"/>
    <col min="2" max="2" width="21.28515625" bestFit="1" customWidth="1"/>
    <col min="3" max="3" width="19.7109375" bestFit="1" customWidth="1"/>
    <col min="4" max="4" width="12.7109375" bestFit="1" customWidth="1"/>
    <col min="5" max="5" width="12.28515625" bestFit="1" customWidth="1"/>
    <col min="6" max="6" width="22.28515625" bestFit="1" customWidth="1"/>
    <col min="7" max="7" width="14.85546875" bestFit="1" customWidth="1"/>
  </cols>
  <sheetData>
    <row r="3" spans="2:8" x14ac:dyDescent="0.25">
      <c r="E3" s="24" t="s">
        <v>0</v>
      </c>
      <c r="F3" s="24"/>
      <c r="G3" s="24"/>
      <c r="H3" s="24"/>
    </row>
    <row r="4" spans="2:8" x14ac:dyDescent="0.25">
      <c r="E4" s="24"/>
      <c r="F4" s="24"/>
      <c r="G4" s="24"/>
      <c r="H4" s="24"/>
    </row>
    <row r="6" spans="2:8" ht="15.75" thickBot="1" x14ac:dyDescent="0.3"/>
    <row r="7" spans="2:8" x14ac:dyDescent="0.25">
      <c r="C7" s="2" t="s">
        <v>1</v>
      </c>
      <c r="D7" s="3" t="s">
        <v>4</v>
      </c>
      <c r="E7" s="4" t="s">
        <v>5</v>
      </c>
      <c r="F7" t="s">
        <v>15</v>
      </c>
      <c r="G7" t="s">
        <v>8</v>
      </c>
    </row>
    <row r="8" spans="2:8" x14ac:dyDescent="0.25">
      <c r="C8" s="5">
        <v>1</v>
      </c>
      <c r="D8" s="26">
        <v>69230.769230768899</v>
      </c>
      <c r="E8" s="27">
        <v>80769.230769231101</v>
      </c>
      <c r="F8" s="30">
        <f>D8+E8</f>
        <v>150000</v>
      </c>
      <c r="G8" s="1">
        <v>150000</v>
      </c>
    </row>
    <row r="9" spans="2:8" x14ac:dyDescent="0.25">
      <c r="C9" s="5">
        <v>2</v>
      </c>
      <c r="D9" s="26">
        <v>230769.2307692311</v>
      </c>
      <c r="E9" s="27">
        <v>119230.76923076891</v>
      </c>
      <c r="F9" s="30">
        <f t="shared" ref="F9:F10" si="0">D9+E9</f>
        <v>350000</v>
      </c>
      <c r="G9" s="1">
        <v>350000</v>
      </c>
    </row>
    <row r="10" spans="2:8" ht="15.75" thickBot="1" x14ac:dyDescent="0.3">
      <c r="C10" s="7">
        <v>3</v>
      </c>
      <c r="D10" s="28">
        <v>0</v>
      </c>
      <c r="E10" s="29">
        <v>250000</v>
      </c>
      <c r="F10" s="30">
        <f t="shared" si="0"/>
        <v>250000</v>
      </c>
      <c r="G10" s="1">
        <v>300000</v>
      </c>
    </row>
    <row r="11" spans="2:8" x14ac:dyDescent="0.25">
      <c r="B11" t="s">
        <v>13</v>
      </c>
      <c r="C11" s="10" t="s">
        <v>11</v>
      </c>
      <c r="D11" s="11">
        <f>SUMPRODUCT(E16:E18,D8:D10)/300000</f>
        <v>89.999999999999986</v>
      </c>
      <c r="E11" s="23">
        <f>SUMPRODUCT(E16:E18,E8:E10)/450000</f>
        <v>102.11111111111113</v>
      </c>
      <c r="F11" s="30"/>
    </row>
    <row r="12" spans="2:8" ht="15.75" thickBot="1" x14ac:dyDescent="0.3">
      <c r="C12" s="15" t="s">
        <v>10</v>
      </c>
      <c r="D12">
        <v>90</v>
      </c>
      <c r="E12" s="16">
        <v>97</v>
      </c>
    </row>
    <row r="13" spans="2:8" x14ac:dyDescent="0.25">
      <c r="B13" t="s">
        <v>12</v>
      </c>
      <c r="C13" s="17" t="s">
        <v>16</v>
      </c>
      <c r="D13" s="18">
        <f>D8+D9+D10</f>
        <v>300000</v>
      </c>
      <c r="E13" s="19">
        <f>E8+E9+E10</f>
        <v>450000</v>
      </c>
    </row>
    <row r="14" spans="2:8" ht="15.75" thickBot="1" x14ac:dyDescent="0.3">
      <c r="C14" s="20" t="s">
        <v>17</v>
      </c>
      <c r="D14" s="21">
        <v>300000</v>
      </c>
      <c r="E14" s="22">
        <v>450000</v>
      </c>
      <c r="G14" t="s">
        <v>7</v>
      </c>
    </row>
    <row r="15" spans="2:8" x14ac:dyDescent="0.25">
      <c r="B15" t="s">
        <v>14</v>
      </c>
      <c r="C15" s="2" t="s">
        <v>1</v>
      </c>
      <c r="D15" s="3" t="s">
        <v>2</v>
      </c>
      <c r="E15" s="3" t="s">
        <v>3</v>
      </c>
      <c r="F15" s="4"/>
    </row>
    <row r="16" spans="2:8" x14ac:dyDescent="0.25">
      <c r="C16" s="5">
        <v>1</v>
      </c>
      <c r="D16">
        <v>17.25</v>
      </c>
      <c r="E16">
        <v>100</v>
      </c>
      <c r="F16" s="6"/>
    </row>
    <row r="17" spans="3:6" x14ac:dyDescent="0.25">
      <c r="C17" s="5">
        <v>2</v>
      </c>
      <c r="D17">
        <v>15.75</v>
      </c>
      <c r="E17">
        <v>87</v>
      </c>
      <c r="F17" s="6"/>
    </row>
    <row r="18" spans="3:6" ht="15.75" thickBot="1" x14ac:dyDescent="0.3">
      <c r="C18" s="7">
        <v>3</v>
      </c>
      <c r="D18" s="8">
        <v>17.75</v>
      </c>
      <c r="E18" s="8">
        <v>110</v>
      </c>
      <c r="F18" s="9"/>
    </row>
    <row r="20" spans="3:6" ht="15.75" thickBot="1" x14ac:dyDescent="0.3"/>
    <row r="21" spans="3:6" ht="15.75" thickBot="1" x14ac:dyDescent="0.3">
      <c r="C21" s="12" t="s">
        <v>6</v>
      </c>
      <c r="D21" s="13">
        <v>21</v>
      </c>
      <c r="E21" s="14">
        <v>25</v>
      </c>
    </row>
    <row r="22" spans="3:6" x14ac:dyDescent="0.25">
      <c r="D22" s="1"/>
      <c r="E22" s="1"/>
      <c r="F22" s="25" t="s">
        <v>9</v>
      </c>
    </row>
    <row r="23" spans="3:6" x14ac:dyDescent="0.25">
      <c r="F23" s="25"/>
    </row>
    <row r="24" spans="3:6" x14ac:dyDescent="0.25">
      <c r="F24" s="31">
        <f>SUMPRODUCT(D21:E21,D13:E13)-SUMPRODUCT(D16:D18,F8:F10)</f>
        <v>5012500</v>
      </c>
    </row>
  </sheetData>
  <mergeCells count="2">
    <mergeCell ref="E3:H4"/>
    <mergeCell ref="F22:F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Hari prasad Gajurel</cp:lastModifiedBy>
  <dcterms:created xsi:type="dcterms:W3CDTF">2024-07-01T02:40:05Z</dcterms:created>
  <dcterms:modified xsi:type="dcterms:W3CDTF">2024-07-02T15:28:42Z</dcterms:modified>
</cp:coreProperties>
</file>