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OR\assignment3\"/>
    </mc:Choice>
  </mc:AlternateContent>
  <xr:revisionPtr revIDLastSave="0" documentId="8_{03320C43-4340-4483-AB32-81782F3B8045}" xr6:coauthVersionLast="47" xr6:coauthVersionMax="47" xr10:uidLastSave="{00000000-0000-0000-0000-000000000000}"/>
  <bookViews>
    <workbookView xWindow="-120" yWindow="-120" windowWidth="29040" windowHeight="15720" xr2:uid="{14B250F6-0F8B-4F66-A9AE-C2B90673D75D}"/>
  </bookViews>
  <sheets>
    <sheet name="Sheet1" sheetId="1" r:id="rId1"/>
  </sheets>
  <definedNames>
    <definedName name="solver_adj" localSheetId="0" hidden="1">Sheet1!$C$8:$I$11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Sheet1!$C$14:$I$14</definedName>
    <definedName name="solver_lhs2" localSheetId="0" hidden="1">Sheet1!$C$16</definedName>
    <definedName name="solver_lhs3" localSheetId="0" hidden="1">Sheet1!$J$8:$J$11</definedName>
    <definedName name="solver_lhs4" localSheetId="0" hidden="1">Sheet1!$J$8:$J$11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Sheet1!$K$31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Sheet1!$C$15:$I$15</definedName>
    <definedName name="solver_rhs2" localSheetId="0" hidden="1">78000</definedName>
    <definedName name="solver_rhs3" localSheetId="0" hidden="1">Sheet1!$K$8:$K$11</definedName>
    <definedName name="solver_rhs4" localSheetId="0" hidden="1">Sheet1!$K$8:$K$11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5" i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J9" i="1"/>
  <c r="J10" i="1"/>
  <c r="J11" i="1"/>
  <c r="J8" i="1"/>
  <c r="D33" i="1"/>
  <c r="E33" i="1"/>
  <c r="F33" i="1"/>
  <c r="G33" i="1"/>
  <c r="H33" i="1"/>
  <c r="I33" i="1"/>
  <c r="C33" i="1"/>
  <c r="D32" i="1"/>
  <c r="E32" i="1"/>
  <c r="F32" i="1"/>
  <c r="G32" i="1"/>
  <c r="H32" i="1"/>
  <c r="I32" i="1"/>
  <c r="C32" i="1"/>
  <c r="D31" i="1"/>
  <c r="E31" i="1"/>
  <c r="F31" i="1"/>
  <c r="G31" i="1"/>
  <c r="H31" i="1"/>
  <c r="I31" i="1"/>
  <c r="C31" i="1"/>
  <c r="D30" i="1"/>
  <c r="E30" i="1"/>
  <c r="F30" i="1"/>
  <c r="G30" i="1"/>
  <c r="H30" i="1"/>
  <c r="I30" i="1"/>
  <c r="C30" i="1"/>
  <c r="K31" i="1" s="1"/>
</calcChain>
</file>

<file path=xl/sharedStrings.xml><?xml version="1.0" encoding="utf-8"?>
<sst xmlns="http://schemas.openxmlformats.org/spreadsheetml/2006/main" count="47" uniqueCount="24">
  <si>
    <t>Sentry Lock Corporation</t>
  </si>
  <si>
    <t>plants</t>
  </si>
  <si>
    <t>Macon</t>
  </si>
  <si>
    <t>Louisville</t>
  </si>
  <si>
    <t>Detroit</t>
  </si>
  <si>
    <t>Phoenix</t>
  </si>
  <si>
    <t>Tacoma</t>
  </si>
  <si>
    <t>SanDiego</t>
  </si>
  <si>
    <t>Dallas</t>
  </si>
  <si>
    <t>Denver</t>
  </si>
  <si>
    <t>St. Louis</t>
  </si>
  <si>
    <t>Tampa</t>
  </si>
  <si>
    <t>Baltimore</t>
  </si>
  <si>
    <t>Unit Shipping Cost to Distributors</t>
  </si>
  <si>
    <t>Plants</t>
  </si>
  <si>
    <t>Total Cost</t>
  </si>
  <si>
    <t>Cost of Production</t>
  </si>
  <si>
    <t>production capacity</t>
  </si>
  <si>
    <t>Produced</t>
  </si>
  <si>
    <t>Demand</t>
  </si>
  <si>
    <t>received</t>
  </si>
  <si>
    <t>Total Cost for pro and dist</t>
  </si>
  <si>
    <t>sum2</t>
  </si>
  <si>
    <t>amount to be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</si>
</sst>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2" fillId="2" borderId="0" xfId="0" applyFont="1" applyFill="1"/>
    <xf numFmtId="164" fontId="0" fillId="0" borderId="0" xfId="1" applyFont="1"/>
    <xf numFmtId="0" fontId="2" fillId="2" borderId="1" xfId="0" applyFont="1" applyFill="1" applyBorder="1"/>
    <xf numFmtId="0" fontId="0" fillId="0" borderId="4" xfId="0" applyBorder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 wrapText="1"/>
    </xf>
    <xf numFmtId="164" fontId="4" fillId="4" borderId="0" xfId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275166</xdr:colOff>
      <xdr:row>8</xdr:row>
      <xdr:rowOff>42334</xdr:rowOff>
    </xdr:from>
    <xdr:to>
      <xdr:col>23</xdr:col>
      <xdr:colOff>372431</xdr:colOff>
      <xdr:row>32</xdr:row>
      <xdr:rowOff>1696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D7AA3F-57A8-6687-42B7-D17051A29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1583" y="1576917"/>
          <a:ext cx="6849431" cy="4563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7087-03C3-4FFD-8275-04F3DCC3FA53}">
  <dimension ref="B3:K33"/>
  <sheetViews>
    <sheetView tabSelected="1" topLeftCell="A5" zoomScale="90" workbookViewId="0">
      <selection activeCell="K28" sqref="K28"/>
    </sheetView>
  </sheetViews>
  <sheetFormatPr defaultRowHeight="15" x14ac:dyDescent="0.25"/>
  <cols>
    <col min="2" max="2" width="17.140625" bestFit="1" customWidth="1"/>
    <col min="9" max="9" width="9.42578125" bestFit="1" customWidth="1"/>
    <col min="10" max="10" width="16.28515625" bestFit="1" customWidth="1"/>
    <col min="11" max="11" width="17.28515625" bestFit="1" customWidth="1"/>
    <col min="12" max="12" width="10.42578125" bestFit="1" customWidth="1"/>
  </cols>
  <sheetData>
    <row r="3" spans="2:11" x14ac:dyDescent="0.25">
      <c r="E3" s="9" t="s">
        <v>0</v>
      </c>
      <c r="F3" s="10"/>
      <c r="G3" s="10"/>
      <c r="H3" s="10"/>
    </row>
    <row r="4" spans="2:11" x14ac:dyDescent="0.25">
      <c r="E4" s="10"/>
      <c r="F4" s="10"/>
      <c r="G4" s="10"/>
      <c r="H4" s="10"/>
    </row>
    <row r="7" spans="2:11" ht="15.75" thickBot="1" x14ac:dyDescent="0.3">
      <c r="B7" s="3" t="s">
        <v>1</v>
      </c>
      <c r="C7" s="1" t="s">
        <v>6</v>
      </c>
      <c r="D7" s="1" t="s">
        <v>7</v>
      </c>
      <c r="E7" s="2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t="s">
        <v>18</v>
      </c>
      <c r="K7" t="s">
        <v>17</v>
      </c>
    </row>
    <row r="8" spans="2:11" x14ac:dyDescent="0.25">
      <c r="B8" s="4" t="s">
        <v>2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12000</v>
      </c>
      <c r="I8" s="5">
        <v>6000</v>
      </c>
      <c r="J8" s="13">
        <f>C8+D8+E8+F8+G8+H8+I8</f>
        <v>18000</v>
      </c>
      <c r="K8">
        <v>18000</v>
      </c>
    </row>
    <row r="9" spans="2:11" x14ac:dyDescent="0.25">
      <c r="B9" s="4" t="s">
        <v>3</v>
      </c>
      <c r="C9" s="5">
        <v>600</v>
      </c>
      <c r="D9" s="5">
        <v>0</v>
      </c>
      <c r="E9" s="5">
        <v>0</v>
      </c>
      <c r="F9" s="5">
        <v>0</v>
      </c>
      <c r="G9" s="5">
        <v>14400</v>
      </c>
      <c r="H9" s="5">
        <v>0</v>
      </c>
      <c r="I9" s="5">
        <v>0</v>
      </c>
      <c r="J9" s="13">
        <f t="shared" ref="J9:J11" si="0">C9+D9+E9+F9+G9+H9+I9</f>
        <v>15000</v>
      </c>
      <c r="K9">
        <v>15000</v>
      </c>
    </row>
    <row r="10" spans="2:11" x14ac:dyDescent="0.25">
      <c r="B10" s="4" t="s">
        <v>4</v>
      </c>
      <c r="C10" s="5">
        <v>0</v>
      </c>
      <c r="D10" s="5">
        <v>0</v>
      </c>
      <c r="E10" s="5">
        <v>10800</v>
      </c>
      <c r="F10" s="5">
        <v>13000</v>
      </c>
      <c r="G10" s="5">
        <v>0</v>
      </c>
      <c r="H10" s="5">
        <v>0</v>
      </c>
      <c r="I10" s="5">
        <v>1200</v>
      </c>
      <c r="J10" s="13">
        <f t="shared" si="0"/>
        <v>25000</v>
      </c>
      <c r="K10">
        <v>25000</v>
      </c>
    </row>
    <row r="11" spans="2:11" ht="15.75" thickBot="1" x14ac:dyDescent="0.3">
      <c r="B11" s="8" t="s">
        <v>5</v>
      </c>
      <c r="C11" s="7">
        <v>6200</v>
      </c>
      <c r="D11" s="7">
        <v>13800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13">
        <f t="shared" si="0"/>
        <v>20000</v>
      </c>
      <c r="K11">
        <v>20000</v>
      </c>
    </row>
    <row r="12" spans="2:11" x14ac:dyDescent="0.25">
      <c r="B12" t="s">
        <v>19</v>
      </c>
      <c r="C12">
        <v>8500</v>
      </c>
      <c r="D12">
        <v>14500</v>
      </c>
      <c r="E12">
        <v>13500</v>
      </c>
      <c r="F12">
        <v>12600</v>
      </c>
      <c r="G12">
        <v>18000</v>
      </c>
      <c r="H12">
        <v>15000</v>
      </c>
      <c r="I12">
        <v>9000</v>
      </c>
    </row>
    <row r="14" spans="2:11" x14ac:dyDescent="0.25">
      <c r="B14" t="s">
        <v>20</v>
      </c>
      <c r="C14" s="14">
        <f t="shared" ref="C14:I14" si="1">C8+C9+C10+C11</f>
        <v>6800</v>
      </c>
      <c r="D14" s="14">
        <f t="shared" si="1"/>
        <v>13800</v>
      </c>
      <c r="E14" s="14">
        <f t="shared" si="1"/>
        <v>10800</v>
      </c>
      <c r="F14" s="14">
        <f t="shared" si="1"/>
        <v>13000</v>
      </c>
      <c r="G14" s="14">
        <f t="shared" si="1"/>
        <v>14400</v>
      </c>
      <c r="H14" s="14">
        <f t="shared" si="1"/>
        <v>12000</v>
      </c>
      <c r="I14" s="14">
        <f t="shared" si="1"/>
        <v>7200</v>
      </c>
    </row>
    <row r="15" spans="2:11" x14ac:dyDescent="0.25">
      <c r="B15" t="s">
        <v>23</v>
      </c>
      <c r="C15">
        <f>0.8*C12</f>
        <v>6800</v>
      </c>
      <c r="D15">
        <f t="shared" ref="D15:I15" si="2">0.8*D12</f>
        <v>11600</v>
      </c>
      <c r="E15">
        <f t="shared" si="2"/>
        <v>10800</v>
      </c>
      <c r="F15">
        <f t="shared" si="2"/>
        <v>10080</v>
      </c>
      <c r="G15">
        <f t="shared" si="2"/>
        <v>14400</v>
      </c>
      <c r="H15">
        <f t="shared" si="2"/>
        <v>12000</v>
      </c>
      <c r="I15">
        <f t="shared" si="2"/>
        <v>7200</v>
      </c>
    </row>
    <row r="16" spans="2:11" x14ac:dyDescent="0.25">
      <c r="B16" t="s">
        <v>22</v>
      </c>
      <c r="C16" s="15">
        <f>SUM(C8:I11)</f>
        <v>78000</v>
      </c>
    </row>
    <row r="19" spans="2:11" x14ac:dyDescent="0.25">
      <c r="E19" s="11" t="s">
        <v>13</v>
      </c>
      <c r="F19" s="11"/>
      <c r="G19" s="11"/>
    </row>
    <row r="20" spans="2:11" x14ac:dyDescent="0.25">
      <c r="E20" s="11"/>
      <c r="F20" s="11"/>
      <c r="G20" s="11"/>
    </row>
    <row r="22" spans="2:11" ht="15.75" thickBot="1" x14ac:dyDescent="0.3">
      <c r="B22" t="s">
        <v>14</v>
      </c>
      <c r="C22" s="1" t="s">
        <v>6</v>
      </c>
      <c r="D22" s="1" t="s">
        <v>7</v>
      </c>
      <c r="E22" s="2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t="s">
        <v>16</v>
      </c>
    </row>
    <row r="23" spans="2:11" x14ac:dyDescent="0.25">
      <c r="B23" s="4" t="s">
        <v>2</v>
      </c>
      <c r="C23" s="6">
        <v>2.5</v>
      </c>
      <c r="D23" s="6">
        <v>2.75</v>
      </c>
      <c r="E23" s="6">
        <v>1.75</v>
      </c>
      <c r="F23" s="6">
        <v>2</v>
      </c>
      <c r="G23" s="6">
        <v>2.1</v>
      </c>
      <c r="H23" s="6">
        <v>1.8</v>
      </c>
      <c r="I23" s="6">
        <v>1.65</v>
      </c>
      <c r="J23" s="6">
        <v>35.5</v>
      </c>
    </row>
    <row r="24" spans="2:11" x14ac:dyDescent="0.25">
      <c r="B24" s="4" t="s">
        <v>3</v>
      </c>
      <c r="C24" s="6">
        <v>1.85</v>
      </c>
      <c r="D24" s="6">
        <v>1.9</v>
      </c>
      <c r="E24" s="6">
        <v>1.5</v>
      </c>
      <c r="F24" s="6">
        <v>1.6</v>
      </c>
      <c r="G24" s="6">
        <v>1</v>
      </c>
      <c r="H24" s="6">
        <v>1.9</v>
      </c>
      <c r="I24" s="6">
        <v>1.85</v>
      </c>
      <c r="J24" s="6">
        <v>37.5</v>
      </c>
    </row>
    <row r="25" spans="2:11" x14ac:dyDescent="0.25">
      <c r="B25" s="4" t="s">
        <v>4</v>
      </c>
      <c r="C25" s="6">
        <v>2.2999999999999998</v>
      </c>
      <c r="D25" s="6">
        <v>2.25</v>
      </c>
      <c r="E25" s="6">
        <v>1.85</v>
      </c>
      <c r="F25" s="6">
        <v>1.25</v>
      </c>
      <c r="G25" s="6">
        <v>1.5</v>
      </c>
      <c r="H25" s="6">
        <v>2.25</v>
      </c>
      <c r="I25" s="6">
        <v>2</v>
      </c>
      <c r="J25" s="6">
        <v>39</v>
      </c>
    </row>
    <row r="26" spans="2:11" x14ac:dyDescent="0.25">
      <c r="B26" s="4" t="s">
        <v>5</v>
      </c>
      <c r="C26" s="6">
        <v>1.9</v>
      </c>
      <c r="D26" s="6">
        <v>0.9</v>
      </c>
      <c r="E26" s="6">
        <v>1.6</v>
      </c>
      <c r="F26" s="6">
        <v>1.75</v>
      </c>
      <c r="G26" s="6">
        <v>2</v>
      </c>
      <c r="H26" s="6">
        <v>2.5</v>
      </c>
      <c r="I26" s="6">
        <v>2.65</v>
      </c>
      <c r="J26" s="6">
        <v>36.25</v>
      </c>
    </row>
    <row r="28" spans="2:11" x14ac:dyDescent="0.25">
      <c r="E28" s="16" t="s">
        <v>21</v>
      </c>
      <c r="F28" s="16"/>
      <c r="G28" s="16"/>
    </row>
    <row r="29" spans="2:11" ht="15.75" thickBot="1" x14ac:dyDescent="0.3">
      <c r="B29" t="s">
        <v>14</v>
      </c>
      <c r="C29" s="1" t="s">
        <v>6</v>
      </c>
      <c r="D29" s="1" t="s">
        <v>7</v>
      </c>
      <c r="E29" s="2" t="s">
        <v>8</v>
      </c>
      <c r="F29" s="1" t="s">
        <v>9</v>
      </c>
      <c r="G29" s="1" t="s">
        <v>10</v>
      </c>
      <c r="H29" s="1" t="s">
        <v>11</v>
      </c>
      <c r="I29" s="1" t="s">
        <v>12</v>
      </c>
    </row>
    <row r="30" spans="2:11" x14ac:dyDescent="0.25">
      <c r="B30" s="4" t="s">
        <v>2</v>
      </c>
      <c r="C30" s="6">
        <f>C23+$J$23</f>
        <v>38</v>
      </c>
      <c r="D30" s="6">
        <f t="shared" ref="D30:I30" si="3">D23+$J$23</f>
        <v>38.25</v>
      </c>
      <c r="E30" s="6">
        <f t="shared" si="3"/>
        <v>37.25</v>
      </c>
      <c r="F30" s="6">
        <f t="shared" si="3"/>
        <v>37.5</v>
      </c>
      <c r="G30" s="6">
        <f t="shared" si="3"/>
        <v>37.6</v>
      </c>
      <c r="H30" s="6">
        <f t="shared" si="3"/>
        <v>37.299999999999997</v>
      </c>
      <c r="I30" s="6">
        <f t="shared" si="3"/>
        <v>37.15</v>
      </c>
      <c r="K30" t="s">
        <v>15</v>
      </c>
    </row>
    <row r="31" spans="2:11" x14ac:dyDescent="0.25">
      <c r="B31" s="4" t="s">
        <v>3</v>
      </c>
      <c r="C31" s="6">
        <f>C24+$J$24</f>
        <v>39.35</v>
      </c>
      <c r="D31" s="6">
        <f t="shared" ref="D31:I31" si="4">D24+$J$24</f>
        <v>39.4</v>
      </c>
      <c r="E31" s="6">
        <f t="shared" si="4"/>
        <v>39</v>
      </c>
      <c r="F31" s="6">
        <f t="shared" si="4"/>
        <v>39.1</v>
      </c>
      <c r="G31" s="6">
        <f t="shared" si="4"/>
        <v>38.5</v>
      </c>
      <c r="H31" s="6">
        <f t="shared" si="4"/>
        <v>39.4</v>
      </c>
      <c r="I31" s="6">
        <f t="shared" si="4"/>
        <v>39.35</v>
      </c>
      <c r="K31" s="12">
        <f>SUMPRODUCT(C30:I33,C8:I11)</f>
        <v>3011340</v>
      </c>
    </row>
    <row r="32" spans="2:11" x14ac:dyDescent="0.25">
      <c r="B32" s="4" t="s">
        <v>4</v>
      </c>
      <c r="C32" s="6">
        <f>C25+$J$25</f>
        <v>41.3</v>
      </c>
      <c r="D32" s="6">
        <f t="shared" ref="D32:I32" si="5">D25+$J$25</f>
        <v>41.25</v>
      </c>
      <c r="E32" s="6">
        <f t="shared" si="5"/>
        <v>40.85</v>
      </c>
      <c r="F32" s="6">
        <f t="shared" si="5"/>
        <v>40.25</v>
      </c>
      <c r="G32" s="6">
        <f t="shared" si="5"/>
        <v>40.5</v>
      </c>
      <c r="H32" s="6">
        <f t="shared" si="5"/>
        <v>41.25</v>
      </c>
      <c r="I32" s="6">
        <f t="shared" si="5"/>
        <v>41</v>
      </c>
    </row>
    <row r="33" spans="2:9" x14ac:dyDescent="0.25">
      <c r="B33" s="4" t="s">
        <v>5</v>
      </c>
      <c r="C33" s="6">
        <f>C26+$J$26</f>
        <v>38.15</v>
      </c>
      <c r="D33" s="6">
        <f t="shared" ref="D33:I33" si="6">D26+$J$26</f>
        <v>37.15</v>
      </c>
      <c r="E33" s="6">
        <f t="shared" si="6"/>
        <v>37.85</v>
      </c>
      <c r="F33" s="6">
        <f t="shared" si="6"/>
        <v>38</v>
      </c>
      <c r="G33" s="6">
        <f t="shared" si="6"/>
        <v>38.25</v>
      </c>
      <c r="H33" s="6">
        <f t="shared" si="6"/>
        <v>38.75</v>
      </c>
      <c r="I33" s="6">
        <f t="shared" si="6"/>
        <v>38.9</v>
      </c>
    </row>
  </sheetData>
  <mergeCells count="3">
    <mergeCell ref="E3:H4"/>
    <mergeCell ref="E19:G20"/>
    <mergeCell ref="E28:G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Hari prasad Gajurel</cp:lastModifiedBy>
  <dcterms:created xsi:type="dcterms:W3CDTF">2024-07-01T12:20:15Z</dcterms:created>
  <dcterms:modified xsi:type="dcterms:W3CDTF">2024-07-02T16:13:10Z</dcterms:modified>
</cp:coreProperties>
</file>