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OR\assignment4\"/>
    </mc:Choice>
  </mc:AlternateContent>
  <xr:revisionPtr revIDLastSave="0" documentId="8_{0971A90E-CE7C-49A3-927F-4673DBB81E19}" xr6:coauthVersionLast="47" xr6:coauthVersionMax="47" xr10:uidLastSave="{00000000-0000-0000-0000-000000000000}"/>
  <bookViews>
    <workbookView xWindow="-120" yWindow="-120" windowWidth="29040" windowHeight="15720" xr2:uid="{BC3D58C3-0194-4F0C-84AE-FAB0BD0B2808}"/>
  </bookViews>
  <sheets>
    <sheet name="Sheet1" sheetId="1" r:id="rId1"/>
  </sheets>
  <definedNames>
    <definedName name="solver_adj" localSheetId="0" hidden="1">Sheet1!$B$4:$B$14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Sheet1!$B$4:$B$14</definedName>
    <definedName name="solver_lhs2" localSheetId="0" hidden="1">Sheet1!$K$6:$K$13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Sheet1!$H$18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0</definedName>
    <definedName name="solver_rhs2" localSheetId="0" hidden="1">Sheet1!$L$6:$L$13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K7" i="1"/>
  <c r="K8" i="1"/>
  <c r="K9" i="1"/>
  <c r="K10" i="1"/>
  <c r="K11" i="1"/>
  <c r="K12" i="1"/>
  <c r="K13" i="1"/>
  <c r="K6" i="1"/>
  <c r="F5" i="1"/>
  <c r="F6" i="1"/>
  <c r="F7" i="1"/>
  <c r="F8" i="1"/>
  <c r="F9" i="1"/>
  <c r="F10" i="1"/>
  <c r="F11" i="1"/>
  <c r="F12" i="1"/>
  <c r="F13" i="1"/>
  <c r="F14" i="1"/>
  <c r="F4" i="1"/>
  <c r="D5" i="1"/>
  <c r="D6" i="1"/>
  <c r="D7" i="1"/>
  <c r="D8" i="1"/>
  <c r="D9" i="1"/>
  <c r="D10" i="1"/>
  <c r="D11" i="1"/>
  <c r="D12" i="1"/>
  <c r="D13" i="1"/>
  <c r="D14" i="1"/>
  <c r="D4" i="1"/>
  <c r="I8" i="1"/>
  <c r="I9" i="1"/>
  <c r="I10" i="1"/>
  <c r="I11" i="1"/>
  <c r="I12" i="1"/>
  <c r="I13" i="1"/>
  <c r="I7" i="1"/>
</calcChain>
</file>

<file path=xl/sharedStrings.xml><?xml version="1.0" encoding="utf-8"?>
<sst xmlns="http://schemas.openxmlformats.org/spreadsheetml/2006/main" count="17" uniqueCount="17">
  <si>
    <t>Region</t>
  </si>
  <si>
    <t>net fow</t>
  </si>
  <si>
    <t>region1</t>
  </si>
  <si>
    <t>region2</t>
  </si>
  <si>
    <t>region3</t>
  </si>
  <si>
    <t>region4</t>
  </si>
  <si>
    <t>region5</t>
  </si>
  <si>
    <t>Pine Hills</t>
  </si>
  <si>
    <t>Eustis</t>
  </si>
  <si>
    <t>Sanford</t>
  </si>
  <si>
    <t>nodes</t>
  </si>
  <si>
    <t>supply(1000)</t>
  </si>
  <si>
    <t>D.V</t>
  </si>
  <si>
    <t>TO</t>
  </si>
  <si>
    <t>unit price</t>
  </si>
  <si>
    <t>From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</si>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</sst>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0" xfId="0" applyFont="1" applyFill="1"/>
    <xf numFmtId="0" fontId="0" fillId="3" borderId="5" xfId="0" applyFill="1" applyBorder="1"/>
    <xf numFmtId="0" fontId="0" fillId="3" borderId="6" xfId="0" applyFill="1" applyBorder="1"/>
    <xf numFmtId="0" fontId="0" fillId="3" borderId="13" xfId="0" applyFill="1" applyBorder="1"/>
    <xf numFmtId="0" fontId="0" fillId="0" borderId="1" xfId="0" applyBorder="1"/>
    <xf numFmtId="0" fontId="0" fillId="4" borderId="2" xfId="0" applyFill="1" applyBorder="1"/>
    <xf numFmtId="0" fontId="0" fillId="4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0</xdr:row>
      <xdr:rowOff>104775</xdr:rowOff>
    </xdr:from>
    <xdr:to>
      <xdr:col>29</xdr:col>
      <xdr:colOff>258075</xdr:colOff>
      <xdr:row>24</xdr:row>
      <xdr:rowOff>124466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B89640-9FF1-01D1-56FC-2C9661864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7150" y="104775"/>
          <a:ext cx="6449325" cy="459169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</xdr:row>
      <xdr:rowOff>76200</xdr:rowOff>
    </xdr:from>
    <xdr:to>
      <xdr:col>12</xdr:col>
      <xdr:colOff>142875</xdr:colOff>
      <xdr:row>48</xdr:row>
      <xdr:rowOff>130277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8C8C88-8D9E-F74A-B247-8410EF9ED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3695700"/>
          <a:ext cx="7772400" cy="5578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D6D4-79B6-4043-AEC6-7F521517F8DF}">
  <dimension ref="A3:P18"/>
  <sheetViews>
    <sheetView tabSelected="1" workbookViewId="0">
      <selection activeCell="Q38" sqref="Q37:Q38"/>
    </sheetView>
  </sheetViews>
  <sheetFormatPr defaultRowHeight="15" x14ac:dyDescent="0.25"/>
  <cols>
    <col min="7" max="7" width="11.5703125" customWidth="1"/>
    <col min="10" max="10" width="13.7109375" customWidth="1"/>
    <col min="12" max="12" width="17.7109375" customWidth="1"/>
  </cols>
  <sheetData>
    <row r="3" spans="1:16" x14ac:dyDescent="0.25">
      <c r="A3" s="1"/>
      <c r="B3" s="2" t="s">
        <v>12</v>
      </c>
      <c r="C3" s="2" t="s">
        <v>15</v>
      </c>
      <c r="D3" s="2"/>
      <c r="E3" s="2" t="s">
        <v>13</v>
      </c>
      <c r="F3" s="2"/>
      <c r="G3" s="3" t="s">
        <v>14</v>
      </c>
    </row>
    <row r="4" spans="1:16" x14ac:dyDescent="0.25">
      <c r="B4" s="14">
        <v>20</v>
      </c>
      <c r="C4" s="6">
        <v>1</v>
      </c>
      <c r="D4" s="4" t="str">
        <f>VLOOKUP(C4,$I$6:$J$13,2)</f>
        <v>region1</v>
      </c>
      <c r="E4" s="6">
        <v>6</v>
      </c>
      <c r="F4" s="6" t="str">
        <f>VLOOKUP(E4,$I$6:$J$13,2)</f>
        <v>Pine Hills</v>
      </c>
      <c r="G4" s="6">
        <v>6.5</v>
      </c>
    </row>
    <row r="5" spans="1:16" x14ac:dyDescent="0.25">
      <c r="B5" s="15">
        <v>10</v>
      </c>
      <c r="C5" s="7">
        <v>1</v>
      </c>
      <c r="D5" s="5" t="str">
        <f t="shared" ref="D5:D14" si="0">VLOOKUP(C5,$I$6:$J$13,2)</f>
        <v>region1</v>
      </c>
      <c r="E5" s="7">
        <v>7</v>
      </c>
      <c r="F5" s="7" t="str">
        <f t="shared" ref="F5:F14" si="1">VLOOKUP(E5,$I$6:$J$13,2)</f>
        <v>Eustis</v>
      </c>
      <c r="G5" s="7">
        <v>7.5</v>
      </c>
      <c r="I5" s="1" t="s">
        <v>10</v>
      </c>
      <c r="J5" s="17" t="s">
        <v>0</v>
      </c>
      <c r="K5" s="17" t="s">
        <v>1</v>
      </c>
      <c r="L5" s="3" t="s">
        <v>11</v>
      </c>
    </row>
    <row r="6" spans="1:16" x14ac:dyDescent="0.25">
      <c r="B6" s="15">
        <v>40</v>
      </c>
      <c r="C6" s="7">
        <v>2</v>
      </c>
      <c r="D6" s="5" t="str">
        <f t="shared" si="0"/>
        <v>region2</v>
      </c>
      <c r="E6" s="7">
        <v>6</v>
      </c>
      <c r="F6" s="7" t="str">
        <f t="shared" si="1"/>
        <v>Pine Hills</v>
      </c>
      <c r="G6" s="7">
        <v>7</v>
      </c>
      <c r="I6" s="9">
        <v>1</v>
      </c>
      <c r="J6" s="7" t="s">
        <v>2</v>
      </c>
      <c r="K6" s="7">
        <f>SUMIF($E$4:$E$14,I6,$B$4:$B$14)-SUMIF($C$4:$C$14,I6,$B$4:$B$14)</f>
        <v>-30</v>
      </c>
      <c r="L6" s="7">
        <v>-30</v>
      </c>
      <c r="O6" s="11"/>
    </row>
    <row r="7" spans="1:16" x14ac:dyDescent="0.25">
      <c r="B7" s="15">
        <v>0</v>
      </c>
      <c r="C7" s="7">
        <v>2</v>
      </c>
      <c r="D7" s="5" t="str">
        <f t="shared" si="0"/>
        <v>region2</v>
      </c>
      <c r="E7" s="7">
        <v>7</v>
      </c>
      <c r="F7" s="7" t="str">
        <f t="shared" si="1"/>
        <v>Eustis</v>
      </c>
      <c r="G7" s="7">
        <v>8</v>
      </c>
      <c r="I7" s="9">
        <f>I6+1</f>
        <v>2</v>
      </c>
      <c r="J7" s="7" t="s">
        <v>3</v>
      </c>
      <c r="K7" s="7">
        <f t="shared" ref="K7:K13" si="2">SUMIF($E$4:$E$14,I7,$B$4:$B$14)-SUMIF($C$4:$C$14,I7,$B$4:$B$14)</f>
        <v>-40</v>
      </c>
      <c r="L7" s="7">
        <v>-40</v>
      </c>
    </row>
    <row r="8" spans="1:16" x14ac:dyDescent="0.25">
      <c r="B8" s="15">
        <v>0</v>
      </c>
      <c r="C8" s="7">
        <v>3</v>
      </c>
      <c r="D8" s="5" t="str">
        <f t="shared" si="0"/>
        <v>region3</v>
      </c>
      <c r="E8" s="7">
        <v>6</v>
      </c>
      <c r="F8" s="7" t="str">
        <f t="shared" si="1"/>
        <v>Pine Hills</v>
      </c>
      <c r="G8" s="7">
        <v>8.25</v>
      </c>
      <c r="I8" s="9">
        <f t="shared" ref="I8:I14" si="3">I7+1</f>
        <v>3</v>
      </c>
      <c r="J8" s="7" t="s">
        <v>4</v>
      </c>
      <c r="K8" s="7">
        <f t="shared" si="2"/>
        <v>-25</v>
      </c>
      <c r="L8" s="7">
        <v>-25</v>
      </c>
    </row>
    <row r="9" spans="1:16" x14ac:dyDescent="0.25">
      <c r="B9" s="15">
        <v>25</v>
      </c>
      <c r="C9" s="7">
        <v>3</v>
      </c>
      <c r="D9" s="5" t="str">
        <f t="shared" si="0"/>
        <v>region3</v>
      </c>
      <c r="E9" s="7">
        <v>7</v>
      </c>
      <c r="F9" s="7" t="str">
        <f t="shared" si="1"/>
        <v>Eustis</v>
      </c>
      <c r="G9" s="7">
        <v>7.25</v>
      </c>
      <c r="I9" s="9">
        <f t="shared" si="3"/>
        <v>4</v>
      </c>
      <c r="J9" s="7" t="s">
        <v>5</v>
      </c>
      <c r="K9" s="7">
        <f t="shared" si="2"/>
        <v>-35</v>
      </c>
      <c r="L9" s="7">
        <v>-35</v>
      </c>
    </row>
    <row r="10" spans="1:16" x14ac:dyDescent="0.25">
      <c r="B10" s="15">
        <v>0</v>
      </c>
      <c r="C10" s="7">
        <v>3</v>
      </c>
      <c r="D10" s="5" t="str">
        <f t="shared" si="0"/>
        <v>region3</v>
      </c>
      <c r="E10" s="7">
        <v>8</v>
      </c>
      <c r="F10" s="7" t="str">
        <f t="shared" si="1"/>
        <v>Sanford</v>
      </c>
      <c r="G10" s="7">
        <v>6.75</v>
      </c>
      <c r="I10" s="9">
        <f t="shared" si="3"/>
        <v>5</v>
      </c>
      <c r="J10" s="7" t="s">
        <v>6</v>
      </c>
      <c r="K10" s="7">
        <f t="shared" si="2"/>
        <v>-33</v>
      </c>
      <c r="L10" s="7">
        <v>-33</v>
      </c>
      <c r="P10" s="13"/>
    </row>
    <row r="11" spans="1:16" x14ac:dyDescent="0.25">
      <c r="B11" s="15">
        <v>0</v>
      </c>
      <c r="C11" s="7">
        <v>4</v>
      </c>
      <c r="D11" s="5" t="str">
        <f t="shared" si="0"/>
        <v>region4</v>
      </c>
      <c r="E11" s="7">
        <v>7</v>
      </c>
      <c r="F11" s="7" t="str">
        <f t="shared" si="1"/>
        <v>Eustis</v>
      </c>
      <c r="G11" s="7">
        <v>7.75</v>
      </c>
      <c r="I11" s="9">
        <f t="shared" si="3"/>
        <v>6</v>
      </c>
      <c r="J11" s="7" t="s">
        <v>7</v>
      </c>
      <c r="K11" s="7">
        <f t="shared" si="2"/>
        <v>60</v>
      </c>
      <c r="L11" s="7">
        <v>60</v>
      </c>
    </row>
    <row r="12" spans="1:16" x14ac:dyDescent="0.25">
      <c r="B12" s="15">
        <v>35</v>
      </c>
      <c r="C12" s="7">
        <v>4</v>
      </c>
      <c r="D12" s="5" t="str">
        <f t="shared" si="0"/>
        <v>region4</v>
      </c>
      <c r="E12" s="7">
        <v>8</v>
      </c>
      <c r="F12" s="7" t="str">
        <f t="shared" si="1"/>
        <v>Sanford</v>
      </c>
      <c r="G12" s="7">
        <v>7</v>
      </c>
      <c r="I12" s="9">
        <f t="shared" si="3"/>
        <v>7</v>
      </c>
      <c r="J12" s="7" t="s">
        <v>8</v>
      </c>
      <c r="K12" s="7">
        <f t="shared" si="2"/>
        <v>63</v>
      </c>
      <c r="L12" s="7">
        <v>70</v>
      </c>
    </row>
    <row r="13" spans="1:16" x14ac:dyDescent="0.25">
      <c r="B13" s="15">
        <v>28</v>
      </c>
      <c r="C13" s="7">
        <v>5</v>
      </c>
      <c r="D13" s="5" t="str">
        <f t="shared" si="0"/>
        <v>region5</v>
      </c>
      <c r="E13" s="7">
        <v>7</v>
      </c>
      <c r="F13" s="7" t="str">
        <f t="shared" si="1"/>
        <v>Eustis</v>
      </c>
      <c r="G13" s="7">
        <v>7.5</v>
      </c>
      <c r="I13" s="10">
        <f t="shared" si="3"/>
        <v>8</v>
      </c>
      <c r="J13" s="8" t="s">
        <v>9</v>
      </c>
      <c r="K13" s="8">
        <f t="shared" si="2"/>
        <v>40</v>
      </c>
      <c r="L13" s="8">
        <v>40</v>
      </c>
    </row>
    <row r="14" spans="1:16" x14ac:dyDescent="0.25">
      <c r="A14" s="11"/>
      <c r="B14" s="16">
        <v>5</v>
      </c>
      <c r="C14" s="8">
        <v>5</v>
      </c>
      <c r="D14" s="12" t="str">
        <f t="shared" si="0"/>
        <v>region5</v>
      </c>
      <c r="E14" s="8">
        <v>8</v>
      </c>
      <c r="F14" s="8" t="str">
        <f t="shared" si="1"/>
        <v>Sanford</v>
      </c>
      <c r="G14" s="8">
        <v>6.75</v>
      </c>
    </row>
    <row r="15" spans="1:16" x14ac:dyDescent="0.25">
      <c r="F15" s="7"/>
      <c r="G15" s="8"/>
    </row>
    <row r="18" spans="7:8" x14ac:dyDescent="0.25">
      <c r="G18" s="18" t="s">
        <v>16</v>
      </c>
      <c r="H18" s="19">
        <f>SUMPRODUCT(B4:B14,G4:G14)</f>
        <v>1155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prasad Gajurel</dc:creator>
  <cp:lastModifiedBy>Hari prasad Gajurel</cp:lastModifiedBy>
  <dcterms:created xsi:type="dcterms:W3CDTF">2024-07-14T08:37:31Z</dcterms:created>
  <dcterms:modified xsi:type="dcterms:W3CDTF">2024-07-14T12:05:57Z</dcterms:modified>
</cp:coreProperties>
</file>