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l104\Documents\Kaggle\"/>
    </mc:Choice>
  </mc:AlternateContent>
  <xr:revisionPtr revIDLastSave="0" documentId="13_ncr:1_{AEE69C0A-CE10-445F-BFF7-E1C351506882}" xr6:coauthVersionLast="45" xr6:coauthVersionMax="45" xr10:uidLastSave="{00000000-0000-0000-0000-000000000000}"/>
  <bookViews>
    <workbookView xWindow="-110" yWindow="-110" windowWidth="19420" windowHeight="10420" tabRatio="689" activeTab="1" xr2:uid="{4308A2BC-BEEE-4EB5-A237-BABC16022A62}"/>
  </bookViews>
  <sheets>
    <sheet name="Example 1" sheetId="17" r:id="rId1"/>
    <sheet name="Example 2" sheetId="16" r:id="rId2"/>
    <sheet name="Example 3a" sheetId="11" r:id="rId3"/>
    <sheet name="Example 3b" sheetId="12" r:id="rId4"/>
    <sheet name="Example 3c" sheetId="15" r:id="rId5"/>
    <sheet name="Example 3d" sheetId="1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6" l="1"/>
  <c r="M10" i="16"/>
  <c r="L10" i="16"/>
  <c r="K10" i="16"/>
  <c r="J10" i="16"/>
  <c r="I10" i="16"/>
  <c r="H10" i="16"/>
  <c r="G10" i="16"/>
  <c r="F10" i="16"/>
  <c r="E10" i="16"/>
  <c r="D10" i="16"/>
  <c r="D23" i="16"/>
  <c r="D22" i="16"/>
  <c r="D21" i="16"/>
  <c r="D20" i="16"/>
  <c r="D19" i="16"/>
  <c r="D18" i="16"/>
  <c r="N8" i="16"/>
  <c r="M8" i="16"/>
  <c r="L8" i="16"/>
  <c r="K8" i="16"/>
  <c r="L23" i="16" s="1"/>
  <c r="J8" i="16"/>
  <c r="I8" i="16"/>
  <c r="H8" i="16"/>
  <c r="G8" i="16"/>
  <c r="G15" i="16" s="1"/>
  <c r="F8" i="16"/>
  <c r="E8" i="16"/>
  <c r="N7" i="16"/>
  <c r="M7" i="16"/>
  <c r="M14" i="16" s="1"/>
  <c r="L7" i="16"/>
  <c r="K7" i="16"/>
  <c r="J7" i="16"/>
  <c r="I7" i="16"/>
  <c r="I15" i="16" s="1"/>
  <c r="H7" i="16"/>
  <c r="G7" i="16"/>
  <c r="F7" i="16"/>
  <c r="E7" i="16"/>
  <c r="F22" i="16" s="1"/>
  <c r="N6" i="16"/>
  <c r="M6" i="16"/>
  <c r="L6" i="16"/>
  <c r="K6" i="16"/>
  <c r="L21" i="16" s="1"/>
  <c r="J6" i="16"/>
  <c r="I6" i="16"/>
  <c r="H6" i="16"/>
  <c r="G6" i="16"/>
  <c r="H21" i="16" s="1"/>
  <c r="F6" i="16"/>
  <c r="E6" i="16"/>
  <c r="N5" i="16"/>
  <c r="M5" i="16"/>
  <c r="M20" i="16" s="1"/>
  <c r="L5" i="16"/>
  <c r="K5" i="16"/>
  <c r="J5" i="16"/>
  <c r="I5" i="16"/>
  <c r="I20" i="16" s="1"/>
  <c r="H5" i="16"/>
  <c r="G5" i="16"/>
  <c r="F5" i="16"/>
  <c r="E5" i="16"/>
  <c r="E20" i="16" s="1"/>
  <c r="N4" i="16"/>
  <c r="M4" i="16"/>
  <c r="L4" i="16"/>
  <c r="K4" i="16"/>
  <c r="K11" i="16" s="1"/>
  <c r="J4" i="16"/>
  <c r="I4" i="16"/>
  <c r="H4" i="16"/>
  <c r="G4" i="16"/>
  <c r="G12" i="16" s="1"/>
  <c r="F4" i="16"/>
  <c r="E4" i="16"/>
  <c r="N3" i="16"/>
  <c r="M3" i="16"/>
  <c r="N18" i="16" s="1"/>
  <c r="L3" i="16"/>
  <c r="K3" i="16"/>
  <c r="J3" i="16"/>
  <c r="I3" i="16"/>
  <c r="J18" i="16" s="1"/>
  <c r="H3" i="16"/>
  <c r="G3" i="16"/>
  <c r="F3" i="16"/>
  <c r="E3" i="16"/>
  <c r="F18" i="16" s="1"/>
  <c r="D4" i="16"/>
  <c r="D5" i="16"/>
  <c r="D6" i="16"/>
  <c r="D7" i="16"/>
  <c r="D14" i="16" s="1"/>
  <c r="D8" i="16"/>
  <c r="D3" i="16"/>
  <c r="E23" i="16"/>
  <c r="E19" i="16"/>
  <c r="E21" i="16"/>
  <c r="N8" i="17"/>
  <c r="N22" i="17" s="1"/>
  <c r="M8" i="17"/>
  <c r="L8" i="17"/>
  <c r="K8" i="17"/>
  <c r="J8" i="17"/>
  <c r="I8" i="17"/>
  <c r="H8" i="17"/>
  <c r="G8" i="17"/>
  <c r="F8" i="17"/>
  <c r="E8" i="17"/>
  <c r="D8" i="17"/>
  <c r="N7" i="17"/>
  <c r="M7" i="17"/>
  <c r="L7" i="17"/>
  <c r="K7" i="17"/>
  <c r="J7" i="17"/>
  <c r="I7" i="17"/>
  <c r="H7" i="17"/>
  <c r="G7" i="17"/>
  <c r="F7" i="17"/>
  <c r="E7" i="17"/>
  <c r="D7" i="17"/>
  <c r="N6" i="17"/>
  <c r="M6" i="17"/>
  <c r="L6" i="17"/>
  <c r="K6" i="17"/>
  <c r="J6" i="17"/>
  <c r="I6" i="17"/>
  <c r="H6" i="17"/>
  <c r="G6" i="17"/>
  <c r="F6" i="17"/>
  <c r="E6" i="17"/>
  <c r="D6" i="17"/>
  <c r="N5" i="17"/>
  <c r="M5" i="17"/>
  <c r="L5" i="17"/>
  <c r="K5" i="17"/>
  <c r="J5" i="17"/>
  <c r="I5" i="17"/>
  <c r="H5" i="17"/>
  <c r="G5" i="17"/>
  <c r="F5" i="17"/>
  <c r="E5" i="17"/>
  <c r="D5" i="17"/>
  <c r="N4" i="17"/>
  <c r="M4" i="17"/>
  <c r="L4" i="17"/>
  <c r="K4" i="17"/>
  <c r="J4" i="17"/>
  <c r="J18" i="17" s="1"/>
  <c r="I4" i="17"/>
  <c r="H4" i="17"/>
  <c r="G4" i="17"/>
  <c r="F4" i="17"/>
  <c r="F18" i="17" s="1"/>
  <c r="E4" i="17"/>
  <c r="D4" i="17"/>
  <c r="N3" i="17"/>
  <c r="M3" i="17"/>
  <c r="M17" i="17" s="1"/>
  <c r="L3" i="17"/>
  <c r="K3" i="17"/>
  <c r="J3" i="17"/>
  <c r="I3" i="17"/>
  <c r="I17" i="17" s="1"/>
  <c r="H3" i="17"/>
  <c r="G3" i="17"/>
  <c r="F3" i="17"/>
  <c r="E3" i="17"/>
  <c r="E17" i="17" s="1"/>
  <c r="D3" i="17"/>
  <c r="N23" i="16"/>
  <c r="M23" i="16"/>
  <c r="K23" i="16"/>
  <c r="J23" i="16"/>
  <c r="I23" i="16"/>
  <c r="G23" i="16"/>
  <c r="F23" i="16"/>
  <c r="L22" i="16"/>
  <c r="K22" i="16"/>
  <c r="H22" i="16"/>
  <c r="G22" i="16"/>
  <c r="N21" i="16"/>
  <c r="M21" i="16"/>
  <c r="J21" i="16"/>
  <c r="I21" i="16"/>
  <c r="F21" i="16"/>
  <c r="N20" i="16"/>
  <c r="L20" i="16"/>
  <c r="K20" i="16"/>
  <c r="J20" i="16"/>
  <c r="H20" i="16"/>
  <c r="G20" i="16"/>
  <c r="F20" i="16"/>
  <c r="N19" i="16"/>
  <c r="M19" i="16"/>
  <c r="K19" i="16"/>
  <c r="J19" i="16"/>
  <c r="I19" i="16"/>
  <c r="G19" i="16"/>
  <c r="F19" i="16"/>
  <c r="L18" i="16"/>
  <c r="K18" i="16"/>
  <c r="H18" i="16"/>
  <c r="G18" i="16"/>
  <c r="L11" i="16"/>
  <c r="H11" i="16"/>
  <c r="N15" i="16"/>
  <c r="J15" i="16"/>
  <c r="F15" i="16"/>
  <c r="E15" i="16"/>
  <c r="L14" i="16"/>
  <c r="I14" i="16"/>
  <c r="H14" i="16"/>
  <c r="N13" i="16"/>
  <c r="J13" i="16"/>
  <c r="I13" i="16"/>
  <c r="F13" i="16"/>
  <c r="M12" i="16"/>
  <c r="L12" i="16"/>
  <c r="H12" i="16"/>
  <c r="N11" i="16"/>
  <c r="M11" i="16"/>
  <c r="J11" i="16"/>
  <c r="G11" i="16"/>
  <c r="F11" i="16"/>
  <c r="D12" i="16"/>
  <c r="D13" i="16"/>
  <c r="I11" i="16" l="1"/>
  <c r="I12" i="16"/>
  <c r="E13" i="16"/>
  <c r="E14" i="16"/>
  <c r="K14" i="16"/>
  <c r="K15" i="16"/>
  <c r="I18" i="16"/>
  <c r="M18" i="16"/>
  <c r="H19" i="16"/>
  <c r="L19" i="16"/>
  <c r="I22" i="16"/>
  <c r="M22" i="16"/>
  <c r="H23" i="16"/>
  <c r="E11" i="16"/>
  <c r="E12" i="16"/>
  <c r="K12" i="16"/>
  <c r="K13" i="16"/>
  <c r="G14" i="16"/>
  <c r="M15" i="16"/>
  <c r="G21" i="16"/>
  <c r="K21" i="16"/>
  <c r="J22" i="16"/>
  <c r="N22" i="16"/>
  <c r="E18" i="16"/>
  <c r="G13" i="16"/>
  <c r="M13" i="16"/>
  <c r="D15" i="16"/>
  <c r="E22" i="16"/>
  <c r="J17" i="17"/>
  <c r="J21" i="17"/>
  <c r="F17" i="17"/>
  <c r="N17" i="17"/>
  <c r="F21" i="17"/>
  <c r="N21" i="17"/>
  <c r="M22" i="17"/>
  <c r="N18" i="17"/>
  <c r="J22" i="17"/>
  <c r="G17" i="17"/>
  <c r="K17" i="17"/>
  <c r="D10" i="17"/>
  <c r="H18" i="17"/>
  <c r="L18" i="17"/>
  <c r="E11" i="17"/>
  <c r="I11" i="17"/>
  <c r="M11" i="17"/>
  <c r="F20" i="17"/>
  <c r="J20" i="17"/>
  <c r="N20" i="17"/>
  <c r="G21" i="17"/>
  <c r="K21" i="17"/>
  <c r="D14" i="17"/>
  <c r="H22" i="17"/>
  <c r="L22" i="17"/>
  <c r="H17" i="17"/>
  <c r="L17" i="17"/>
  <c r="E18" i="17"/>
  <c r="I18" i="17"/>
  <c r="M18" i="17"/>
  <c r="F11" i="17"/>
  <c r="J11" i="17"/>
  <c r="N11" i="17"/>
  <c r="G12" i="17"/>
  <c r="K12" i="17"/>
  <c r="D13" i="17"/>
  <c r="H21" i="17"/>
  <c r="L21" i="17"/>
  <c r="E22" i="17"/>
  <c r="I22" i="17"/>
  <c r="H19" i="17"/>
  <c r="L19" i="17"/>
  <c r="D12" i="17"/>
  <c r="H12" i="17"/>
  <c r="L12" i="17"/>
  <c r="E13" i="17"/>
  <c r="I13" i="17"/>
  <c r="M13" i="17"/>
  <c r="F22" i="17"/>
  <c r="G10" i="17"/>
  <c r="K10" i="17"/>
  <c r="D11" i="17"/>
  <c r="H11" i="17"/>
  <c r="L11" i="17"/>
  <c r="E12" i="17"/>
  <c r="I12" i="17"/>
  <c r="M12" i="17"/>
  <c r="F13" i="17"/>
  <c r="J13" i="17"/>
  <c r="N13" i="17"/>
  <c r="G14" i="17"/>
  <c r="K14" i="17"/>
  <c r="G18" i="17"/>
  <c r="K18" i="17"/>
  <c r="E19" i="17"/>
  <c r="I19" i="17"/>
  <c r="M19" i="17"/>
  <c r="G20" i="17"/>
  <c r="K20" i="17"/>
  <c r="E21" i="17"/>
  <c r="I21" i="17"/>
  <c r="M21" i="17"/>
  <c r="G22" i="17"/>
  <c r="K22" i="17"/>
  <c r="H10" i="17"/>
  <c r="L10" i="17"/>
  <c r="F12" i="17"/>
  <c r="J12" i="17"/>
  <c r="N12" i="17"/>
  <c r="G13" i="17"/>
  <c r="K13" i="17"/>
  <c r="H14" i="17"/>
  <c r="L14" i="17"/>
  <c r="F19" i="17"/>
  <c r="J19" i="17"/>
  <c r="N19" i="17"/>
  <c r="H20" i="17"/>
  <c r="L20" i="17"/>
  <c r="E10" i="17"/>
  <c r="I10" i="17"/>
  <c r="M10" i="17"/>
  <c r="H13" i="17"/>
  <c r="L13" i="17"/>
  <c r="E14" i="17"/>
  <c r="I14" i="17"/>
  <c r="M14" i="17"/>
  <c r="G19" i="17"/>
  <c r="K19" i="17"/>
  <c r="E20" i="17"/>
  <c r="I20" i="17"/>
  <c r="M20" i="17"/>
  <c r="F10" i="17"/>
  <c r="J10" i="17"/>
  <c r="N10" i="17"/>
  <c r="G11" i="17"/>
  <c r="K11" i="17"/>
  <c r="F14" i="17"/>
  <c r="J14" i="17"/>
  <c r="N14" i="17"/>
  <c r="D11" i="16"/>
  <c r="F12" i="16"/>
  <c r="N12" i="16"/>
  <c r="L13" i="16"/>
  <c r="J14" i="16"/>
  <c r="N14" i="16"/>
  <c r="L15" i="16"/>
  <c r="J12" i="16"/>
  <c r="H13" i="16"/>
  <c r="F14" i="16"/>
  <c r="H15" i="16"/>
  <c r="B17" i="14"/>
  <c r="B16" i="14"/>
  <c r="B15" i="14"/>
  <c r="B14" i="14"/>
  <c r="B13" i="14"/>
  <c r="B12" i="14"/>
  <c r="B10" i="14"/>
  <c r="B17" i="12"/>
  <c r="C17" i="12" s="1"/>
  <c r="B16" i="12"/>
  <c r="B15" i="12"/>
  <c r="C15" i="12" s="1"/>
  <c r="B14" i="12"/>
  <c r="B13" i="12"/>
  <c r="B12" i="12"/>
  <c r="C16" i="12"/>
  <c r="B13" i="11"/>
  <c r="B14" i="11"/>
  <c r="B15" i="11"/>
  <c r="B16" i="11"/>
  <c r="C16" i="11" s="1"/>
  <c r="B17" i="11"/>
  <c r="C17" i="11" s="1"/>
  <c r="B12" i="11"/>
  <c r="C15" i="11"/>
  <c r="C14" i="11"/>
  <c r="B13" i="15"/>
  <c r="C13" i="15" s="1"/>
  <c r="B14" i="15"/>
  <c r="C15" i="15" s="1"/>
  <c r="B15" i="15"/>
  <c r="B16" i="15"/>
  <c r="B17" i="15"/>
  <c r="B12" i="15"/>
  <c r="B10" i="11"/>
  <c r="N11" i="11"/>
  <c r="M11" i="11"/>
  <c r="L11" i="11"/>
  <c r="K11" i="11"/>
  <c r="L10" i="11" s="1"/>
  <c r="J11" i="11"/>
  <c r="I11" i="11"/>
  <c r="H11" i="11"/>
  <c r="G11" i="11"/>
  <c r="H10" i="11" s="1"/>
  <c r="F11" i="11"/>
  <c r="E11" i="11"/>
  <c r="D11" i="11"/>
  <c r="N10" i="11"/>
  <c r="M10" i="11"/>
  <c r="J10" i="11"/>
  <c r="I10" i="11"/>
  <c r="F10" i="11"/>
  <c r="E10" i="11"/>
  <c r="B10" i="12"/>
  <c r="N11" i="12"/>
  <c r="M11" i="12"/>
  <c r="L11" i="12"/>
  <c r="K11" i="12"/>
  <c r="L10" i="12" s="1"/>
  <c r="J11" i="12"/>
  <c r="I11" i="12"/>
  <c r="H11" i="12"/>
  <c r="G11" i="12"/>
  <c r="H10" i="12" s="1"/>
  <c r="F11" i="12"/>
  <c r="E11" i="12"/>
  <c r="D11" i="12"/>
  <c r="N10" i="12"/>
  <c r="M10" i="12"/>
  <c r="J10" i="12"/>
  <c r="I10" i="12"/>
  <c r="F10" i="12"/>
  <c r="E10" i="12"/>
  <c r="E11" i="15"/>
  <c r="F11" i="15"/>
  <c r="G11" i="15"/>
  <c r="H11" i="15"/>
  <c r="I11" i="15"/>
  <c r="J11" i="15"/>
  <c r="K11" i="15"/>
  <c r="L11" i="15"/>
  <c r="M11" i="15"/>
  <c r="N11" i="15"/>
  <c r="B10" i="15"/>
  <c r="N8" i="15"/>
  <c r="M8" i="15"/>
  <c r="L8" i="15"/>
  <c r="K8" i="15"/>
  <c r="L17" i="15" s="1"/>
  <c r="J8" i="15"/>
  <c r="I8" i="15"/>
  <c r="H8" i="15"/>
  <c r="G8" i="15"/>
  <c r="H17" i="15" s="1"/>
  <c r="F8" i="15"/>
  <c r="E8" i="15"/>
  <c r="N7" i="15"/>
  <c r="M7" i="15"/>
  <c r="M16" i="15" s="1"/>
  <c r="L7" i="15"/>
  <c r="K7" i="15"/>
  <c r="J7" i="15"/>
  <c r="I7" i="15"/>
  <c r="I16" i="15" s="1"/>
  <c r="H7" i="15"/>
  <c r="G7" i="15"/>
  <c r="F7" i="15"/>
  <c r="E7" i="15"/>
  <c r="N6" i="15"/>
  <c r="M6" i="15"/>
  <c r="L6" i="15"/>
  <c r="K6" i="15"/>
  <c r="L15" i="15" s="1"/>
  <c r="J6" i="15"/>
  <c r="I6" i="15"/>
  <c r="H6" i="15"/>
  <c r="G6" i="15"/>
  <c r="H15" i="15" s="1"/>
  <c r="F6" i="15"/>
  <c r="E6" i="15"/>
  <c r="N5" i="15"/>
  <c r="M5" i="15"/>
  <c r="N14" i="15" s="1"/>
  <c r="L5" i="15"/>
  <c r="K5" i="15"/>
  <c r="J5" i="15"/>
  <c r="I5" i="15"/>
  <c r="I14" i="15" s="1"/>
  <c r="H5" i="15"/>
  <c r="G5" i="15"/>
  <c r="F5" i="15"/>
  <c r="E5" i="15"/>
  <c r="F14" i="15" s="1"/>
  <c r="N4" i="15"/>
  <c r="M4" i="15"/>
  <c r="L4" i="15"/>
  <c r="K4" i="15"/>
  <c r="K13" i="15" s="1"/>
  <c r="J4" i="15"/>
  <c r="I4" i="15"/>
  <c r="H4" i="15"/>
  <c r="G4" i="15"/>
  <c r="F4" i="15"/>
  <c r="E4" i="15"/>
  <c r="N3" i="15"/>
  <c r="M3" i="15"/>
  <c r="M12" i="15" s="1"/>
  <c r="L3" i="15"/>
  <c r="K3" i="15"/>
  <c r="J3" i="15"/>
  <c r="I3" i="15"/>
  <c r="I12" i="15" s="1"/>
  <c r="H3" i="15"/>
  <c r="G3" i="15"/>
  <c r="F3" i="15"/>
  <c r="E3" i="15"/>
  <c r="D4" i="15"/>
  <c r="D5" i="15"/>
  <c r="D6" i="15"/>
  <c r="D7" i="15"/>
  <c r="D8" i="15"/>
  <c r="D3" i="15"/>
  <c r="G17" i="15"/>
  <c r="C17" i="15"/>
  <c r="C16" i="15"/>
  <c r="K14" i="15"/>
  <c r="G14" i="15"/>
  <c r="C14" i="15"/>
  <c r="G13" i="15"/>
  <c r="N17" i="15"/>
  <c r="M17" i="15"/>
  <c r="J17" i="15"/>
  <c r="I17" i="15"/>
  <c r="F17" i="15"/>
  <c r="E17" i="15"/>
  <c r="N16" i="15"/>
  <c r="L16" i="15"/>
  <c r="K16" i="15"/>
  <c r="J16" i="15"/>
  <c r="H16" i="15"/>
  <c r="G16" i="15"/>
  <c r="F16" i="15"/>
  <c r="N15" i="15"/>
  <c r="M15" i="15"/>
  <c r="J15" i="15"/>
  <c r="I15" i="15"/>
  <c r="F15" i="15"/>
  <c r="E15" i="15"/>
  <c r="L14" i="15"/>
  <c r="J14" i="15"/>
  <c r="H14" i="15"/>
  <c r="E14" i="15"/>
  <c r="N13" i="15"/>
  <c r="J13" i="15"/>
  <c r="F13" i="15"/>
  <c r="D11" i="15"/>
  <c r="N12" i="15"/>
  <c r="L12" i="15"/>
  <c r="K12" i="15"/>
  <c r="J12" i="15"/>
  <c r="H12" i="15"/>
  <c r="G12" i="15"/>
  <c r="F12" i="15"/>
  <c r="N8" i="14"/>
  <c r="M8" i="14"/>
  <c r="L8" i="14"/>
  <c r="K8" i="14"/>
  <c r="J8" i="14"/>
  <c r="I8" i="14"/>
  <c r="H8" i="14"/>
  <c r="G8" i="14"/>
  <c r="F8" i="14"/>
  <c r="E8" i="14"/>
  <c r="N7" i="14"/>
  <c r="M7" i="14"/>
  <c r="L7" i="14"/>
  <c r="K7" i="14"/>
  <c r="J7" i="14"/>
  <c r="I7" i="14"/>
  <c r="H7" i="14"/>
  <c r="G7" i="14"/>
  <c r="F7" i="14"/>
  <c r="E7" i="14"/>
  <c r="N6" i="14"/>
  <c r="M6" i="14"/>
  <c r="L6" i="14"/>
  <c r="K6" i="14"/>
  <c r="J6" i="14"/>
  <c r="I6" i="14"/>
  <c r="H6" i="14"/>
  <c r="G6" i="14"/>
  <c r="F6" i="14"/>
  <c r="E6" i="14"/>
  <c r="N5" i="14"/>
  <c r="M5" i="14"/>
  <c r="L5" i="14"/>
  <c r="K5" i="14"/>
  <c r="J5" i="14"/>
  <c r="I5" i="14"/>
  <c r="H5" i="14"/>
  <c r="G5" i="14"/>
  <c r="F5" i="14"/>
  <c r="E5" i="14"/>
  <c r="N4" i="14"/>
  <c r="M4" i="14"/>
  <c r="L4" i="14"/>
  <c r="K4" i="14"/>
  <c r="J4" i="14"/>
  <c r="I4" i="14"/>
  <c r="H4" i="14"/>
  <c r="G4" i="14"/>
  <c r="F4" i="14"/>
  <c r="E4" i="14"/>
  <c r="N3" i="14"/>
  <c r="M3" i="14"/>
  <c r="L3" i="14"/>
  <c r="K3" i="14"/>
  <c r="J3" i="14"/>
  <c r="I3" i="14"/>
  <c r="H3" i="14"/>
  <c r="G3" i="14"/>
  <c r="F3" i="14"/>
  <c r="E3" i="14"/>
  <c r="L17" i="14"/>
  <c r="H17" i="14"/>
  <c r="N16" i="14"/>
  <c r="J16" i="14"/>
  <c r="F16" i="14"/>
  <c r="L15" i="14"/>
  <c r="G15" i="14"/>
  <c r="N14" i="14"/>
  <c r="J14" i="14"/>
  <c r="E14" i="14"/>
  <c r="K11" i="14"/>
  <c r="G11" i="14"/>
  <c r="M12" i="14"/>
  <c r="I12" i="14"/>
  <c r="E12" i="14"/>
  <c r="D4" i="14"/>
  <c r="D5" i="14"/>
  <c r="D6" i="14"/>
  <c r="D7" i="14"/>
  <c r="D8" i="14"/>
  <c r="D3" i="14"/>
  <c r="N17" i="14"/>
  <c r="J17" i="14"/>
  <c r="F17" i="14"/>
  <c r="N13" i="14"/>
  <c r="M17" i="14"/>
  <c r="I17" i="14"/>
  <c r="M16" i="14"/>
  <c r="L16" i="14"/>
  <c r="K16" i="14"/>
  <c r="I16" i="14"/>
  <c r="H16" i="14"/>
  <c r="G16" i="14"/>
  <c r="M15" i="14"/>
  <c r="I15" i="14"/>
  <c r="H15" i="14"/>
  <c r="E15" i="14"/>
  <c r="L14" i="14"/>
  <c r="K14" i="14"/>
  <c r="H14" i="14"/>
  <c r="G14" i="14"/>
  <c r="N11" i="14"/>
  <c r="M13" i="14"/>
  <c r="L11" i="14"/>
  <c r="J13" i="14"/>
  <c r="I13" i="14"/>
  <c r="H11" i="14"/>
  <c r="F11" i="14"/>
  <c r="E13" i="14"/>
  <c r="N12" i="14"/>
  <c r="L12" i="14"/>
  <c r="K12" i="14"/>
  <c r="J12" i="14"/>
  <c r="H12" i="14"/>
  <c r="G12" i="14"/>
  <c r="F12" i="14"/>
  <c r="N17" i="12"/>
  <c r="M17" i="12"/>
  <c r="L17" i="12"/>
  <c r="K17" i="12"/>
  <c r="J17" i="12"/>
  <c r="I17" i="12"/>
  <c r="H17" i="12"/>
  <c r="G17" i="12"/>
  <c r="F17" i="12"/>
  <c r="E17" i="12"/>
  <c r="N17" i="11"/>
  <c r="M17" i="11"/>
  <c r="L17" i="11"/>
  <c r="K17" i="11"/>
  <c r="J17" i="11"/>
  <c r="I17" i="11"/>
  <c r="H17" i="11"/>
  <c r="G17" i="11"/>
  <c r="F17" i="11"/>
  <c r="E17" i="11"/>
  <c r="N8" i="12"/>
  <c r="M8" i="12"/>
  <c r="L8" i="12"/>
  <c r="K8" i="12"/>
  <c r="J8" i="12"/>
  <c r="I8" i="12"/>
  <c r="H8" i="12"/>
  <c r="G8" i="12"/>
  <c r="F8" i="12"/>
  <c r="E8" i="12"/>
  <c r="N7" i="12"/>
  <c r="N16" i="12" s="1"/>
  <c r="M7" i="12"/>
  <c r="M16" i="12" s="1"/>
  <c r="L7" i="12"/>
  <c r="K7" i="12"/>
  <c r="J7" i="12"/>
  <c r="J16" i="12" s="1"/>
  <c r="I7" i="12"/>
  <c r="I16" i="12" s="1"/>
  <c r="H7" i="12"/>
  <c r="G7" i="12"/>
  <c r="F7" i="12"/>
  <c r="G16" i="12" s="1"/>
  <c r="E7" i="12"/>
  <c r="N6" i="12"/>
  <c r="M6" i="12"/>
  <c r="L6" i="12"/>
  <c r="M15" i="12" s="1"/>
  <c r="K6" i="12"/>
  <c r="J6" i="12"/>
  <c r="I6" i="12"/>
  <c r="H6" i="12"/>
  <c r="I15" i="12" s="1"/>
  <c r="G6" i="12"/>
  <c r="G15" i="12" s="1"/>
  <c r="F6" i="12"/>
  <c r="E6" i="12"/>
  <c r="N5" i="12"/>
  <c r="N14" i="12" s="1"/>
  <c r="M5" i="12"/>
  <c r="M14" i="12" s="1"/>
  <c r="L5" i="12"/>
  <c r="K5" i="12"/>
  <c r="J5" i="12"/>
  <c r="J14" i="12" s="1"/>
  <c r="I5" i="12"/>
  <c r="I14" i="12" s="1"/>
  <c r="H5" i="12"/>
  <c r="G5" i="12"/>
  <c r="F5" i="12"/>
  <c r="G14" i="12" s="1"/>
  <c r="E5" i="12"/>
  <c r="N4" i="12"/>
  <c r="M4" i="12"/>
  <c r="L4" i="12"/>
  <c r="L13" i="12" s="1"/>
  <c r="K4" i="12"/>
  <c r="K13" i="12" s="1"/>
  <c r="J4" i="12"/>
  <c r="I4" i="12"/>
  <c r="H4" i="12"/>
  <c r="I13" i="12" s="1"/>
  <c r="G4" i="12"/>
  <c r="G13" i="12" s="1"/>
  <c r="F4" i="12"/>
  <c r="E4" i="12"/>
  <c r="N3" i="12"/>
  <c r="N12" i="12" s="1"/>
  <c r="M3" i="12"/>
  <c r="M12" i="12" s="1"/>
  <c r="L3" i="12"/>
  <c r="K3" i="12"/>
  <c r="J3" i="12"/>
  <c r="J12" i="12" s="1"/>
  <c r="I3" i="12"/>
  <c r="H3" i="12"/>
  <c r="G3" i="12"/>
  <c r="F3" i="12"/>
  <c r="G12" i="12" s="1"/>
  <c r="E3" i="12"/>
  <c r="D4" i="12"/>
  <c r="D5" i="12"/>
  <c r="D6" i="12"/>
  <c r="E15" i="12" s="1"/>
  <c r="D7" i="12"/>
  <c r="D8" i="12"/>
  <c r="D3" i="12"/>
  <c r="K16" i="12"/>
  <c r="N15" i="12"/>
  <c r="J15" i="12"/>
  <c r="F15" i="12"/>
  <c r="L16" i="12"/>
  <c r="H16" i="12"/>
  <c r="F16" i="12"/>
  <c r="K15" i="12"/>
  <c r="L14" i="12"/>
  <c r="K14" i="12"/>
  <c r="H14" i="12"/>
  <c r="N13" i="12"/>
  <c r="J13" i="12"/>
  <c r="F13" i="12"/>
  <c r="L12" i="12"/>
  <c r="H12" i="12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N12" i="11" s="1"/>
  <c r="L3" i="11"/>
  <c r="K3" i="11"/>
  <c r="J3" i="11"/>
  <c r="I3" i="11"/>
  <c r="H3" i="11"/>
  <c r="G3" i="11"/>
  <c r="F3" i="11"/>
  <c r="E3" i="11"/>
  <c r="D4" i="11"/>
  <c r="D5" i="11"/>
  <c r="D6" i="11"/>
  <c r="D7" i="11"/>
  <c r="D8" i="11"/>
  <c r="D3" i="11"/>
  <c r="J12" i="11"/>
  <c r="F12" i="11"/>
  <c r="C17" i="14" l="1"/>
  <c r="C16" i="14"/>
  <c r="C15" i="14"/>
  <c r="C14" i="14"/>
  <c r="C13" i="14"/>
  <c r="C14" i="12"/>
  <c r="C13" i="12"/>
  <c r="C13" i="11"/>
  <c r="G10" i="11"/>
  <c r="K10" i="11"/>
  <c r="G10" i="12"/>
  <c r="K10" i="12"/>
  <c r="H10" i="15"/>
  <c r="L10" i="15"/>
  <c r="K17" i="15"/>
  <c r="M14" i="15"/>
  <c r="E16" i="15"/>
  <c r="E12" i="15"/>
  <c r="M10" i="15"/>
  <c r="E10" i="15"/>
  <c r="I10" i="15"/>
  <c r="G10" i="15"/>
  <c r="G15" i="15"/>
  <c r="H13" i="15"/>
  <c r="L13" i="15"/>
  <c r="F10" i="15"/>
  <c r="N10" i="15"/>
  <c r="K15" i="15"/>
  <c r="E13" i="15"/>
  <c r="I13" i="15"/>
  <c r="M13" i="15"/>
  <c r="G10" i="14"/>
  <c r="M14" i="14"/>
  <c r="K17" i="14"/>
  <c r="F14" i="14"/>
  <c r="I14" i="14"/>
  <c r="K15" i="14"/>
  <c r="G17" i="14"/>
  <c r="E16" i="14"/>
  <c r="E17" i="14"/>
  <c r="D11" i="14"/>
  <c r="H10" i="14"/>
  <c r="L10" i="14"/>
  <c r="E11" i="14"/>
  <c r="E10" i="14" s="1"/>
  <c r="M11" i="14"/>
  <c r="M10" i="14" s="1"/>
  <c r="F13" i="14"/>
  <c r="F15" i="14"/>
  <c r="N15" i="14"/>
  <c r="J11" i="14"/>
  <c r="J10" i="14" s="1"/>
  <c r="G13" i="14"/>
  <c r="K13" i="14"/>
  <c r="I11" i="14"/>
  <c r="I10" i="14" s="1"/>
  <c r="J15" i="14"/>
  <c r="H13" i="14"/>
  <c r="L13" i="14"/>
  <c r="F12" i="12"/>
  <c r="K12" i="12"/>
  <c r="F14" i="12"/>
  <c r="L15" i="12"/>
  <c r="E16" i="12"/>
  <c r="H15" i="12"/>
  <c r="H13" i="12"/>
  <c r="E14" i="12"/>
  <c r="M13" i="12"/>
  <c r="E13" i="12"/>
  <c r="E12" i="12"/>
  <c r="I12" i="12"/>
  <c r="G12" i="11"/>
  <c r="K12" i="11"/>
  <c r="H12" i="11"/>
  <c r="L12" i="11"/>
  <c r="I12" i="11"/>
  <c r="M12" i="11"/>
  <c r="E12" i="11"/>
  <c r="J10" i="15" l="1"/>
  <c r="K10" i="15"/>
  <c r="F10" i="14"/>
  <c r="N10" i="14"/>
  <c r="K10" i="14"/>
</calcChain>
</file>

<file path=xl/sharedStrings.xml><?xml version="1.0" encoding="utf-8"?>
<sst xmlns="http://schemas.openxmlformats.org/spreadsheetml/2006/main" count="74" uniqueCount="27">
  <si>
    <t>(Intercept)</t>
  </si>
  <si>
    <t>Yrs of schooling</t>
  </si>
  <si>
    <t>Yrs of work exp.</t>
  </si>
  <si>
    <t>Yrs of work exp * Yrs of schooling</t>
  </si>
  <si>
    <t>Yrs. In the U.S.</t>
  </si>
  <si>
    <t>Yrs of work exp * Yrs of schooling * Yrs in the U.S.</t>
  </si>
  <si>
    <t xml:space="preserve">Yrs of work exp * Yrs of schooling </t>
  </si>
  <si>
    <t>Yrs of work exp * Yrs in the U.S.</t>
  </si>
  <si>
    <t>Yrs. Of schooling * Yrs in the US</t>
  </si>
  <si>
    <t>Yrs in the US</t>
  </si>
  <si>
    <t xml:space="preserve">Yrs of work experience </t>
  </si>
  <si>
    <t xml:space="preserve"> Yrs of schooling = 0</t>
  </si>
  <si>
    <t xml:space="preserve"> Yrs of schooling = 1</t>
  </si>
  <si>
    <t xml:space="preserve"> Yrs of schooling = 12</t>
  </si>
  <si>
    <t xml:space="preserve"> Yrs of schooling = 2</t>
  </si>
  <si>
    <t>0 to 1</t>
  </si>
  <si>
    <t>1 to 2</t>
  </si>
  <si>
    <t>2 to 3</t>
  </si>
  <si>
    <t>3 to 4</t>
  </si>
  <si>
    <t>4 to 5</t>
  </si>
  <si>
    <t>Equivalent to</t>
  </si>
  <si>
    <t>Hold Yrs of schooling constant</t>
  </si>
  <si>
    <t>Hold Yrs Work Exp constant</t>
  </si>
  <si>
    <t xml:space="preserve">Increase </t>
  </si>
  <si>
    <t xml:space="preserve">Yrs of </t>
  </si>
  <si>
    <t>Schooling</t>
  </si>
  <si>
    <t>Increase Yrs 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</si>
</sst>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4"/>
      <color rgb="FF010205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010205"/>
      <name val="Arial"/>
      <family val="2"/>
    </font>
    <font>
      <b/>
      <sz val="20"/>
      <color rgb="FF7030A0"/>
      <name val="Calibri"/>
      <family val="2"/>
      <scheme val="minor"/>
    </font>
    <font>
      <b/>
      <sz val="14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7030A0"/>
      <name val="Arial"/>
      <family val="2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1" fillId="2" borderId="1" xfId="0" applyFont="1" applyFill="1" applyBorder="1" applyAlignment="1">
      <alignment horizontal="right" vertical="center" wrapText="1"/>
    </xf>
    <xf numFmtId="164" fontId="2" fillId="0" borderId="1" xfId="0" applyNumberFormat="1" applyFont="1" applyBorder="1"/>
    <xf numFmtId="164" fontId="4" fillId="0" borderId="0" xfId="0" applyNumberFormat="1" applyFont="1"/>
    <xf numFmtId="0" fontId="7" fillId="2" borderId="1" xfId="0" applyFont="1" applyFill="1" applyBorder="1" applyAlignment="1">
      <alignment horizontal="right" vertical="center" wrapText="1"/>
    </xf>
    <xf numFmtId="164" fontId="5" fillId="0" borderId="1" xfId="0" applyNumberFormat="1" applyFont="1" applyBorder="1"/>
    <xf numFmtId="165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164" fontId="11" fillId="0" borderId="0" xfId="0" applyNumberFormat="1" applyFont="1"/>
    <xf numFmtId="164" fontId="0" fillId="0" borderId="0" xfId="0" applyNumberFormat="1"/>
    <xf numFmtId="164" fontId="3" fillId="0" borderId="1" xfId="0" applyNumberFormat="1" applyFont="1" applyBorder="1"/>
    <xf numFmtId="0" fontId="9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3" borderId="0" xfId="0" applyFont="1" applyFill="1"/>
    <xf numFmtId="164" fontId="4" fillId="0" borderId="1" xfId="0" applyNumberFormat="1" applyFont="1" applyBorder="1"/>
    <xf numFmtId="2" fontId="2" fillId="0" borderId="0" xfId="0" applyNumberFormat="1" applyFont="1"/>
    <xf numFmtId="164" fontId="13" fillId="2" borderId="1" xfId="0" applyNumberFormat="1" applyFont="1" applyFill="1" applyBorder="1" applyAlignment="1">
      <alignment horizontal="right" vertical="center" wrapText="1"/>
    </xf>
    <xf numFmtId="164" fontId="11" fillId="4" borderId="0" xfId="0" applyNumberFormat="1" applyFont="1" applyFill="1"/>
    <xf numFmtId="0" fontId="0" fillId="4" borderId="0" xfId="0" applyFill="1"/>
    <xf numFmtId="164" fontId="10" fillId="4" borderId="0" xfId="0" applyNumberFormat="1" applyFont="1" applyFill="1"/>
    <xf numFmtId="164" fontId="11" fillId="5" borderId="0" xfId="0" applyNumberFormat="1" applyFont="1" applyFill="1"/>
    <xf numFmtId="0" fontId="0" fillId="5" borderId="0" xfId="0" applyFill="1"/>
    <xf numFmtId="164" fontId="10" fillId="5" borderId="0" xfId="0" applyNumberFormat="1" applyFont="1" applyFill="1"/>
    <xf numFmtId="164" fontId="12" fillId="5" borderId="0" xfId="0" applyNumberFormat="1" applyFont="1" applyFill="1"/>
    <xf numFmtId="164" fontId="11" fillId="6" borderId="0" xfId="0" applyNumberFormat="1" applyFont="1" applyFill="1"/>
    <xf numFmtId="0" fontId="0" fillId="6" borderId="0" xfId="0" applyFill="1"/>
    <xf numFmtId="164" fontId="10" fillId="6" borderId="0" xfId="0" applyNumberFormat="1" applyFont="1" applyFill="1"/>
    <xf numFmtId="0" fontId="2" fillId="0" borderId="0" xfId="0" applyFont="1" applyAlignment="1">
      <alignment horizontal="center"/>
    </xf>
    <xf numFmtId="0" fontId="2" fillId="7" borderId="0" xfId="0" applyFont="1" applyFill="1"/>
    <xf numFmtId="164" fontId="6" fillId="0" borderId="1" xfId="0" applyNumberFormat="1" applyFont="1" applyBorder="1"/>
    <xf numFmtId="164" fontId="8" fillId="0" borderId="1" xfId="0" applyNumberFormat="1" applyFont="1" applyBorder="1"/>
    <xf numFmtId="164" fontId="14" fillId="4" borderId="0" xfId="0" applyNumberFormat="1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/>
    <xf numFmtId="0" fontId="15" fillId="8" borderId="0" xfId="0" applyFont="1" applyFill="1" applyAlignment="1">
      <alignment vertical="center"/>
    </xf>
    <xf numFmtId="0" fontId="16" fillId="8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9DAC-715B-4AE2-A237-74D610F4C27B}">
  <dimension ref="A1:N25"/>
  <sheetViews>
    <sheetView workbookViewId="0">
      <selection activeCell="H18" sqref="H18"/>
    </sheetView>
  </sheetViews>
  <sheetFormatPr defaultColWidth="28.453125" defaultRowHeight="14.5" x14ac:dyDescent="0.35"/>
  <cols>
    <col min="2" max="2" width="13.54296875" bestFit="1" customWidth="1"/>
    <col min="3" max="3" width="21.7265625" bestFit="1" customWidth="1"/>
    <col min="4" max="4" width="12.453125" bestFit="1" customWidth="1"/>
    <col min="5" max="7" width="8" bestFit="1" customWidth="1"/>
    <col min="8" max="14" width="9" bestFit="1" customWidth="1"/>
  </cols>
  <sheetData>
    <row r="1" spans="1:14" s="1" customFormat="1" ht="26" x14ac:dyDescent="0.6">
      <c r="A1" s="7" t="s">
        <v>0</v>
      </c>
      <c r="B1" s="8">
        <v>27.563784999999999</v>
      </c>
      <c r="C1" s="31"/>
      <c r="D1" s="30" t="s">
        <v>10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1" customFormat="1" ht="26" x14ac:dyDescent="0.6">
      <c r="A2" s="7" t="s">
        <v>2</v>
      </c>
      <c r="B2" s="33">
        <v>3.8039999999999998</v>
      </c>
      <c r="C2" s="1" t="s">
        <v>1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26" x14ac:dyDescent="0.6">
      <c r="A3" s="7" t="s">
        <v>1</v>
      </c>
      <c r="B3" s="32">
        <v>9.7000000000000003E-2</v>
      </c>
      <c r="C3" s="15">
        <v>0</v>
      </c>
      <c r="D3" s="2">
        <f>$B$1+(D$2*$B$2)+($B$3*$C3)+($B$4*$C3)+($B$5*D$2*0)+($B$6*D$2*$C3)+($B$7*0*$C3)+($B$8*D$2*0*$C3)</f>
        <v>27.563784999999999</v>
      </c>
      <c r="E3" s="2">
        <f t="shared" ref="E3:N3" si="0">$B$1+(E$2*$B$2)+($B$3*$C3)+($B$4*$C3)+($B$5*E$2*0)+($B$6*E$2*$C3)+($B$7*0*$C3)+($B$8*E$2*0*$C3)</f>
        <v>31.367784999999998</v>
      </c>
      <c r="F3" s="2">
        <f t="shared" si="0"/>
        <v>35.171785</v>
      </c>
      <c r="G3" s="2">
        <f t="shared" si="0"/>
        <v>38.975785000000002</v>
      </c>
      <c r="H3" s="2">
        <f t="shared" si="0"/>
        <v>42.779784999999997</v>
      </c>
      <c r="I3" s="2">
        <f t="shared" si="0"/>
        <v>46.583784999999999</v>
      </c>
      <c r="J3" s="2">
        <f t="shared" si="0"/>
        <v>50.387784999999994</v>
      </c>
      <c r="K3" s="2">
        <f t="shared" si="0"/>
        <v>54.191784999999996</v>
      </c>
      <c r="L3" s="2">
        <f t="shared" si="0"/>
        <v>57.995784999999998</v>
      </c>
      <c r="M3" s="2">
        <f t="shared" si="0"/>
        <v>61.799785</v>
      </c>
      <c r="N3" s="2">
        <f t="shared" si="0"/>
        <v>65.603785000000002</v>
      </c>
    </row>
    <row r="4" spans="1:14" s="1" customFormat="1" ht="18.5" x14ac:dyDescent="0.45">
      <c r="A4" s="31"/>
      <c r="B4" s="31"/>
      <c r="C4" s="15">
        <v>1</v>
      </c>
      <c r="D4" s="2">
        <f t="shared" ref="D4:N8" si="1">$B$1+(D$2*$B$2)+($B$3*$C4)+($B$4*$C4)+($B$5*D$2*0)+($B$6*D$2*$C4)+($B$7*0*$C4)+($B$8*D$2*0*$C4)</f>
        <v>27.660785000000001</v>
      </c>
      <c r="E4" s="2">
        <f t="shared" si="1"/>
        <v>31.464784999999999</v>
      </c>
      <c r="F4" s="2">
        <f t="shared" si="1"/>
        <v>35.268785000000001</v>
      </c>
      <c r="G4" s="2">
        <f t="shared" si="1"/>
        <v>39.072785000000003</v>
      </c>
      <c r="H4" s="2">
        <f t="shared" si="1"/>
        <v>42.876784999999998</v>
      </c>
      <c r="I4" s="2">
        <f t="shared" si="1"/>
        <v>46.680785</v>
      </c>
      <c r="J4" s="2">
        <f t="shared" si="1"/>
        <v>50.484784999999995</v>
      </c>
      <c r="K4" s="2">
        <f t="shared" si="1"/>
        <v>54.288784999999997</v>
      </c>
      <c r="L4" s="2">
        <f t="shared" si="1"/>
        <v>58.092784999999999</v>
      </c>
      <c r="M4" s="2">
        <f t="shared" si="1"/>
        <v>61.896785000000001</v>
      </c>
      <c r="N4" s="2">
        <f t="shared" si="1"/>
        <v>65.700784999999996</v>
      </c>
    </row>
    <row r="5" spans="1:14" s="1" customFormat="1" ht="18.5" x14ac:dyDescent="0.45">
      <c r="A5" s="31"/>
      <c r="B5" s="31"/>
      <c r="C5" s="15">
        <v>2</v>
      </c>
      <c r="D5" s="2">
        <f t="shared" si="1"/>
        <v>27.757784999999998</v>
      </c>
      <c r="E5" s="2">
        <f t="shared" si="1"/>
        <v>31.561784999999997</v>
      </c>
      <c r="F5" s="2">
        <f t="shared" si="1"/>
        <v>35.365785000000002</v>
      </c>
      <c r="G5" s="2">
        <f t="shared" si="1"/>
        <v>39.169785000000005</v>
      </c>
      <c r="H5" s="2">
        <f t="shared" si="1"/>
        <v>42.973784999999999</v>
      </c>
      <c r="I5" s="2">
        <f t="shared" si="1"/>
        <v>46.777785000000002</v>
      </c>
      <c r="J5" s="2">
        <f t="shared" si="1"/>
        <v>50.581784999999996</v>
      </c>
      <c r="K5" s="2">
        <f t="shared" si="1"/>
        <v>54.385784999999998</v>
      </c>
      <c r="L5" s="2">
        <f t="shared" si="1"/>
        <v>58.189785000000001</v>
      </c>
      <c r="M5" s="2">
        <f t="shared" si="1"/>
        <v>61.993785000000003</v>
      </c>
      <c r="N5" s="2">
        <f t="shared" si="1"/>
        <v>65.797785000000005</v>
      </c>
    </row>
    <row r="6" spans="1:14" ht="18.5" x14ac:dyDescent="0.45">
      <c r="A6" s="31"/>
      <c r="B6" s="31"/>
      <c r="C6" s="15">
        <v>3</v>
      </c>
      <c r="D6" s="2">
        <f t="shared" si="1"/>
        <v>27.854785</v>
      </c>
      <c r="E6" s="2">
        <f t="shared" si="1"/>
        <v>31.658784999999998</v>
      </c>
      <c r="F6" s="2">
        <f t="shared" si="1"/>
        <v>35.462784999999997</v>
      </c>
      <c r="G6" s="2">
        <f t="shared" si="1"/>
        <v>39.266784999999999</v>
      </c>
      <c r="H6" s="2">
        <f t="shared" si="1"/>
        <v>43.070784999999994</v>
      </c>
      <c r="I6" s="2">
        <f t="shared" si="1"/>
        <v>46.874784999999996</v>
      </c>
      <c r="J6" s="2">
        <f t="shared" si="1"/>
        <v>50.678784999999991</v>
      </c>
      <c r="K6" s="2">
        <f t="shared" si="1"/>
        <v>54.482784999999993</v>
      </c>
      <c r="L6" s="2">
        <f t="shared" si="1"/>
        <v>58.286784999999995</v>
      </c>
      <c r="M6" s="2">
        <f t="shared" si="1"/>
        <v>62.090784999999997</v>
      </c>
      <c r="N6" s="2">
        <f t="shared" si="1"/>
        <v>65.894784999999999</v>
      </c>
    </row>
    <row r="7" spans="1:14" ht="18.5" x14ac:dyDescent="0.45">
      <c r="A7" s="31"/>
      <c r="B7" s="31"/>
      <c r="C7" s="15">
        <v>4</v>
      </c>
      <c r="D7" s="2">
        <f t="shared" si="1"/>
        <v>27.951785000000001</v>
      </c>
      <c r="E7" s="2">
        <f t="shared" si="1"/>
        <v>31.755784999999999</v>
      </c>
      <c r="F7" s="2">
        <f t="shared" si="1"/>
        <v>35.559784999999998</v>
      </c>
      <c r="G7" s="2">
        <f t="shared" si="1"/>
        <v>39.363785</v>
      </c>
      <c r="H7" s="2">
        <f t="shared" si="1"/>
        <v>43.167784999999995</v>
      </c>
      <c r="I7" s="2">
        <f t="shared" si="1"/>
        <v>46.971784999999997</v>
      </c>
      <c r="J7" s="2">
        <f t="shared" si="1"/>
        <v>50.775784999999992</v>
      </c>
      <c r="K7" s="2">
        <f t="shared" si="1"/>
        <v>54.579784999999994</v>
      </c>
      <c r="L7" s="2">
        <f t="shared" si="1"/>
        <v>58.383784999999996</v>
      </c>
      <c r="M7" s="2">
        <f t="shared" si="1"/>
        <v>62.187784999999998</v>
      </c>
      <c r="N7" s="2">
        <f t="shared" si="1"/>
        <v>65.991785000000007</v>
      </c>
    </row>
    <row r="8" spans="1:14" ht="18.5" x14ac:dyDescent="0.45">
      <c r="A8" s="31"/>
      <c r="B8" s="31"/>
      <c r="C8" s="15">
        <v>5</v>
      </c>
      <c r="D8" s="2">
        <f t="shared" si="1"/>
        <v>28.048784999999999</v>
      </c>
      <c r="E8" s="2">
        <f t="shared" si="1"/>
        <v>31.852784999999997</v>
      </c>
      <c r="F8" s="2">
        <f t="shared" si="1"/>
        <v>35.656784999999999</v>
      </c>
      <c r="G8" s="2">
        <f t="shared" si="1"/>
        <v>39.460785000000001</v>
      </c>
      <c r="H8" s="2">
        <f t="shared" si="1"/>
        <v>43.264784999999996</v>
      </c>
      <c r="I8" s="2">
        <f t="shared" si="1"/>
        <v>47.068784999999998</v>
      </c>
      <c r="J8" s="2">
        <f t="shared" si="1"/>
        <v>50.872784999999993</v>
      </c>
      <c r="K8" s="2">
        <f t="shared" si="1"/>
        <v>54.676784999999995</v>
      </c>
      <c r="L8" s="2">
        <f t="shared" si="1"/>
        <v>58.480784999999997</v>
      </c>
      <c r="M8" s="2">
        <f t="shared" si="1"/>
        <v>62.284784999999999</v>
      </c>
      <c r="N8" s="2">
        <f t="shared" si="1"/>
        <v>66.088785000000001</v>
      </c>
    </row>
    <row r="9" spans="1:14" x14ac:dyDescent="0.35">
      <c r="B9" s="12"/>
    </row>
    <row r="10" spans="1:14" ht="18.5" x14ac:dyDescent="0.45">
      <c r="C10" s="2" t="s">
        <v>15</v>
      </c>
      <c r="D10" s="3">
        <f>D4-D3</f>
        <v>9.7000000000001307E-2</v>
      </c>
      <c r="E10" s="3">
        <f t="shared" ref="E10:N10" si="2">E4-E3</f>
        <v>9.7000000000001307E-2</v>
      </c>
      <c r="F10" s="3">
        <f t="shared" si="2"/>
        <v>9.7000000000001307E-2</v>
      </c>
      <c r="G10" s="3">
        <f t="shared" si="2"/>
        <v>9.7000000000001307E-2</v>
      </c>
      <c r="H10" s="3">
        <f t="shared" si="2"/>
        <v>9.7000000000001307E-2</v>
      </c>
      <c r="I10" s="3">
        <f t="shared" si="2"/>
        <v>9.7000000000001307E-2</v>
      </c>
      <c r="J10" s="3">
        <f t="shared" si="2"/>
        <v>9.7000000000001307E-2</v>
      </c>
      <c r="K10" s="3">
        <f t="shared" si="2"/>
        <v>9.7000000000001307E-2</v>
      </c>
      <c r="L10" s="3">
        <f t="shared" si="2"/>
        <v>9.7000000000001307E-2</v>
      </c>
      <c r="M10" s="3">
        <f t="shared" si="2"/>
        <v>9.7000000000001307E-2</v>
      </c>
      <c r="N10" s="3">
        <f t="shared" si="2"/>
        <v>9.6999999999994202E-2</v>
      </c>
    </row>
    <row r="11" spans="1:14" ht="18.5" x14ac:dyDescent="0.45">
      <c r="C11" s="2" t="s">
        <v>16</v>
      </c>
      <c r="D11" s="3">
        <f t="shared" ref="D11:N14" si="3">D5-D4</f>
        <v>9.6999999999997755E-2</v>
      </c>
      <c r="E11" s="3">
        <f t="shared" si="3"/>
        <v>9.6999999999997755E-2</v>
      </c>
      <c r="F11" s="3">
        <f t="shared" si="3"/>
        <v>9.7000000000001307E-2</v>
      </c>
      <c r="G11" s="3">
        <f t="shared" si="3"/>
        <v>9.7000000000001307E-2</v>
      </c>
      <c r="H11" s="3">
        <f t="shared" si="3"/>
        <v>9.7000000000001307E-2</v>
      </c>
      <c r="I11" s="3">
        <f t="shared" si="3"/>
        <v>9.7000000000001307E-2</v>
      </c>
      <c r="J11" s="3">
        <f t="shared" si="3"/>
        <v>9.7000000000001307E-2</v>
      </c>
      <c r="K11" s="3">
        <f t="shared" si="3"/>
        <v>9.7000000000001307E-2</v>
      </c>
      <c r="L11" s="3">
        <f t="shared" si="3"/>
        <v>9.7000000000001307E-2</v>
      </c>
      <c r="M11" s="3">
        <f t="shared" si="3"/>
        <v>9.7000000000001307E-2</v>
      </c>
      <c r="N11" s="3">
        <f t="shared" si="3"/>
        <v>9.7000000000008413E-2</v>
      </c>
    </row>
    <row r="12" spans="1:14" ht="18.5" x14ac:dyDescent="0.45">
      <c r="C12" s="2" t="s">
        <v>17</v>
      </c>
      <c r="D12" s="3">
        <f t="shared" si="3"/>
        <v>9.7000000000001307E-2</v>
      </c>
      <c r="E12" s="3">
        <f t="shared" si="3"/>
        <v>9.7000000000001307E-2</v>
      </c>
      <c r="F12" s="3">
        <f t="shared" si="3"/>
        <v>9.6999999999994202E-2</v>
      </c>
      <c r="G12" s="3">
        <f t="shared" si="3"/>
        <v>9.6999999999994202E-2</v>
      </c>
      <c r="H12" s="3">
        <f t="shared" si="3"/>
        <v>9.6999999999994202E-2</v>
      </c>
      <c r="I12" s="3">
        <f t="shared" si="3"/>
        <v>9.6999999999994202E-2</v>
      </c>
      <c r="J12" s="3">
        <f t="shared" si="3"/>
        <v>9.6999999999994202E-2</v>
      </c>
      <c r="K12" s="3">
        <f t="shared" si="3"/>
        <v>9.6999999999994202E-2</v>
      </c>
      <c r="L12" s="3">
        <f t="shared" si="3"/>
        <v>9.6999999999994202E-2</v>
      </c>
      <c r="M12" s="3">
        <f t="shared" si="3"/>
        <v>9.6999999999994202E-2</v>
      </c>
      <c r="N12" s="3">
        <f t="shared" si="3"/>
        <v>9.6999999999994202E-2</v>
      </c>
    </row>
    <row r="13" spans="1:14" ht="18.5" x14ac:dyDescent="0.45">
      <c r="C13" s="2" t="s">
        <v>18</v>
      </c>
      <c r="D13" s="3">
        <f t="shared" si="3"/>
        <v>9.7000000000001307E-2</v>
      </c>
      <c r="E13" s="3">
        <f t="shared" si="3"/>
        <v>9.7000000000001307E-2</v>
      </c>
      <c r="F13" s="3">
        <f t="shared" si="3"/>
        <v>9.7000000000001307E-2</v>
      </c>
      <c r="G13" s="3">
        <f t="shared" si="3"/>
        <v>9.7000000000001307E-2</v>
      </c>
      <c r="H13" s="3">
        <f t="shared" si="3"/>
        <v>9.7000000000001307E-2</v>
      </c>
      <c r="I13" s="3">
        <f t="shared" si="3"/>
        <v>9.7000000000001307E-2</v>
      </c>
      <c r="J13" s="3">
        <f t="shared" si="3"/>
        <v>9.7000000000001307E-2</v>
      </c>
      <c r="K13" s="3">
        <f t="shared" si="3"/>
        <v>9.7000000000001307E-2</v>
      </c>
      <c r="L13" s="3">
        <f t="shared" si="3"/>
        <v>9.7000000000001307E-2</v>
      </c>
      <c r="M13" s="3">
        <f t="shared" si="3"/>
        <v>9.7000000000001307E-2</v>
      </c>
      <c r="N13" s="3">
        <f t="shared" si="3"/>
        <v>9.7000000000008413E-2</v>
      </c>
    </row>
    <row r="14" spans="1:14" ht="18.5" x14ac:dyDescent="0.45">
      <c r="C14" s="2" t="s">
        <v>19</v>
      </c>
      <c r="D14" s="3">
        <f t="shared" si="3"/>
        <v>9.6999999999997755E-2</v>
      </c>
      <c r="E14" s="3">
        <f t="shared" si="3"/>
        <v>9.6999999999997755E-2</v>
      </c>
      <c r="F14" s="3">
        <f t="shared" si="3"/>
        <v>9.7000000000001307E-2</v>
      </c>
      <c r="G14" s="3">
        <f t="shared" si="3"/>
        <v>9.7000000000001307E-2</v>
      </c>
      <c r="H14" s="3">
        <f t="shared" si="3"/>
        <v>9.7000000000001307E-2</v>
      </c>
      <c r="I14" s="3">
        <f t="shared" si="3"/>
        <v>9.7000000000001307E-2</v>
      </c>
      <c r="J14" s="3">
        <f t="shared" si="3"/>
        <v>9.7000000000001307E-2</v>
      </c>
      <c r="K14" s="3">
        <f t="shared" si="3"/>
        <v>9.7000000000001307E-2</v>
      </c>
      <c r="L14" s="3">
        <f t="shared" si="3"/>
        <v>9.7000000000001307E-2</v>
      </c>
      <c r="M14" s="3">
        <f t="shared" si="3"/>
        <v>9.7000000000001307E-2</v>
      </c>
      <c r="N14" s="3">
        <f t="shared" si="3"/>
        <v>9.6999999999994202E-2</v>
      </c>
    </row>
    <row r="15" spans="1:14" ht="18.5" x14ac:dyDescent="0.4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8.5" x14ac:dyDescent="0.45">
      <c r="C16" s="1" t="s">
        <v>1</v>
      </c>
      <c r="D16" s="12"/>
    </row>
    <row r="17" spans="3:14" ht="18.5" x14ac:dyDescent="0.45">
      <c r="C17" s="15">
        <v>0</v>
      </c>
      <c r="D17" s="12"/>
      <c r="E17" s="6">
        <f>E3-D3</f>
        <v>3.8039999999999985</v>
      </c>
      <c r="F17" s="6">
        <f t="shared" ref="F17:N17" si="4">F3-E3</f>
        <v>3.804000000000002</v>
      </c>
      <c r="G17" s="6">
        <f t="shared" si="4"/>
        <v>3.804000000000002</v>
      </c>
      <c r="H17" s="6">
        <f t="shared" si="4"/>
        <v>3.8039999999999949</v>
      </c>
      <c r="I17" s="6">
        <f t="shared" si="4"/>
        <v>3.804000000000002</v>
      </c>
      <c r="J17" s="6">
        <f t="shared" si="4"/>
        <v>3.8039999999999949</v>
      </c>
      <c r="K17" s="6">
        <f t="shared" si="4"/>
        <v>3.804000000000002</v>
      </c>
      <c r="L17" s="6">
        <f t="shared" si="4"/>
        <v>3.804000000000002</v>
      </c>
      <c r="M17" s="6">
        <f t="shared" si="4"/>
        <v>3.804000000000002</v>
      </c>
      <c r="N17" s="6">
        <f t="shared" si="4"/>
        <v>3.804000000000002</v>
      </c>
    </row>
    <row r="18" spans="3:14" ht="18.5" x14ac:dyDescent="0.45">
      <c r="C18" s="15">
        <v>1</v>
      </c>
      <c r="D18" s="12"/>
      <c r="E18" s="6">
        <f t="shared" ref="E18:N22" si="5">E4-D4</f>
        <v>3.8039999999999985</v>
      </c>
      <c r="F18" s="6">
        <f t="shared" si="5"/>
        <v>3.804000000000002</v>
      </c>
      <c r="G18" s="6">
        <f t="shared" si="5"/>
        <v>3.804000000000002</v>
      </c>
      <c r="H18" s="6">
        <f t="shared" si="5"/>
        <v>3.8039999999999949</v>
      </c>
      <c r="I18" s="6">
        <f t="shared" si="5"/>
        <v>3.804000000000002</v>
      </c>
      <c r="J18" s="6">
        <f t="shared" si="5"/>
        <v>3.8039999999999949</v>
      </c>
      <c r="K18" s="6">
        <f t="shared" si="5"/>
        <v>3.804000000000002</v>
      </c>
      <c r="L18" s="6">
        <f t="shared" si="5"/>
        <v>3.804000000000002</v>
      </c>
      <c r="M18" s="6">
        <f t="shared" si="5"/>
        <v>3.804000000000002</v>
      </c>
      <c r="N18" s="6">
        <f t="shared" si="5"/>
        <v>3.8039999999999949</v>
      </c>
    </row>
    <row r="19" spans="3:14" ht="18.5" x14ac:dyDescent="0.45">
      <c r="C19" s="15">
        <v>2</v>
      </c>
      <c r="D19" s="12"/>
      <c r="E19" s="6">
        <f t="shared" si="5"/>
        <v>3.8039999999999985</v>
      </c>
      <c r="F19" s="6">
        <f t="shared" si="5"/>
        <v>3.8040000000000056</v>
      </c>
      <c r="G19" s="6">
        <f t="shared" si="5"/>
        <v>3.804000000000002</v>
      </c>
      <c r="H19" s="6">
        <f t="shared" si="5"/>
        <v>3.8039999999999949</v>
      </c>
      <c r="I19" s="6">
        <f t="shared" si="5"/>
        <v>3.804000000000002</v>
      </c>
      <c r="J19" s="6">
        <f t="shared" si="5"/>
        <v>3.8039999999999949</v>
      </c>
      <c r="K19" s="6">
        <f t="shared" si="5"/>
        <v>3.804000000000002</v>
      </c>
      <c r="L19" s="6">
        <f t="shared" si="5"/>
        <v>3.804000000000002</v>
      </c>
      <c r="M19" s="6">
        <f t="shared" si="5"/>
        <v>3.804000000000002</v>
      </c>
      <c r="N19" s="6">
        <f t="shared" si="5"/>
        <v>3.804000000000002</v>
      </c>
    </row>
    <row r="20" spans="3:14" ht="18.5" x14ac:dyDescent="0.45">
      <c r="C20" s="15">
        <v>3</v>
      </c>
      <c r="D20" s="12"/>
      <c r="E20" s="6">
        <f t="shared" si="5"/>
        <v>3.8039999999999985</v>
      </c>
      <c r="F20" s="6">
        <f t="shared" si="5"/>
        <v>3.8039999999999985</v>
      </c>
      <c r="G20" s="6">
        <f t="shared" si="5"/>
        <v>3.804000000000002</v>
      </c>
      <c r="H20" s="6">
        <f t="shared" si="5"/>
        <v>3.8039999999999949</v>
      </c>
      <c r="I20" s="6">
        <f t="shared" si="5"/>
        <v>3.804000000000002</v>
      </c>
      <c r="J20" s="6">
        <f t="shared" si="5"/>
        <v>3.8039999999999949</v>
      </c>
      <c r="K20" s="6">
        <f t="shared" si="5"/>
        <v>3.804000000000002</v>
      </c>
      <c r="L20" s="6">
        <f t="shared" si="5"/>
        <v>3.804000000000002</v>
      </c>
      <c r="M20" s="6">
        <f t="shared" si="5"/>
        <v>3.804000000000002</v>
      </c>
      <c r="N20" s="6">
        <f t="shared" si="5"/>
        <v>3.804000000000002</v>
      </c>
    </row>
    <row r="21" spans="3:14" ht="18.5" x14ac:dyDescent="0.45">
      <c r="C21" s="15">
        <v>4</v>
      </c>
      <c r="D21" s="12"/>
      <c r="E21" s="6">
        <f t="shared" si="5"/>
        <v>3.8039999999999985</v>
      </c>
      <c r="F21" s="6">
        <f t="shared" si="5"/>
        <v>3.8039999999999985</v>
      </c>
      <c r="G21" s="6">
        <f t="shared" si="5"/>
        <v>3.804000000000002</v>
      </c>
      <c r="H21" s="6">
        <f t="shared" si="5"/>
        <v>3.8039999999999949</v>
      </c>
      <c r="I21" s="6">
        <f t="shared" si="5"/>
        <v>3.804000000000002</v>
      </c>
      <c r="J21" s="6">
        <f t="shared" si="5"/>
        <v>3.8039999999999949</v>
      </c>
      <c r="K21" s="6">
        <f t="shared" si="5"/>
        <v>3.804000000000002</v>
      </c>
      <c r="L21" s="6">
        <f t="shared" si="5"/>
        <v>3.804000000000002</v>
      </c>
      <c r="M21" s="6">
        <f t="shared" si="5"/>
        <v>3.804000000000002</v>
      </c>
      <c r="N21" s="6">
        <f t="shared" si="5"/>
        <v>3.8040000000000092</v>
      </c>
    </row>
    <row r="22" spans="3:14" ht="18.5" x14ac:dyDescent="0.45">
      <c r="C22" s="15">
        <v>5</v>
      </c>
      <c r="D22" s="12"/>
      <c r="E22" s="6">
        <f t="shared" si="5"/>
        <v>3.8039999999999985</v>
      </c>
      <c r="F22" s="6">
        <f t="shared" si="5"/>
        <v>3.804000000000002</v>
      </c>
      <c r="G22" s="6">
        <f t="shared" si="5"/>
        <v>3.804000000000002</v>
      </c>
      <c r="H22" s="6">
        <f t="shared" si="5"/>
        <v>3.8039999999999949</v>
      </c>
      <c r="I22" s="6">
        <f t="shared" si="5"/>
        <v>3.804000000000002</v>
      </c>
      <c r="J22" s="6">
        <f t="shared" si="5"/>
        <v>3.8039999999999949</v>
      </c>
      <c r="K22" s="6">
        <f t="shared" si="5"/>
        <v>3.804000000000002</v>
      </c>
      <c r="L22" s="6">
        <f t="shared" si="5"/>
        <v>3.804000000000002</v>
      </c>
      <c r="M22" s="6">
        <f t="shared" si="5"/>
        <v>3.804000000000002</v>
      </c>
      <c r="N22" s="6">
        <f t="shared" si="5"/>
        <v>3.804000000000002</v>
      </c>
    </row>
    <row r="23" spans="3:14" x14ac:dyDescent="0.35">
      <c r="D23" s="12"/>
    </row>
    <row r="24" spans="3:14" x14ac:dyDescent="0.35">
      <c r="D24" s="12"/>
    </row>
    <row r="25" spans="3:14" x14ac:dyDescent="0.35">
      <c r="D25" s="12"/>
    </row>
  </sheetData>
  <mergeCells count="1">
    <mergeCell ref="D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CC67-7354-4D83-BAE1-0152CE64201F}">
  <dimension ref="A1:N26"/>
  <sheetViews>
    <sheetView tabSelected="1" workbookViewId="0">
      <selection activeCell="D3" sqref="D3"/>
    </sheetView>
  </sheetViews>
  <sheetFormatPr defaultColWidth="28.453125" defaultRowHeight="14.5" x14ac:dyDescent="0.35"/>
  <cols>
    <col min="2" max="2" width="13.54296875" bestFit="1" customWidth="1"/>
    <col min="3" max="3" width="21.7265625" bestFit="1" customWidth="1"/>
    <col min="4" max="4" width="18.36328125" bestFit="1" customWidth="1"/>
    <col min="5" max="7" width="8.7265625" bestFit="1" customWidth="1"/>
    <col min="8" max="10" width="9" bestFit="1" customWidth="1"/>
    <col min="11" max="11" width="10.1796875" bestFit="1" customWidth="1"/>
    <col min="12" max="14" width="9" bestFit="1" customWidth="1"/>
  </cols>
  <sheetData>
    <row r="1" spans="1:14" s="1" customFormat="1" ht="26" x14ac:dyDescent="0.6">
      <c r="A1" s="7" t="s">
        <v>0</v>
      </c>
      <c r="B1" s="8">
        <v>27.563784999999999</v>
      </c>
      <c r="C1" s="39"/>
      <c r="D1" s="40" t="s">
        <v>10</v>
      </c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1" customFormat="1" ht="26" x14ac:dyDescent="0.6">
      <c r="A2" s="7" t="s">
        <v>2</v>
      </c>
      <c r="B2" s="33">
        <v>1.9270191999999999</v>
      </c>
      <c r="C2" s="41" t="s">
        <v>1</v>
      </c>
      <c r="D2" s="41">
        <v>0</v>
      </c>
      <c r="E2" s="41">
        <v>1</v>
      </c>
      <c r="F2" s="41">
        <v>2</v>
      </c>
      <c r="G2" s="41">
        <v>3</v>
      </c>
      <c r="H2" s="41">
        <v>4</v>
      </c>
      <c r="I2" s="41">
        <v>5</v>
      </c>
      <c r="J2" s="41">
        <v>6</v>
      </c>
      <c r="K2" s="41">
        <v>7</v>
      </c>
      <c r="L2" s="41">
        <v>8</v>
      </c>
      <c r="M2" s="41">
        <v>9</v>
      </c>
      <c r="N2" s="41">
        <v>10</v>
      </c>
    </row>
    <row r="3" spans="1:14" s="1" customFormat="1" ht="26" x14ac:dyDescent="0.6">
      <c r="A3" s="7" t="s">
        <v>1</v>
      </c>
      <c r="B3" s="32">
        <v>7.9126042999999993E-2</v>
      </c>
      <c r="C3" s="15">
        <v>0</v>
      </c>
      <c r="D3" s="2">
        <f>$B$1+(D$2*$B$2)+($B$3*$C3)+($B$4*D$2*$C3)</f>
        <v>27.563784999999999</v>
      </c>
      <c r="E3" s="2">
        <f t="shared" ref="E3:N3" si="0">$B$1+(E$2*$B$2)+($B$3*$C3)+($B$4*E$2*$C3)</f>
        <v>29.490804199999999</v>
      </c>
      <c r="F3" s="2">
        <f t="shared" si="0"/>
        <v>31.4178234</v>
      </c>
      <c r="G3" s="2">
        <f t="shared" si="0"/>
        <v>33.3448426</v>
      </c>
      <c r="H3" s="2">
        <f t="shared" si="0"/>
        <v>35.271861799999996</v>
      </c>
      <c r="I3" s="2">
        <f t="shared" si="0"/>
        <v>37.198881</v>
      </c>
      <c r="J3" s="2">
        <f t="shared" si="0"/>
        <v>39.125900199999997</v>
      </c>
      <c r="K3" s="2">
        <f t="shared" si="0"/>
        <v>41.0529194</v>
      </c>
      <c r="L3" s="2">
        <f t="shared" si="0"/>
        <v>42.979938599999997</v>
      </c>
      <c r="M3" s="2">
        <f t="shared" si="0"/>
        <v>44.906957800000001</v>
      </c>
      <c r="N3" s="2">
        <f t="shared" si="0"/>
        <v>46.833976999999997</v>
      </c>
    </row>
    <row r="4" spans="1:14" s="1" customFormat="1" ht="75" x14ac:dyDescent="0.6">
      <c r="A4" s="7" t="s">
        <v>3</v>
      </c>
      <c r="B4" s="32">
        <v>8.9847099999999999E-2</v>
      </c>
      <c r="C4" s="15">
        <v>1</v>
      </c>
      <c r="D4" s="2">
        <f t="shared" ref="D4:N8" si="1">$B$1+(D$2*$B$2)+($B$3*$C4)+($B$4*D$2*$C4)</f>
        <v>27.642911042999998</v>
      </c>
      <c r="E4" s="2">
        <f t="shared" si="1"/>
        <v>29.659777342999998</v>
      </c>
      <c r="F4" s="2">
        <f t="shared" si="1"/>
        <v>31.676643642999998</v>
      </c>
      <c r="G4" s="2">
        <f t="shared" si="1"/>
        <v>33.693509943000002</v>
      </c>
      <c r="H4" s="2">
        <f t="shared" si="1"/>
        <v>35.710376242999999</v>
      </c>
      <c r="I4" s="2">
        <f t="shared" si="1"/>
        <v>37.727242543000003</v>
      </c>
      <c r="J4" s="2">
        <f t="shared" si="1"/>
        <v>39.744108842999999</v>
      </c>
      <c r="K4" s="2">
        <f t="shared" si="1"/>
        <v>41.760975143000003</v>
      </c>
      <c r="L4" s="2">
        <f t="shared" si="1"/>
        <v>43.777841443</v>
      </c>
      <c r="M4" s="2">
        <f t="shared" si="1"/>
        <v>45.794707743000004</v>
      </c>
      <c r="N4" s="2">
        <f t="shared" si="1"/>
        <v>47.811574043</v>
      </c>
    </row>
    <row r="5" spans="1:14" s="1" customFormat="1" ht="18.5" x14ac:dyDescent="0.45">
      <c r="A5" s="31"/>
      <c r="B5" s="31"/>
      <c r="C5" s="15">
        <v>2</v>
      </c>
      <c r="D5" s="2">
        <f t="shared" si="1"/>
        <v>27.722037086</v>
      </c>
      <c r="E5" s="2">
        <f t="shared" si="1"/>
        <v>29.828750486000001</v>
      </c>
      <c r="F5" s="2">
        <f t="shared" si="1"/>
        <v>31.935463886000001</v>
      </c>
      <c r="G5" s="2">
        <f t="shared" si="1"/>
        <v>34.042177285999998</v>
      </c>
      <c r="H5" s="2">
        <f t="shared" si="1"/>
        <v>36.148890685999994</v>
      </c>
      <c r="I5" s="2">
        <f t="shared" si="1"/>
        <v>38.255604085999998</v>
      </c>
      <c r="J5" s="2">
        <f t="shared" si="1"/>
        <v>40.362317485999995</v>
      </c>
      <c r="K5" s="2">
        <f t="shared" si="1"/>
        <v>42.469030885999999</v>
      </c>
      <c r="L5" s="2">
        <f t="shared" si="1"/>
        <v>44.575744285999995</v>
      </c>
      <c r="M5" s="2">
        <f t="shared" si="1"/>
        <v>46.682457685999999</v>
      </c>
      <c r="N5" s="2">
        <f t="shared" si="1"/>
        <v>48.789171085999996</v>
      </c>
    </row>
    <row r="6" spans="1:14" ht="18.5" x14ac:dyDescent="0.45">
      <c r="A6" s="31"/>
      <c r="B6" s="31"/>
      <c r="C6" s="15">
        <v>3</v>
      </c>
      <c r="D6" s="2">
        <f t="shared" si="1"/>
        <v>27.801163128999999</v>
      </c>
      <c r="E6" s="2">
        <f t="shared" si="1"/>
        <v>29.997723628999999</v>
      </c>
      <c r="F6" s="2">
        <f t="shared" si="1"/>
        <v>32.194284128999996</v>
      </c>
      <c r="G6" s="2">
        <f t="shared" si="1"/>
        <v>34.390844629</v>
      </c>
      <c r="H6" s="2">
        <f t="shared" si="1"/>
        <v>36.587405128999997</v>
      </c>
      <c r="I6" s="2">
        <f t="shared" si="1"/>
        <v>38.783965629000001</v>
      </c>
      <c r="J6" s="2">
        <f t="shared" si="1"/>
        <v>40.980526128999998</v>
      </c>
      <c r="K6" s="2">
        <f t="shared" si="1"/>
        <v>43.177086629000001</v>
      </c>
      <c r="L6" s="2">
        <f t="shared" si="1"/>
        <v>45.373647128999998</v>
      </c>
      <c r="M6" s="2">
        <f t="shared" si="1"/>
        <v>47.570207629000002</v>
      </c>
      <c r="N6" s="2">
        <f t="shared" si="1"/>
        <v>49.766768128999999</v>
      </c>
    </row>
    <row r="7" spans="1:14" ht="18.5" x14ac:dyDescent="0.45">
      <c r="A7" s="31"/>
      <c r="B7" s="31"/>
      <c r="C7" s="15">
        <v>4</v>
      </c>
      <c r="D7" s="2">
        <f t="shared" si="1"/>
        <v>27.880289171999998</v>
      </c>
      <c r="E7" s="2">
        <f t="shared" si="1"/>
        <v>30.166696771999998</v>
      </c>
      <c r="F7" s="2">
        <f t="shared" si="1"/>
        <v>32.453104371999999</v>
      </c>
      <c r="G7" s="2">
        <f t="shared" si="1"/>
        <v>34.739511972000003</v>
      </c>
      <c r="H7" s="2">
        <f t="shared" si="1"/>
        <v>37.025919571999999</v>
      </c>
      <c r="I7" s="2">
        <f t="shared" si="1"/>
        <v>39.312327172000003</v>
      </c>
      <c r="J7" s="2">
        <f t="shared" si="1"/>
        <v>41.598734772</v>
      </c>
      <c r="K7" s="2">
        <f t="shared" si="1"/>
        <v>43.885142372000004</v>
      </c>
      <c r="L7" s="2">
        <f t="shared" si="1"/>
        <v>46.171549972000001</v>
      </c>
      <c r="M7" s="2">
        <f t="shared" si="1"/>
        <v>48.457957572000005</v>
      </c>
      <c r="N7" s="2">
        <f t="shared" si="1"/>
        <v>50.744365172000002</v>
      </c>
    </row>
    <row r="8" spans="1:14" ht="18.5" x14ac:dyDescent="0.45">
      <c r="A8" s="31"/>
      <c r="B8" s="31"/>
      <c r="C8" s="15">
        <v>5</v>
      </c>
      <c r="D8" s="2">
        <f t="shared" si="1"/>
        <v>27.959415215</v>
      </c>
      <c r="E8" s="2">
        <f t="shared" si="1"/>
        <v>30.335669915</v>
      </c>
      <c r="F8" s="2">
        <f t="shared" si="1"/>
        <v>32.711924615000001</v>
      </c>
      <c r="G8" s="2">
        <f t="shared" si="1"/>
        <v>35.088179314999998</v>
      </c>
      <c r="H8" s="2">
        <f t="shared" si="1"/>
        <v>37.464434014999995</v>
      </c>
      <c r="I8" s="2">
        <f t="shared" si="1"/>
        <v>39.840688714999999</v>
      </c>
      <c r="J8" s="2">
        <f t="shared" si="1"/>
        <v>42.216943414999996</v>
      </c>
      <c r="K8" s="2">
        <f t="shared" si="1"/>
        <v>44.593198115</v>
      </c>
      <c r="L8" s="2">
        <f t="shared" si="1"/>
        <v>46.969452814999997</v>
      </c>
      <c r="M8" s="2">
        <f t="shared" si="1"/>
        <v>49.345707515000001</v>
      </c>
      <c r="N8" s="2">
        <f t="shared" si="1"/>
        <v>51.721962214999991</v>
      </c>
    </row>
    <row r="9" spans="1:14" ht="18.5" x14ac:dyDescent="0.45">
      <c r="A9" s="31"/>
      <c r="B9" s="31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x14ac:dyDescent="0.5">
      <c r="A10" s="35" t="s">
        <v>22</v>
      </c>
      <c r="B10" s="35"/>
      <c r="C10" s="36" t="s">
        <v>20</v>
      </c>
      <c r="D10" s="34">
        <f>$B$3+(0*$B$4)</f>
        <v>7.9126042999999993E-2</v>
      </c>
      <c r="E10" s="34">
        <f>$B$3+(1*$B$4)</f>
        <v>0.16897314299999999</v>
      </c>
      <c r="F10" s="34">
        <f>$B$3+(2*$B$4)</f>
        <v>0.25882024300000001</v>
      </c>
      <c r="G10" s="34">
        <f>$B$3+(3*$B$4)</f>
        <v>0.34866734299999996</v>
      </c>
      <c r="H10" s="34">
        <f>$B$3+(4*$B$4)</f>
        <v>0.43851444299999998</v>
      </c>
      <c r="I10" s="34">
        <f>$B$3+(5*$B$4)</f>
        <v>0.52836154300000004</v>
      </c>
      <c r="J10" s="34">
        <f>$B$3+(6*$B$4)</f>
        <v>0.618208643</v>
      </c>
      <c r="K10" s="34">
        <f>$B$3+(7*$B$4)</f>
        <v>0.70805574300000007</v>
      </c>
      <c r="L10" s="34">
        <f>$B$3+(8*$B$4)</f>
        <v>0.79790284300000003</v>
      </c>
      <c r="M10" s="34">
        <f>$B$3+(9*$B$4)</f>
        <v>0.88774994299999999</v>
      </c>
      <c r="N10" s="34">
        <f>$B$3+(10*$B$4)</f>
        <v>0.97759704300000005</v>
      </c>
    </row>
    <row r="11" spans="1:14" ht="18.5" x14ac:dyDescent="0.45">
      <c r="B11" s="37" t="s">
        <v>23</v>
      </c>
      <c r="C11" s="2" t="s">
        <v>15</v>
      </c>
      <c r="D11" s="3">
        <f>D4-D3</f>
        <v>7.9126042999998702E-2</v>
      </c>
      <c r="E11" s="3">
        <f t="shared" ref="E11:N11" si="2">E4-E3</f>
        <v>0.16897314299999877</v>
      </c>
      <c r="F11" s="3">
        <f t="shared" si="2"/>
        <v>0.25882024299999884</v>
      </c>
      <c r="G11" s="3">
        <f t="shared" si="2"/>
        <v>0.34866734300000246</v>
      </c>
      <c r="H11" s="3">
        <f t="shared" si="2"/>
        <v>0.43851444300000253</v>
      </c>
      <c r="I11" s="3">
        <f t="shared" si="2"/>
        <v>0.5283615430000026</v>
      </c>
      <c r="J11" s="3">
        <f t="shared" si="2"/>
        <v>0.61820864300000267</v>
      </c>
      <c r="K11" s="3">
        <f t="shared" si="2"/>
        <v>0.70805574300000274</v>
      </c>
      <c r="L11" s="3">
        <f t="shared" si="2"/>
        <v>0.7979028430000028</v>
      </c>
      <c r="M11" s="3">
        <f t="shared" si="2"/>
        <v>0.88774994300000287</v>
      </c>
      <c r="N11" s="3">
        <f t="shared" si="2"/>
        <v>0.97759704300000294</v>
      </c>
    </row>
    <row r="12" spans="1:14" ht="18.5" x14ac:dyDescent="0.45">
      <c r="B12" s="37" t="s">
        <v>24</v>
      </c>
      <c r="C12" s="2" t="s">
        <v>16</v>
      </c>
      <c r="D12" s="3">
        <f t="shared" ref="D12:N15" si="3">D5-D4</f>
        <v>7.9126043000002255E-2</v>
      </c>
      <c r="E12" s="3">
        <f t="shared" si="3"/>
        <v>0.16897314300000232</v>
      </c>
      <c r="F12" s="3">
        <f t="shared" si="3"/>
        <v>0.25882024300000239</v>
      </c>
      <c r="G12" s="3">
        <f t="shared" si="3"/>
        <v>0.34866734299999536</v>
      </c>
      <c r="H12" s="3">
        <f t="shared" si="3"/>
        <v>0.43851444299999542</v>
      </c>
      <c r="I12" s="3">
        <f t="shared" si="3"/>
        <v>0.52836154299999549</v>
      </c>
      <c r="J12" s="3">
        <f t="shared" si="3"/>
        <v>0.61820864299999556</v>
      </c>
      <c r="K12" s="3">
        <f t="shared" si="3"/>
        <v>0.70805574299999563</v>
      </c>
      <c r="L12" s="3">
        <f t="shared" si="3"/>
        <v>0.7979028429999957</v>
      </c>
      <c r="M12" s="3">
        <f t="shared" si="3"/>
        <v>0.88774994299999577</v>
      </c>
      <c r="N12" s="3">
        <f t="shared" si="3"/>
        <v>0.97759704299999584</v>
      </c>
    </row>
    <row r="13" spans="1:14" ht="18.5" x14ac:dyDescent="0.45">
      <c r="B13" s="37" t="s">
        <v>25</v>
      </c>
      <c r="C13" s="2" t="s">
        <v>17</v>
      </c>
      <c r="D13" s="3">
        <f t="shared" si="3"/>
        <v>7.9126042999998702E-2</v>
      </c>
      <c r="E13" s="3">
        <f t="shared" si="3"/>
        <v>0.16897314299999877</v>
      </c>
      <c r="F13" s="3">
        <f t="shared" si="3"/>
        <v>0.25882024299999529</v>
      </c>
      <c r="G13" s="3">
        <f t="shared" si="3"/>
        <v>0.34866734300000246</v>
      </c>
      <c r="H13" s="3">
        <f t="shared" si="3"/>
        <v>0.43851444300000253</v>
      </c>
      <c r="I13" s="3">
        <f t="shared" si="3"/>
        <v>0.5283615430000026</v>
      </c>
      <c r="J13" s="3">
        <f t="shared" si="3"/>
        <v>0.61820864300000267</v>
      </c>
      <c r="K13" s="3">
        <f t="shared" si="3"/>
        <v>0.70805574300000274</v>
      </c>
      <c r="L13" s="3">
        <f t="shared" si="3"/>
        <v>0.7979028430000028</v>
      </c>
      <c r="M13" s="3">
        <f t="shared" si="3"/>
        <v>0.88774994300000287</v>
      </c>
      <c r="N13" s="3">
        <f t="shared" si="3"/>
        <v>0.97759704300000294</v>
      </c>
    </row>
    <row r="14" spans="1:14" ht="18.5" x14ac:dyDescent="0.45">
      <c r="B14" s="37"/>
      <c r="C14" s="2" t="s">
        <v>18</v>
      </c>
      <c r="D14" s="3">
        <f t="shared" si="3"/>
        <v>7.9126042999998702E-2</v>
      </c>
      <c r="E14" s="3">
        <f t="shared" si="3"/>
        <v>0.16897314299999877</v>
      </c>
      <c r="F14" s="3">
        <f t="shared" si="3"/>
        <v>0.25882024300000239</v>
      </c>
      <c r="G14" s="3">
        <f t="shared" si="3"/>
        <v>0.34866734300000246</v>
      </c>
      <c r="H14" s="3">
        <f t="shared" si="3"/>
        <v>0.43851444300000253</v>
      </c>
      <c r="I14" s="3">
        <f t="shared" si="3"/>
        <v>0.5283615430000026</v>
      </c>
      <c r="J14" s="3">
        <f t="shared" si="3"/>
        <v>0.61820864300000267</v>
      </c>
      <c r="K14" s="3">
        <f t="shared" si="3"/>
        <v>0.70805574300000274</v>
      </c>
      <c r="L14" s="3">
        <f t="shared" si="3"/>
        <v>0.7979028430000028</v>
      </c>
      <c r="M14" s="3">
        <f t="shared" si="3"/>
        <v>0.88774994300000287</v>
      </c>
      <c r="N14" s="3">
        <f t="shared" si="3"/>
        <v>0.97759704300000294</v>
      </c>
    </row>
    <row r="15" spans="1:14" ht="18.5" x14ac:dyDescent="0.45">
      <c r="B15" s="37"/>
      <c r="C15" s="2" t="s">
        <v>19</v>
      </c>
      <c r="D15" s="3">
        <f t="shared" si="3"/>
        <v>7.9126043000002255E-2</v>
      </c>
      <c r="E15" s="3">
        <f t="shared" si="3"/>
        <v>0.16897314300000232</v>
      </c>
      <c r="F15" s="3">
        <f t="shared" si="3"/>
        <v>0.25882024300000239</v>
      </c>
      <c r="G15" s="3">
        <f t="shared" si="3"/>
        <v>0.34866734299999536</v>
      </c>
      <c r="H15" s="3">
        <f t="shared" si="3"/>
        <v>0.43851444299999542</v>
      </c>
      <c r="I15" s="3">
        <f t="shared" si="3"/>
        <v>0.52836154299999549</v>
      </c>
      <c r="J15" s="3">
        <f t="shared" si="3"/>
        <v>0.61820864299999556</v>
      </c>
      <c r="K15" s="3">
        <f t="shared" si="3"/>
        <v>0.70805574299999563</v>
      </c>
      <c r="L15" s="3">
        <f t="shared" si="3"/>
        <v>0.7979028429999957</v>
      </c>
      <c r="M15" s="3">
        <f t="shared" si="3"/>
        <v>0.88774994299999577</v>
      </c>
      <c r="N15" s="3">
        <f t="shared" si="3"/>
        <v>0.97759704299998873</v>
      </c>
    </row>
    <row r="16" spans="1:14" ht="18.5" x14ac:dyDescent="0.4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31" x14ac:dyDescent="0.7">
      <c r="A17" s="35" t="s">
        <v>21</v>
      </c>
      <c r="B17" s="35"/>
      <c r="C17" s="35"/>
      <c r="D17" s="34" t="s">
        <v>20</v>
      </c>
      <c r="E17" s="38" t="s">
        <v>26</v>
      </c>
      <c r="F17" s="38"/>
      <c r="G17" s="38"/>
      <c r="H17" s="38"/>
      <c r="I17" s="38"/>
      <c r="J17" s="38"/>
      <c r="K17" s="38"/>
      <c r="L17" s="38"/>
      <c r="M17" s="38"/>
      <c r="N17" s="38"/>
    </row>
    <row r="18" spans="1:14" ht="18.5" x14ac:dyDescent="0.45">
      <c r="C18" s="15">
        <v>0</v>
      </c>
      <c r="D18" s="3">
        <f>$B$2+(0*$B$4)</f>
        <v>1.9270191999999999</v>
      </c>
      <c r="E18" s="6">
        <f>E3-D3</f>
        <v>1.9270192000000002</v>
      </c>
      <c r="F18" s="6">
        <f t="shared" ref="F18:N18" si="4">F3-E3</f>
        <v>1.9270192000000002</v>
      </c>
      <c r="G18" s="6">
        <f t="shared" si="4"/>
        <v>1.9270192000000002</v>
      </c>
      <c r="H18" s="6">
        <f t="shared" si="4"/>
        <v>1.9270191999999966</v>
      </c>
      <c r="I18" s="6">
        <f t="shared" si="4"/>
        <v>1.9270192000000037</v>
      </c>
      <c r="J18" s="6">
        <f t="shared" si="4"/>
        <v>1.9270191999999966</v>
      </c>
      <c r="K18" s="6">
        <f t="shared" si="4"/>
        <v>1.9270192000000037</v>
      </c>
      <c r="L18" s="6">
        <f t="shared" si="4"/>
        <v>1.9270191999999966</v>
      </c>
      <c r="M18" s="6">
        <f t="shared" si="4"/>
        <v>1.9270192000000037</v>
      </c>
      <c r="N18" s="6">
        <f t="shared" si="4"/>
        <v>1.9270191999999966</v>
      </c>
    </row>
    <row r="19" spans="1:14" ht="18.5" x14ac:dyDescent="0.45">
      <c r="C19" s="15">
        <v>1</v>
      </c>
      <c r="D19" s="3">
        <f>$B$2+(1*$B$4)</f>
        <v>2.0168662999999998</v>
      </c>
      <c r="E19" s="6">
        <f t="shared" ref="E19:E23" si="5">E4-D4</f>
        <v>2.0168663000000002</v>
      </c>
      <c r="F19" s="6">
        <f>F4-E4</f>
        <v>2.0168663000000002</v>
      </c>
      <c r="G19" s="6">
        <f>G4-F4</f>
        <v>2.0168663000000038</v>
      </c>
      <c r="H19" s="6">
        <f>H4-G4</f>
        <v>2.0168662999999967</v>
      </c>
      <c r="I19" s="6">
        <f>I4-H4</f>
        <v>2.0168663000000038</v>
      </c>
      <c r="J19" s="6">
        <f>J4-I4</f>
        <v>2.0168662999999967</v>
      </c>
      <c r="K19" s="6">
        <f>K4-J4</f>
        <v>2.0168663000000038</v>
      </c>
      <c r="L19" s="6">
        <f>L4-K4</f>
        <v>2.0168662999999967</v>
      </c>
      <c r="M19" s="6">
        <f>M4-L4</f>
        <v>2.0168663000000038</v>
      </c>
      <c r="N19" s="6">
        <f>N4-M4</f>
        <v>2.0168662999999967</v>
      </c>
    </row>
    <row r="20" spans="1:14" ht="18.5" x14ac:dyDescent="0.45">
      <c r="C20" s="15">
        <v>2</v>
      </c>
      <c r="D20" s="3">
        <f>$B$2+(2*$B$4)</f>
        <v>2.1067133999999998</v>
      </c>
      <c r="E20" s="6">
        <f t="shared" si="5"/>
        <v>2.1067134000000003</v>
      </c>
      <c r="F20" s="6">
        <f>F5-E5</f>
        <v>2.1067134000000003</v>
      </c>
      <c r="G20" s="6">
        <f>G5-F5</f>
        <v>2.1067133999999967</v>
      </c>
      <c r="H20" s="6">
        <f>H5-G5</f>
        <v>2.1067133999999967</v>
      </c>
      <c r="I20" s="6">
        <f>I5-H5</f>
        <v>2.1067134000000038</v>
      </c>
      <c r="J20" s="6">
        <f>J5-I5</f>
        <v>2.1067133999999967</v>
      </c>
      <c r="K20" s="6">
        <f>K5-J5</f>
        <v>2.1067134000000038</v>
      </c>
      <c r="L20" s="6">
        <f>L5-K5</f>
        <v>2.1067133999999967</v>
      </c>
      <c r="M20" s="6">
        <f>M5-L5</f>
        <v>2.1067134000000038</v>
      </c>
      <c r="N20" s="6">
        <f>N5-M5</f>
        <v>2.1067133999999967</v>
      </c>
    </row>
    <row r="21" spans="1:14" ht="18.5" x14ac:dyDescent="0.45">
      <c r="C21" s="15">
        <v>3</v>
      </c>
      <c r="D21" s="3">
        <f>$B$2+(3*$B$4)</f>
        <v>2.1965604999999999</v>
      </c>
      <c r="E21" s="6">
        <f t="shared" si="5"/>
        <v>2.1965605000000004</v>
      </c>
      <c r="F21" s="6">
        <f>F6-E6</f>
        <v>2.1965604999999968</v>
      </c>
      <c r="G21" s="6">
        <f>G6-F6</f>
        <v>2.1965605000000039</v>
      </c>
      <c r="H21" s="6">
        <f>H6-G6</f>
        <v>2.1965604999999968</v>
      </c>
      <c r="I21" s="6">
        <f>I6-H6</f>
        <v>2.1965605000000039</v>
      </c>
      <c r="J21" s="6">
        <f>J6-I6</f>
        <v>2.1965604999999968</v>
      </c>
      <c r="K21" s="6">
        <f>K6-J6</f>
        <v>2.1965605000000039</v>
      </c>
      <c r="L21" s="6">
        <f>L6-K6</f>
        <v>2.1965604999999968</v>
      </c>
      <c r="M21" s="6">
        <f>M6-L6</f>
        <v>2.1965605000000039</v>
      </c>
      <c r="N21" s="6">
        <f>N6-M6</f>
        <v>2.1965604999999968</v>
      </c>
    </row>
    <row r="22" spans="1:14" ht="18.5" x14ac:dyDescent="0.45">
      <c r="C22" s="15">
        <v>4</v>
      </c>
      <c r="D22" s="3">
        <f>$B$2+(4*$B$4)</f>
        <v>2.2864076</v>
      </c>
      <c r="E22" s="6">
        <f t="shared" si="5"/>
        <v>2.2864076000000004</v>
      </c>
      <c r="F22" s="6">
        <f>F7-E7</f>
        <v>2.2864076000000004</v>
      </c>
      <c r="G22" s="6">
        <f>G7-F7</f>
        <v>2.286407600000004</v>
      </c>
      <c r="H22" s="6">
        <f>H7-G7</f>
        <v>2.2864075999999969</v>
      </c>
      <c r="I22" s="6">
        <f>I7-H7</f>
        <v>2.286407600000004</v>
      </c>
      <c r="J22" s="6">
        <f>J7-I7</f>
        <v>2.2864075999999969</v>
      </c>
      <c r="K22" s="6">
        <f>K7-J7</f>
        <v>2.286407600000004</v>
      </c>
      <c r="L22" s="6">
        <f>L7-K7</f>
        <v>2.2864075999999969</v>
      </c>
      <c r="M22" s="6">
        <f>M7-L7</f>
        <v>2.286407600000004</v>
      </c>
      <c r="N22" s="6">
        <f>N7-M7</f>
        <v>2.2864075999999969</v>
      </c>
    </row>
    <row r="23" spans="1:14" ht="18.5" x14ac:dyDescent="0.45">
      <c r="C23" s="15">
        <v>5</v>
      </c>
      <c r="D23" s="3">
        <f>$B$2+(5*$B$4)</f>
        <v>2.3762547000000001</v>
      </c>
      <c r="E23" s="6">
        <f t="shared" si="5"/>
        <v>2.3762547000000005</v>
      </c>
      <c r="F23" s="6">
        <f>F8-E8</f>
        <v>2.3762547000000005</v>
      </c>
      <c r="G23" s="6">
        <f>G8-F8</f>
        <v>2.3762546999999969</v>
      </c>
      <c r="H23" s="6">
        <f>H8-G8</f>
        <v>2.3762546999999969</v>
      </c>
      <c r="I23" s="6">
        <f>I8-H8</f>
        <v>2.376254700000004</v>
      </c>
      <c r="J23" s="6">
        <f>J8-I8</f>
        <v>2.3762546999999969</v>
      </c>
      <c r="K23" s="6">
        <f>K8-J8</f>
        <v>2.376254700000004</v>
      </c>
      <c r="L23" s="6">
        <f>L8-K8</f>
        <v>2.3762546999999969</v>
      </c>
      <c r="M23" s="6">
        <f>M8-L8</f>
        <v>2.376254700000004</v>
      </c>
      <c r="N23" s="6">
        <f>N8-M8</f>
        <v>2.3762546999999898</v>
      </c>
    </row>
    <row r="24" spans="1:14" x14ac:dyDescent="0.35">
      <c r="D24" s="12"/>
    </row>
    <row r="25" spans="1:14" x14ac:dyDescent="0.35">
      <c r="D25" s="12"/>
    </row>
    <row r="26" spans="1:14" x14ac:dyDescent="0.35">
      <c r="D26" s="12"/>
    </row>
  </sheetData>
  <mergeCells count="4">
    <mergeCell ref="D1:N1"/>
    <mergeCell ref="A17:C17"/>
    <mergeCell ref="A10:B10"/>
    <mergeCell ref="E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EB2E-BA63-47A2-8108-F03152F1EAF6}">
  <dimension ref="A1:N17"/>
  <sheetViews>
    <sheetView workbookViewId="0">
      <selection activeCell="F10" sqref="F10"/>
    </sheetView>
  </sheetViews>
  <sheetFormatPr defaultColWidth="28.453125" defaultRowHeight="14.5" x14ac:dyDescent="0.35"/>
  <cols>
    <col min="2" max="2" width="13.54296875" bestFit="1" customWidth="1"/>
    <col min="3" max="3" width="21.7265625" bestFit="1" customWidth="1"/>
    <col min="4" max="4" width="12.453125" bestFit="1" customWidth="1"/>
    <col min="5" max="7" width="8" bestFit="1" customWidth="1"/>
    <col min="8" max="14" width="9" bestFit="1" customWidth="1"/>
  </cols>
  <sheetData>
    <row r="1" spans="1:14" s="1" customFormat="1" ht="18.5" x14ac:dyDescent="0.45">
      <c r="A1" s="4" t="s">
        <v>0</v>
      </c>
      <c r="B1" s="5">
        <v>27.563784999999999</v>
      </c>
      <c r="C1" s="16" t="s">
        <v>11</v>
      </c>
      <c r="D1" s="30" t="s">
        <v>10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1" customFormat="1" ht="18.5" x14ac:dyDescent="0.45">
      <c r="A2" s="4" t="s">
        <v>2</v>
      </c>
      <c r="B2" s="13">
        <v>1.9270191999999999</v>
      </c>
      <c r="C2" s="1" t="s">
        <v>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8.5" x14ac:dyDescent="0.45">
      <c r="A3" s="4" t="s">
        <v>1</v>
      </c>
      <c r="B3" s="5">
        <v>7.9126042999999993E-2</v>
      </c>
      <c r="C3" s="15">
        <v>1</v>
      </c>
      <c r="D3" s="1">
        <f>$B$1+(D$2*$B$2)+($B$3*0)+($B$4*$C3)+($B$5*D$2*0)+($B$6*D$2*$C3)+($B$7*0*$C3)+($B$8*D$2*0*$C3)</f>
        <v>27.589784999999999</v>
      </c>
      <c r="E3" s="1">
        <f t="shared" ref="E3:N3" si="0">$B$1+(E$2*$B$2)+($B$3*0)+($B$4*$C3)+($B$5*E$2*0)+($B$6*E$2*$C3)+($B$7*0*$C3)+($B$8*E$2*0*$C3)</f>
        <v>29.551804199999999</v>
      </c>
      <c r="F3" s="1">
        <f t="shared" si="0"/>
        <v>31.5138234</v>
      </c>
      <c r="G3" s="1">
        <f t="shared" si="0"/>
        <v>33.4758426</v>
      </c>
      <c r="H3" s="1">
        <f t="shared" si="0"/>
        <v>35.4378618</v>
      </c>
      <c r="I3" s="1">
        <f t="shared" si="0"/>
        <v>37.399881000000001</v>
      </c>
      <c r="J3" s="1">
        <f t="shared" si="0"/>
        <v>39.361900200000001</v>
      </c>
      <c r="K3" s="1">
        <f t="shared" si="0"/>
        <v>41.323919400000001</v>
      </c>
      <c r="L3" s="1">
        <f t="shared" si="0"/>
        <v>43.285938600000001</v>
      </c>
      <c r="M3" s="1">
        <f t="shared" si="0"/>
        <v>45.247957800000002</v>
      </c>
      <c r="N3" s="1">
        <f t="shared" si="0"/>
        <v>47.209977000000002</v>
      </c>
    </row>
    <row r="4" spans="1:14" s="1" customFormat="1" ht="18.5" x14ac:dyDescent="0.45">
      <c r="A4" s="4" t="s">
        <v>4</v>
      </c>
      <c r="B4" s="17">
        <v>2.5999999999999999E-2</v>
      </c>
      <c r="C4" s="15">
        <v>2</v>
      </c>
      <c r="D4" s="1">
        <f t="shared" ref="D4:N8" si="1">$B$1+(D$2*$B$2)+($B$3*0)+($B$4*$C4)+($B$5*D$2*0)+($B$6*D$2*$C4)+($B$7*0*$C4)+($B$8*D$2*0*$C4)</f>
        <v>27.615784999999999</v>
      </c>
      <c r="E4" s="1">
        <f t="shared" si="1"/>
        <v>29.612804199999999</v>
      </c>
      <c r="F4" s="1">
        <f t="shared" si="1"/>
        <v>31.6098234</v>
      </c>
      <c r="G4" s="1">
        <f t="shared" si="1"/>
        <v>33.6068426</v>
      </c>
      <c r="H4" s="1">
        <f t="shared" si="1"/>
        <v>35.603861799999997</v>
      </c>
      <c r="I4" s="1">
        <f t="shared" si="1"/>
        <v>37.600881000000001</v>
      </c>
      <c r="J4" s="1">
        <f t="shared" si="1"/>
        <v>39.597900199999998</v>
      </c>
      <c r="K4" s="1">
        <f t="shared" si="1"/>
        <v>41.594919400000002</v>
      </c>
      <c r="L4" s="1">
        <f t="shared" si="1"/>
        <v>43.591938599999999</v>
      </c>
      <c r="M4" s="1">
        <f t="shared" si="1"/>
        <v>45.588957800000003</v>
      </c>
      <c r="N4" s="1">
        <f t="shared" si="1"/>
        <v>47.585977</v>
      </c>
    </row>
    <row r="5" spans="1:14" s="1" customFormat="1" ht="35" x14ac:dyDescent="0.45">
      <c r="A5" s="4" t="s">
        <v>6</v>
      </c>
      <c r="B5" s="5">
        <v>8.9847099999999999E-2</v>
      </c>
      <c r="C5" s="15">
        <v>3</v>
      </c>
      <c r="D5" s="1">
        <f t="shared" si="1"/>
        <v>27.641784999999999</v>
      </c>
      <c r="E5" s="1">
        <f t="shared" si="1"/>
        <v>29.673804199999999</v>
      </c>
      <c r="F5" s="1">
        <f t="shared" si="1"/>
        <v>31.7058234</v>
      </c>
      <c r="G5" s="1">
        <f t="shared" si="1"/>
        <v>33.7378426</v>
      </c>
      <c r="H5" s="1">
        <f t="shared" si="1"/>
        <v>35.769861800000001</v>
      </c>
      <c r="I5" s="1">
        <f t="shared" si="1"/>
        <v>37.801881000000002</v>
      </c>
      <c r="J5" s="1">
        <f t="shared" si="1"/>
        <v>39.833900200000002</v>
      </c>
      <c r="K5" s="1">
        <f t="shared" si="1"/>
        <v>41.865919400000003</v>
      </c>
      <c r="L5" s="1">
        <f t="shared" si="1"/>
        <v>43.897938600000003</v>
      </c>
      <c r="M5" s="1">
        <f t="shared" si="1"/>
        <v>45.929957800000004</v>
      </c>
      <c r="N5" s="1">
        <f t="shared" si="1"/>
        <v>47.961976999999997</v>
      </c>
    </row>
    <row r="6" spans="1:14" ht="35" x14ac:dyDescent="0.45">
      <c r="A6" s="4" t="s">
        <v>7</v>
      </c>
      <c r="B6" s="14">
        <v>3.5000000000000003E-2</v>
      </c>
      <c r="C6" s="15">
        <v>4</v>
      </c>
      <c r="D6" s="1">
        <f t="shared" si="1"/>
        <v>27.667784999999999</v>
      </c>
      <c r="E6" s="1">
        <f t="shared" si="1"/>
        <v>29.734804199999999</v>
      </c>
      <c r="F6" s="1">
        <f t="shared" si="1"/>
        <v>31.8018234</v>
      </c>
      <c r="G6" s="1">
        <f t="shared" si="1"/>
        <v>33.868842600000001</v>
      </c>
      <c r="H6" s="1">
        <f t="shared" si="1"/>
        <v>35.935861799999998</v>
      </c>
      <c r="I6" s="1">
        <f t="shared" si="1"/>
        <v>38.002881000000002</v>
      </c>
      <c r="J6" s="1">
        <f t="shared" si="1"/>
        <v>40.069900199999999</v>
      </c>
      <c r="K6" s="1">
        <f t="shared" si="1"/>
        <v>42.136919399999996</v>
      </c>
      <c r="L6" s="1">
        <f t="shared" si="1"/>
        <v>44.203938599999994</v>
      </c>
      <c r="M6" s="1">
        <f t="shared" si="1"/>
        <v>46.270957799999998</v>
      </c>
      <c r="N6" s="1">
        <f t="shared" si="1"/>
        <v>48.337976999999995</v>
      </c>
    </row>
    <row r="7" spans="1:14" ht="35" x14ac:dyDescent="0.45">
      <c r="A7" s="4" t="s">
        <v>8</v>
      </c>
      <c r="B7" s="10">
        <v>1.9E-2</v>
      </c>
      <c r="C7" s="15">
        <v>5</v>
      </c>
      <c r="D7" s="1">
        <f t="shared" si="1"/>
        <v>27.693784999999998</v>
      </c>
      <c r="E7" s="1">
        <f t="shared" si="1"/>
        <v>29.795804199999999</v>
      </c>
      <c r="F7" s="1">
        <f t="shared" si="1"/>
        <v>31.8978234</v>
      </c>
      <c r="G7" s="1">
        <f t="shared" si="1"/>
        <v>33.999842600000001</v>
      </c>
      <c r="H7" s="1">
        <f t="shared" si="1"/>
        <v>36.101861800000002</v>
      </c>
      <c r="I7" s="1">
        <f t="shared" si="1"/>
        <v>38.203881000000003</v>
      </c>
      <c r="J7" s="1">
        <f t="shared" si="1"/>
        <v>40.305900199999996</v>
      </c>
      <c r="K7" s="1">
        <f t="shared" si="1"/>
        <v>42.407919400000004</v>
      </c>
      <c r="L7" s="1">
        <f t="shared" si="1"/>
        <v>44.509938599999998</v>
      </c>
      <c r="M7" s="1">
        <f t="shared" si="1"/>
        <v>46.611957800000006</v>
      </c>
      <c r="N7" s="1">
        <f t="shared" si="1"/>
        <v>48.713977</v>
      </c>
    </row>
    <row r="8" spans="1:14" ht="52.5" x14ac:dyDescent="0.45">
      <c r="A8" s="4" t="s">
        <v>5</v>
      </c>
      <c r="B8" s="9">
        <v>1.23E-2</v>
      </c>
      <c r="C8" s="15">
        <v>6</v>
      </c>
      <c r="D8" s="1">
        <f t="shared" si="1"/>
        <v>27.719784999999998</v>
      </c>
      <c r="E8" s="1">
        <f t="shared" si="1"/>
        <v>29.856804199999999</v>
      </c>
      <c r="F8" s="1">
        <f t="shared" si="1"/>
        <v>31.9938234</v>
      </c>
      <c r="G8" s="1">
        <f t="shared" si="1"/>
        <v>34.130842600000001</v>
      </c>
      <c r="H8" s="1">
        <f t="shared" si="1"/>
        <v>36.267861799999999</v>
      </c>
      <c r="I8" s="1">
        <f t="shared" si="1"/>
        <v>38.404880999999996</v>
      </c>
      <c r="J8" s="1">
        <f t="shared" si="1"/>
        <v>40.541900199999994</v>
      </c>
      <c r="K8" s="1">
        <f t="shared" si="1"/>
        <v>42.678919399999998</v>
      </c>
      <c r="L8" s="1">
        <f t="shared" si="1"/>
        <v>44.815938599999996</v>
      </c>
      <c r="M8" s="1">
        <f t="shared" si="1"/>
        <v>46.9529578</v>
      </c>
      <c r="N8" s="1">
        <f t="shared" si="1"/>
        <v>49.089976999999998</v>
      </c>
    </row>
    <row r="9" spans="1:14" x14ac:dyDescent="0.35">
      <c r="B9" s="12"/>
    </row>
    <row r="10" spans="1:14" ht="21" x14ac:dyDescent="0.5">
      <c r="B10" s="23">
        <f>$B$6+(0*$B$8)</f>
        <v>3.5000000000000003E-2</v>
      </c>
      <c r="C10" s="24"/>
      <c r="D10" s="25"/>
      <c r="E10" s="23">
        <f>E11-D11</f>
        <v>3.5000000000000142E-2</v>
      </c>
      <c r="F10" s="23">
        <f t="shared" ref="F10:N10" si="2">F11-E11</f>
        <v>3.5000000000000142E-2</v>
      </c>
      <c r="G10" s="23">
        <f t="shared" si="2"/>
        <v>3.5000000000000142E-2</v>
      </c>
      <c r="H10" s="23">
        <f t="shared" si="2"/>
        <v>3.4999999999996589E-2</v>
      </c>
      <c r="I10" s="23">
        <f t="shared" si="2"/>
        <v>3.5000000000003695E-2</v>
      </c>
      <c r="J10" s="23">
        <f t="shared" si="2"/>
        <v>3.4999999999996589E-2</v>
      </c>
      <c r="K10" s="23">
        <f t="shared" si="2"/>
        <v>3.5000000000003695E-2</v>
      </c>
      <c r="L10" s="23">
        <f t="shared" si="2"/>
        <v>3.4999999999996589E-2</v>
      </c>
      <c r="M10" s="23">
        <f t="shared" si="2"/>
        <v>3.5000000000003695E-2</v>
      </c>
      <c r="N10" s="23">
        <f t="shared" si="2"/>
        <v>3.4999999999996589E-2</v>
      </c>
    </row>
    <row r="11" spans="1:14" ht="21" x14ac:dyDescent="0.5">
      <c r="B11" s="25"/>
      <c r="C11" s="24"/>
      <c r="D11" s="26">
        <f>D4-D3</f>
        <v>2.5999999999999801E-2</v>
      </c>
      <c r="E11" s="26">
        <f t="shared" ref="E11:N11" si="3">E4-E3</f>
        <v>6.0999999999999943E-2</v>
      </c>
      <c r="F11" s="26">
        <f t="shared" si="3"/>
        <v>9.6000000000000085E-2</v>
      </c>
      <c r="G11" s="26">
        <f t="shared" si="3"/>
        <v>0.13100000000000023</v>
      </c>
      <c r="H11" s="26">
        <f t="shared" si="3"/>
        <v>0.16599999999999682</v>
      </c>
      <c r="I11" s="26">
        <f t="shared" si="3"/>
        <v>0.20100000000000051</v>
      </c>
      <c r="J11" s="26">
        <f t="shared" si="3"/>
        <v>0.2359999999999971</v>
      </c>
      <c r="K11" s="26">
        <f t="shared" si="3"/>
        <v>0.2710000000000008</v>
      </c>
      <c r="L11" s="26">
        <f t="shared" si="3"/>
        <v>0.30599999999999739</v>
      </c>
      <c r="M11" s="26">
        <f t="shared" si="3"/>
        <v>0.34100000000000108</v>
      </c>
      <c r="N11" s="26">
        <f t="shared" si="3"/>
        <v>0.37599999999999767</v>
      </c>
    </row>
    <row r="12" spans="1:14" ht="21" x14ac:dyDescent="0.5">
      <c r="B12" s="20">
        <f>$B$2+(0*$B$5)+($C3*$B$6)+(0*$C3*$B$8)</f>
        <v>1.9620191999999999</v>
      </c>
      <c r="C12" s="21"/>
      <c r="D12" s="28"/>
      <c r="E12" s="27">
        <f t="shared" ref="E12:N12" si="4">E3-D3</f>
        <v>1.9620192000000003</v>
      </c>
      <c r="F12" s="27">
        <f t="shared" si="4"/>
        <v>1.9620192000000003</v>
      </c>
      <c r="G12" s="27">
        <f t="shared" si="4"/>
        <v>1.9620192000000003</v>
      </c>
      <c r="H12" s="27">
        <f t="shared" si="4"/>
        <v>1.9620192000000003</v>
      </c>
      <c r="I12" s="27">
        <f t="shared" si="4"/>
        <v>1.9620192000000003</v>
      </c>
      <c r="J12" s="27">
        <f t="shared" si="4"/>
        <v>1.9620192000000003</v>
      </c>
      <c r="K12" s="27">
        <f t="shared" si="4"/>
        <v>1.9620192000000003</v>
      </c>
      <c r="L12" s="27">
        <f t="shared" si="4"/>
        <v>1.9620192000000003</v>
      </c>
      <c r="M12" s="27">
        <f t="shared" si="4"/>
        <v>1.9620192000000003</v>
      </c>
      <c r="N12" s="27">
        <f t="shared" si="4"/>
        <v>1.9620192000000003</v>
      </c>
    </row>
    <row r="13" spans="1:14" ht="21" x14ac:dyDescent="0.5">
      <c r="B13" s="20">
        <f t="shared" ref="B13:B17" si="5">$B$2+(0*$B$5)+($C4*$B$6)+(0*$C4*$B$8)</f>
        <v>1.9970192</v>
      </c>
      <c r="C13" s="20">
        <f>B13-B12</f>
        <v>3.5000000000000142E-2</v>
      </c>
      <c r="D13" s="28"/>
      <c r="E13" s="29">
        <f t="shared" ref="E13:N13" si="6">E4-D4</f>
        <v>1.9970192000000004</v>
      </c>
      <c r="F13" s="29">
        <f t="shared" si="6"/>
        <v>1.9970192000000004</v>
      </c>
      <c r="G13" s="29">
        <f t="shared" si="6"/>
        <v>1.9970192000000004</v>
      </c>
      <c r="H13" s="29">
        <f t="shared" si="6"/>
        <v>1.9970191999999969</v>
      </c>
      <c r="I13" s="29">
        <f t="shared" si="6"/>
        <v>1.997019200000004</v>
      </c>
      <c r="J13" s="29">
        <f t="shared" si="6"/>
        <v>1.9970191999999969</v>
      </c>
      <c r="K13" s="29">
        <f t="shared" si="6"/>
        <v>1.997019200000004</v>
      </c>
      <c r="L13" s="29">
        <f t="shared" si="6"/>
        <v>1.9970191999999969</v>
      </c>
      <c r="M13" s="29">
        <f t="shared" si="6"/>
        <v>1.997019200000004</v>
      </c>
      <c r="N13" s="29">
        <f t="shared" si="6"/>
        <v>1.9970191999999969</v>
      </c>
    </row>
    <row r="14" spans="1:14" ht="21" x14ac:dyDescent="0.5">
      <c r="B14" s="20">
        <f t="shared" si="5"/>
        <v>2.0320192000000001</v>
      </c>
      <c r="C14" s="20">
        <f>B14-B13</f>
        <v>3.5000000000000142E-2</v>
      </c>
      <c r="D14" s="28"/>
      <c r="E14" s="29">
        <f t="shared" ref="E14:N14" si="7">E5-D5</f>
        <v>2.0320192000000006</v>
      </c>
      <c r="F14" s="29">
        <f t="shared" si="7"/>
        <v>2.0320192000000006</v>
      </c>
      <c r="G14" s="29">
        <f t="shared" si="7"/>
        <v>2.0320192000000006</v>
      </c>
      <c r="H14" s="29">
        <f t="shared" si="7"/>
        <v>2.0320192000000006</v>
      </c>
      <c r="I14" s="29">
        <f t="shared" si="7"/>
        <v>2.0320192000000006</v>
      </c>
      <c r="J14" s="29">
        <f t="shared" si="7"/>
        <v>2.0320192000000006</v>
      </c>
      <c r="K14" s="29">
        <f t="shared" si="7"/>
        <v>2.0320192000000006</v>
      </c>
      <c r="L14" s="29">
        <f t="shared" si="7"/>
        <v>2.0320192000000006</v>
      </c>
      <c r="M14" s="29">
        <f t="shared" si="7"/>
        <v>2.0320192000000006</v>
      </c>
      <c r="N14" s="29">
        <f t="shared" si="7"/>
        <v>2.0320191999999935</v>
      </c>
    </row>
    <row r="15" spans="1:14" ht="21" x14ac:dyDescent="0.5">
      <c r="B15" s="20">
        <f t="shared" si="5"/>
        <v>2.0670191999999998</v>
      </c>
      <c r="C15" s="20">
        <f t="shared" ref="C15:C17" si="8">B15-B14</f>
        <v>3.4999999999999698E-2</v>
      </c>
      <c r="D15" s="28"/>
      <c r="E15" s="29">
        <f t="shared" ref="E15:N15" si="9">E6-D6</f>
        <v>2.0670192000000007</v>
      </c>
      <c r="F15" s="29">
        <f t="shared" si="9"/>
        <v>2.0670192000000007</v>
      </c>
      <c r="G15" s="29">
        <f t="shared" si="9"/>
        <v>2.0670192000000007</v>
      </c>
      <c r="H15" s="29">
        <f t="shared" si="9"/>
        <v>2.0670191999999972</v>
      </c>
      <c r="I15" s="29">
        <f t="shared" si="9"/>
        <v>2.0670192000000043</v>
      </c>
      <c r="J15" s="29">
        <f t="shared" si="9"/>
        <v>2.0670191999999972</v>
      </c>
      <c r="K15" s="29">
        <f t="shared" si="9"/>
        <v>2.0670191999999972</v>
      </c>
      <c r="L15" s="29">
        <f t="shared" si="9"/>
        <v>2.0670191999999972</v>
      </c>
      <c r="M15" s="29">
        <f t="shared" si="9"/>
        <v>2.0670192000000043</v>
      </c>
      <c r="N15" s="29">
        <f t="shared" si="9"/>
        <v>2.0670191999999972</v>
      </c>
    </row>
    <row r="16" spans="1:14" ht="21" x14ac:dyDescent="0.5">
      <c r="B16" s="20">
        <f t="shared" si="5"/>
        <v>2.1020192</v>
      </c>
      <c r="C16" s="20">
        <f t="shared" si="8"/>
        <v>3.5000000000000142E-2</v>
      </c>
      <c r="D16" s="28"/>
      <c r="E16" s="29">
        <f t="shared" ref="E16:N16" si="10">E7-D7</f>
        <v>2.1020192000000009</v>
      </c>
      <c r="F16" s="29">
        <f t="shared" si="10"/>
        <v>2.1020192000000009</v>
      </c>
      <c r="G16" s="29">
        <f t="shared" si="10"/>
        <v>2.1020192000000009</v>
      </c>
      <c r="H16" s="29">
        <f t="shared" si="10"/>
        <v>2.1020192000000009</v>
      </c>
      <c r="I16" s="29">
        <f t="shared" si="10"/>
        <v>2.1020192000000009</v>
      </c>
      <c r="J16" s="29">
        <f t="shared" si="10"/>
        <v>2.1020191999999938</v>
      </c>
      <c r="K16" s="29">
        <f t="shared" si="10"/>
        <v>2.102019200000008</v>
      </c>
      <c r="L16" s="29">
        <f t="shared" si="10"/>
        <v>2.1020191999999938</v>
      </c>
      <c r="M16" s="29">
        <f t="shared" si="10"/>
        <v>2.102019200000008</v>
      </c>
      <c r="N16" s="29">
        <f t="shared" si="10"/>
        <v>2.1020191999999938</v>
      </c>
    </row>
    <row r="17" spans="2:14" ht="21" x14ac:dyDescent="0.5">
      <c r="B17" s="20">
        <f t="shared" si="5"/>
        <v>2.1370192000000001</v>
      </c>
      <c r="C17" s="20">
        <f t="shared" si="8"/>
        <v>3.5000000000000142E-2</v>
      </c>
      <c r="D17" s="28"/>
      <c r="E17" s="29">
        <f t="shared" ref="E17:N17" si="11">E8-D8</f>
        <v>2.137019200000001</v>
      </c>
      <c r="F17" s="29">
        <f t="shared" si="11"/>
        <v>2.137019200000001</v>
      </c>
      <c r="G17" s="29">
        <f t="shared" si="11"/>
        <v>2.137019200000001</v>
      </c>
      <c r="H17" s="29">
        <f t="shared" si="11"/>
        <v>2.1370191999999975</v>
      </c>
      <c r="I17" s="29">
        <f t="shared" si="11"/>
        <v>2.1370191999999975</v>
      </c>
      <c r="J17" s="29">
        <f t="shared" si="11"/>
        <v>2.1370191999999975</v>
      </c>
      <c r="K17" s="29">
        <f t="shared" si="11"/>
        <v>2.1370192000000046</v>
      </c>
      <c r="L17" s="29">
        <f t="shared" si="11"/>
        <v>2.1370191999999975</v>
      </c>
      <c r="M17" s="29">
        <f t="shared" si="11"/>
        <v>2.1370192000000046</v>
      </c>
      <c r="N17" s="29">
        <f t="shared" si="11"/>
        <v>2.1370191999999975</v>
      </c>
    </row>
  </sheetData>
  <mergeCells count="1">
    <mergeCell ref="D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8A69-2AE6-4F04-B597-C71B014262B0}">
  <dimension ref="A1:N17"/>
  <sheetViews>
    <sheetView topLeftCell="A7" workbookViewId="0">
      <selection activeCell="B10" sqref="B10"/>
    </sheetView>
  </sheetViews>
  <sheetFormatPr defaultColWidth="28.453125" defaultRowHeight="14.5" x14ac:dyDescent="0.35"/>
  <cols>
    <col min="2" max="2" width="13.54296875" bestFit="1" customWidth="1"/>
    <col min="3" max="3" width="21.7265625" bestFit="1" customWidth="1"/>
    <col min="4" max="4" width="8.6328125" customWidth="1"/>
    <col min="5" max="7" width="8" bestFit="1" customWidth="1"/>
    <col min="8" max="14" width="9" bestFit="1" customWidth="1"/>
  </cols>
  <sheetData>
    <row r="1" spans="1:14" s="1" customFormat="1" ht="18.5" x14ac:dyDescent="0.45">
      <c r="A1" s="4" t="s">
        <v>0</v>
      </c>
      <c r="B1" s="5">
        <v>27.563784999999999</v>
      </c>
      <c r="C1" s="16" t="s">
        <v>12</v>
      </c>
      <c r="D1" s="30" t="s">
        <v>10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1" customFormat="1" ht="18.5" x14ac:dyDescent="0.45">
      <c r="A2" s="4" t="s">
        <v>2</v>
      </c>
      <c r="B2" s="13">
        <v>1.9270191999999999</v>
      </c>
      <c r="C2" s="1" t="s">
        <v>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8.5" x14ac:dyDescent="0.45">
      <c r="A3" s="4" t="s">
        <v>1</v>
      </c>
      <c r="B3" s="5">
        <v>7.9126042999999993E-2</v>
      </c>
      <c r="C3" s="15">
        <v>1</v>
      </c>
      <c r="D3" s="18">
        <f>$B$1+(D$2*$B$2)+($B$3*1)+($B$4*$C3)+($B$5*D$2*1)+($B$6*D$2*$C3)+($B$7*1*$C3)+($B$8*D$2*1*$C3)</f>
        <v>27.687911042999996</v>
      </c>
      <c r="E3" s="18">
        <f t="shared" ref="E3:N3" si="0">$B$1+(E$2*$B$2)+($B$3*1)+($B$4*$C3)+($B$5*E$2*1)+($B$6*E$2*$C3)+($B$7*1*$C3)+($B$8*E$2*1*$C3)</f>
        <v>29.752077342999996</v>
      </c>
      <c r="F3" s="18">
        <f t="shared" si="0"/>
        <v>31.816243642999996</v>
      </c>
      <c r="G3" s="18">
        <f t="shared" si="0"/>
        <v>33.880409943000004</v>
      </c>
      <c r="H3" s="18">
        <f t="shared" si="0"/>
        <v>35.944576243</v>
      </c>
      <c r="I3" s="18">
        <f t="shared" si="0"/>
        <v>38.008742543000004</v>
      </c>
      <c r="J3" s="18">
        <f t="shared" si="0"/>
        <v>40.072908843</v>
      </c>
      <c r="K3" s="18">
        <f t="shared" si="0"/>
        <v>42.137075143000004</v>
      </c>
      <c r="L3" s="18">
        <f t="shared" si="0"/>
        <v>44.201241443000001</v>
      </c>
      <c r="M3" s="18">
        <f t="shared" si="0"/>
        <v>46.265407743000004</v>
      </c>
      <c r="N3" s="18">
        <f t="shared" si="0"/>
        <v>48.329574043000001</v>
      </c>
    </row>
    <row r="4" spans="1:14" s="1" customFormat="1" ht="18.5" x14ac:dyDescent="0.45">
      <c r="A4" s="4" t="s">
        <v>4</v>
      </c>
      <c r="B4" s="17">
        <v>2.5999999999999999E-2</v>
      </c>
      <c r="C4" s="15">
        <v>2</v>
      </c>
      <c r="D4" s="18">
        <f t="shared" ref="D4:N8" si="1">$B$1+(D$2*$B$2)+($B$3*1)+($B$4*$C4)+($B$5*D$2*1)+($B$6*D$2*$C4)+($B$7*1*$C4)+($B$8*D$2*1*$C4)</f>
        <v>27.732911042999998</v>
      </c>
      <c r="E4" s="18">
        <f t="shared" si="1"/>
        <v>29.844377342999998</v>
      </c>
      <c r="F4" s="18">
        <f t="shared" si="1"/>
        <v>31.955843642999998</v>
      </c>
      <c r="G4" s="18">
        <f t="shared" si="1"/>
        <v>34.067309942999998</v>
      </c>
      <c r="H4" s="18">
        <f t="shared" si="1"/>
        <v>36.178776242999994</v>
      </c>
      <c r="I4" s="18">
        <f t="shared" si="1"/>
        <v>38.290242542999998</v>
      </c>
      <c r="J4" s="18">
        <f t="shared" si="1"/>
        <v>40.401708842999994</v>
      </c>
      <c r="K4" s="18">
        <f t="shared" si="1"/>
        <v>42.513175142999998</v>
      </c>
      <c r="L4" s="18">
        <f t="shared" si="1"/>
        <v>44.624641443000002</v>
      </c>
      <c r="M4" s="18">
        <f t="shared" si="1"/>
        <v>46.736107743000005</v>
      </c>
      <c r="N4" s="18">
        <f t="shared" si="1"/>
        <v>48.847574043000002</v>
      </c>
    </row>
    <row r="5" spans="1:14" s="1" customFormat="1" ht="35" x14ac:dyDescent="0.45">
      <c r="A5" s="4" t="s">
        <v>6</v>
      </c>
      <c r="B5" s="5">
        <v>8.9847099999999999E-2</v>
      </c>
      <c r="C5" s="15">
        <v>3</v>
      </c>
      <c r="D5" s="18">
        <f t="shared" si="1"/>
        <v>27.777911042999996</v>
      </c>
      <c r="E5" s="18">
        <f t="shared" si="1"/>
        <v>29.936677342999996</v>
      </c>
      <c r="F5" s="18">
        <f t="shared" si="1"/>
        <v>32.095443642999996</v>
      </c>
      <c r="G5" s="18">
        <f t="shared" si="1"/>
        <v>34.254209943000006</v>
      </c>
      <c r="H5" s="18">
        <f t="shared" si="1"/>
        <v>36.412976243000003</v>
      </c>
      <c r="I5" s="18">
        <f t="shared" si="1"/>
        <v>38.571742543000006</v>
      </c>
      <c r="J5" s="18">
        <f t="shared" si="1"/>
        <v>40.73050884300001</v>
      </c>
      <c r="K5" s="18">
        <f t="shared" si="1"/>
        <v>42.889275143000006</v>
      </c>
      <c r="L5" s="18">
        <f t="shared" si="1"/>
        <v>45.04804144300001</v>
      </c>
      <c r="M5" s="18">
        <f t="shared" si="1"/>
        <v>47.206807743000006</v>
      </c>
      <c r="N5" s="18">
        <f t="shared" si="1"/>
        <v>49.365574043000002</v>
      </c>
    </row>
    <row r="6" spans="1:14" ht="35" x14ac:dyDescent="0.45">
      <c r="A6" s="4" t="s">
        <v>7</v>
      </c>
      <c r="B6" s="14">
        <v>3.5000000000000003E-2</v>
      </c>
      <c r="C6" s="15">
        <v>4</v>
      </c>
      <c r="D6" s="18">
        <f t="shared" si="1"/>
        <v>27.822911042999998</v>
      </c>
      <c r="E6" s="18">
        <f t="shared" si="1"/>
        <v>30.028977342999998</v>
      </c>
      <c r="F6" s="18">
        <f t="shared" si="1"/>
        <v>32.235043642999997</v>
      </c>
      <c r="G6" s="18">
        <f t="shared" si="1"/>
        <v>34.441109943000001</v>
      </c>
      <c r="H6" s="18">
        <f t="shared" si="1"/>
        <v>36.647176243000004</v>
      </c>
      <c r="I6" s="18">
        <f t="shared" si="1"/>
        <v>38.853242543000007</v>
      </c>
      <c r="J6" s="18">
        <f t="shared" si="1"/>
        <v>41.059308843000004</v>
      </c>
      <c r="K6" s="18">
        <f t="shared" si="1"/>
        <v>43.265375143</v>
      </c>
      <c r="L6" s="18">
        <f t="shared" si="1"/>
        <v>45.471441442999996</v>
      </c>
      <c r="M6" s="18">
        <f t="shared" si="1"/>
        <v>47.677507743</v>
      </c>
      <c r="N6" s="18">
        <f t="shared" si="1"/>
        <v>49.883574042999996</v>
      </c>
    </row>
    <row r="7" spans="1:14" ht="35" x14ac:dyDescent="0.45">
      <c r="A7" s="4" t="s">
        <v>8</v>
      </c>
      <c r="B7" s="19">
        <v>1.9E-2</v>
      </c>
      <c r="C7" s="15">
        <v>5</v>
      </c>
      <c r="D7" s="18">
        <f t="shared" si="1"/>
        <v>27.867911042999996</v>
      </c>
      <c r="E7" s="18">
        <f t="shared" si="1"/>
        <v>30.121277342999996</v>
      </c>
      <c r="F7" s="18">
        <f t="shared" si="1"/>
        <v>32.374643642999992</v>
      </c>
      <c r="G7" s="18">
        <f t="shared" si="1"/>
        <v>34.628009943000002</v>
      </c>
      <c r="H7" s="18">
        <f t="shared" si="1"/>
        <v>36.881376243000005</v>
      </c>
      <c r="I7" s="18">
        <f t="shared" si="1"/>
        <v>39.134742543000002</v>
      </c>
      <c r="J7" s="18">
        <f t="shared" si="1"/>
        <v>41.388108842999998</v>
      </c>
      <c r="K7" s="18">
        <f t="shared" si="1"/>
        <v>43.641475143000008</v>
      </c>
      <c r="L7" s="18">
        <f t="shared" si="1"/>
        <v>45.894841442999997</v>
      </c>
      <c r="M7" s="18">
        <f t="shared" si="1"/>
        <v>48.148207743000007</v>
      </c>
      <c r="N7" s="18">
        <f t="shared" si="1"/>
        <v>50.401574043000004</v>
      </c>
    </row>
    <row r="8" spans="1:14" ht="52.5" x14ac:dyDescent="0.5">
      <c r="A8" s="4" t="s">
        <v>5</v>
      </c>
      <c r="B8" s="11">
        <v>1.23E-2</v>
      </c>
      <c r="C8" s="15">
        <v>6</v>
      </c>
      <c r="D8" s="18">
        <f t="shared" si="1"/>
        <v>27.912911042999998</v>
      </c>
      <c r="E8" s="18">
        <f t="shared" si="1"/>
        <v>30.213577342999997</v>
      </c>
      <c r="F8" s="18">
        <f t="shared" si="1"/>
        <v>32.514243642999993</v>
      </c>
      <c r="G8" s="18">
        <f t="shared" si="1"/>
        <v>34.814909943000004</v>
      </c>
      <c r="H8" s="18">
        <f t="shared" si="1"/>
        <v>37.115576243</v>
      </c>
      <c r="I8" s="18">
        <f t="shared" si="1"/>
        <v>39.416242542999996</v>
      </c>
      <c r="J8" s="18">
        <f t="shared" si="1"/>
        <v>41.716908842999992</v>
      </c>
      <c r="K8" s="18">
        <f t="shared" si="1"/>
        <v>44.017575142999995</v>
      </c>
      <c r="L8" s="18">
        <f t="shared" si="1"/>
        <v>46.318241442999998</v>
      </c>
      <c r="M8" s="18">
        <f t="shared" si="1"/>
        <v>48.618907743000001</v>
      </c>
      <c r="N8" s="18">
        <f t="shared" si="1"/>
        <v>50.919574042999997</v>
      </c>
    </row>
    <row r="9" spans="1:14" x14ac:dyDescent="0.35">
      <c r="B9" s="12"/>
    </row>
    <row r="10" spans="1:14" ht="21" x14ac:dyDescent="0.5">
      <c r="B10" s="23">
        <f>$B$6+(1*$B$8)</f>
        <v>4.7300000000000002E-2</v>
      </c>
      <c r="C10" s="24"/>
      <c r="D10" s="25"/>
      <c r="E10" s="23">
        <f>E11-D11</f>
        <v>4.7299999999999898E-2</v>
      </c>
      <c r="F10" s="23">
        <f t="shared" ref="F10:N10" si="2">F11-E11</f>
        <v>4.7299999999999898E-2</v>
      </c>
      <c r="G10" s="23">
        <f t="shared" si="2"/>
        <v>4.7299999999992792E-2</v>
      </c>
      <c r="H10" s="23">
        <f t="shared" si="2"/>
        <v>4.7299999999999898E-2</v>
      </c>
      <c r="I10" s="23">
        <f t="shared" si="2"/>
        <v>4.7299999999999898E-2</v>
      </c>
      <c r="J10" s="23">
        <f t="shared" si="2"/>
        <v>4.7299999999999898E-2</v>
      </c>
      <c r="K10" s="23">
        <f t="shared" si="2"/>
        <v>4.7299999999999898E-2</v>
      </c>
      <c r="L10" s="23">
        <f t="shared" si="2"/>
        <v>4.7300000000007003E-2</v>
      </c>
      <c r="M10" s="23">
        <f t="shared" si="2"/>
        <v>4.7299999999999898E-2</v>
      </c>
      <c r="N10" s="23">
        <f t="shared" si="2"/>
        <v>4.7299999999999898E-2</v>
      </c>
    </row>
    <row r="11" spans="1:14" ht="21" x14ac:dyDescent="0.5">
      <c r="B11" s="25"/>
      <c r="C11" s="24"/>
      <c r="D11" s="26">
        <f>D4-D3</f>
        <v>4.5000000000001705E-2</v>
      </c>
      <c r="E11" s="26">
        <f t="shared" ref="E11:N11" si="3">E4-E3</f>
        <v>9.2300000000001603E-2</v>
      </c>
      <c r="F11" s="26">
        <f t="shared" si="3"/>
        <v>0.1396000000000015</v>
      </c>
      <c r="G11" s="26">
        <f t="shared" si="3"/>
        <v>0.18689999999999429</v>
      </c>
      <c r="H11" s="26">
        <f t="shared" si="3"/>
        <v>0.23419999999999419</v>
      </c>
      <c r="I11" s="26">
        <f t="shared" si="3"/>
        <v>0.28149999999999409</v>
      </c>
      <c r="J11" s="26">
        <f t="shared" si="3"/>
        <v>0.32879999999999399</v>
      </c>
      <c r="K11" s="26">
        <f t="shared" si="3"/>
        <v>0.37609999999999388</v>
      </c>
      <c r="L11" s="26">
        <f t="shared" si="3"/>
        <v>0.42340000000000089</v>
      </c>
      <c r="M11" s="26">
        <f t="shared" si="3"/>
        <v>0.47070000000000078</v>
      </c>
      <c r="N11" s="26">
        <f t="shared" si="3"/>
        <v>0.51800000000000068</v>
      </c>
    </row>
    <row r="12" spans="1:14" ht="21" x14ac:dyDescent="0.5">
      <c r="A12" s="12"/>
      <c r="B12" s="20">
        <f t="shared" ref="B12:B17" si="4">$B$2+(1*$B$5)+($C3*$B$6)+(1*$C3*$B$8)</f>
        <v>2.0641663000000001</v>
      </c>
      <c r="C12" s="21"/>
      <c r="D12" s="21"/>
      <c r="E12" s="20">
        <f t="shared" ref="E12:N12" si="5">E3-D3</f>
        <v>2.0641663000000001</v>
      </c>
      <c r="F12" s="20">
        <f t="shared" si="5"/>
        <v>2.0641663000000001</v>
      </c>
      <c r="G12" s="20">
        <f t="shared" si="5"/>
        <v>2.0641663000000072</v>
      </c>
      <c r="H12" s="20">
        <f t="shared" si="5"/>
        <v>2.0641662999999966</v>
      </c>
      <c r="I12" s="20">
        <f t="shared" si="5"/>
        <v>2.0641663000000037</v>
      </c>
      <c r="J12" s="20">
        <f t="shared" si="5"/>
        <v>2.0641662999999966</v>
      </c>
      <c r="K12" s="20">
        <f t="shared" si="5"/>
        <v>2.0641663000000037</v>
      </c>
      <c r="L12" s="20">
        <f t="shared" si="5"/>
        <v>2.0641662999999966</v>
      </c>
      <c r="M12" s="20">
        <f t="shared" si="5"/>
        <v>2.0641663000000037</v>
      </c>
      <c r="N12" s="20">
        <f t="shared" si="5"/>
        <v>2.0641662999999966</v>
      </c>
    </row>
    <row r="13" spans="1:14" ht="21" x14ac:dyDescent="0.5">
      <c r="B13" s="20">
        <f t="shared" si="4"/>
        <v>2.1114662999999996</v>
      </c>
      <c r="C13" s="20">
        <f>B13-B12</f>
        <v>4.7299999999999454E-2</v>
      </c>
      <c r="D13" s="21"/>
      <c r="E13" s="22">
        <f t="shared" ref="E13:N13" si="6">E4-D4</f>
        <v>2.1114663</v>
      </c>
      <c r="F13" s="22">
        <f t="shared" si="6"/>
        <v>2.1114663</v>
      </c>
      <c r="G13" s="22">
        <f t="shared" si="6"/>
        <v>2.1114663</v>
      </c>
      <c r="H13" s="22">
        <f t="shared" si="6"/>
        <v>2.1114662999999965</v>
      </c>
      <c r="I13" s="22">
        <f t="shared" si="6"/>
        <v>2.1114663000000036</v>
      </c>
      <c r="J13" s="22">
        <f t="shared" si="6"/>
        <v>2.1114662999999965</v>
      </c>
      <c r="K13" s="22">
        <f t="shared" si="6"/>
        <v>2.1114663000000036</v>
      </c>
      <c r="L13" s="22">
        <f t="shared" si="6"/>
        <v>2.1114663000000036</v>
      </c>
      <c r="M13" s="22">
        <f t="shared" si="6"/>
        <v>2.1114663000000036</v>
      </c>
      <c r="N13" s="22">
        <f t="shared" si="6"/>
        <v>2.1114662999999965</v>
      </c>
    </row>
    <row r="14" spans="1:14" ht="21" x14ac:dyDescent="0.5">
      <c r="B14" s="20">
        <f t="shared" si="4"/>
        <v>2.1587662999999999</v>
      </c>
      <c r="C14" s="20">
        <f>B14-B13</f>
        <v>4.7300000000000342E-2</v>
      </c>
      <c r="D14" s="21"/>
      <c r="E14" s="22">
        <f t="shared" ref="E14:N14" si="7">E5-D5</f>
        <v>2.1587662999999999</v>
      </c>
      <c r="F14" s="22">
        <f t="shared" si="7"/>
        <v>2.1587662999999999</v>
      </c>
      <c r="G14" s="22">
        <f t="shared" si="7"/>
        <v>2.1587663000000106</v>
      </c>
      <c r="H14" s="22">
        <f t="shared" si="7"/>
        <v>2.1587662999999964</v>
      </c>
      <c r="I14" s="22">
        <f t="shared" si="7"/>
        <v>2.1587663000000035</v>
      </c>
      <c r="J14" s="22">
        <f t="shared" si="7"/>
        <v>2.1587663000000035</v>
      </c>
      <c r="K14" s="22">
        <f t="shared" si="7"/>
        <v>2.1587662999999964</v>
      </c>
      <c r="L14" s="22">
        <f t="shared" si="7"/>
        <v>2.1587663000000035</v>
      </c>
      <c r="M14" s="22">
        <f t="shared" si="7"/>
        <v>2.1587662999999964</v>
      </c>
      <c r="N14" s="22">
        <f t="shared" si="7"/>
        <v>2.1587662999999964</v>
      </c>
    </row>
    <row r="15" spans="1:14" ht="21" x14ac:dyDescent="0.5">
      <c r="B15" s="20">
        <f t="shared" si="4"/>
        <v>2.2060662999999998</v>
      </c>
      <c r="C15" s="20">
        <f t="shared" ref="C15:C17" si="8">B15-B14</f>
        <v>4.7299999999999898E-2</v>
      </c>
      <c r="D15" s="21"/>
      <c r="E15" s="22">
        <f t="shared" ref="E15:N15" si="9">E6-D6</f>
        <v>2.2060662999999998</v>
      </c>
      <c r="F15" s="22">
        <f t="shared" si="9"/>
        <v>2.2060662999999998</v>
      </c>
      <c r="G15" s="22">
        <f t="shared" si="9"/>
        <v>2.2060663000000034</v>
      </c>
      <c r="H15" s="22">
        <f t="shared" si="9"/>
        <v>2.2060663000000034</v>
      </c>
      <c r="I15" s="22">
        <f t="shared" si="9"/>
        <v>2.2060663000000034</v>
      </c>
      <c r="J15" s="22">
        <f t="shared" si="9"/>
        <v>2.2060662999999963</v>
      </c>
      <c r="K15" s="22">
        <f t="shared" si="9"/>
        <v>2.2060662999999963</v>
      </c>
      <c r="L15" s="22">
        <f t="shared" si="9"/>
        <v>2.2060662999999963</v>
      </c>
      <c r="M15" s="22">
        <f t="shared" si="9"/>
        <v>2.2060663000000034</v>
      </c>
      <c r="N15" s="22">
        <f t="shared" si="9"/>
        <v>2.2060662999999963</v>
      </c>
    </row>
    <row r="16" spans="1:14" ht="21" x14ac:dyDescent="0.5">
      <c r="B16" s="20">
        <f t="shared" si="4"/>
        <v>2.2533662999999997</v>
      </c>
      <c r="C16" s="20">
        <f t="shared" si="8"/>
        <v>4.7299999999999898E-2</v>
      </c>
      <c r="D16" s="21"/>
      <c r="E16" s="22">
        <f t="shared" ref="E16:N16" si="10">E7-D7</f>
        <v>2.2533662999999997</v>
      </c>
      <c r="F16" s="22">
        <f t="shared" si="10"/>
        <v>2.2533662999999962</v>
      </c>
      <c r="G16" s="22">
        <f t="shared" si="10"/>
        <v>2.2533663000000104</v>
      </c>
      <c r="H16" s="22">
        <f t="shared" si="10"/>
        <v>2.2533663000000033</v>
      </c>
      <c r="I16" s="22">
        <f t="shared" si="10"/>
        <v>2.2533662999999962</v>
      </c>
      <c r="J16" s="22">
        <f t="shared" si="10"/>
        <v>2.2533662999999962</v>
      </c>
      <c r="K16" s="22">
        <f t="shared" si="10"/>
        <v>2.2533663000000104</v>
      </c>
      <c r="L16" s="22">
        <f t="shared" si="10"/>
        <v>2.2533662999999891</v>
      </c>
      <c r="M16" s="22">
        <f t="shared" si="10"/>
        <v>2.2533663000000104</v>
      </c>
      <c r="N16" s="22">
        <f t="shared" si="10"/>
        <v>2.2533662999999962</v>
      </c>
    </row>
    <row r="17" spans="2:14" ht="21" x14ac:dyDescent="0.5">
      <c r="B17" s="20">
        <f t="shared" si="4"/>
        <v>2.3006662999999996</v>
      </c>
      <c r="C17" s="20">
        <f t="shared" si="8"/>
        <v>4.7299999999999898E-2</v>
      </c>
      <c r="D17" s="21"/>
      <c r="E17" s="22">
        <f t="shared" ref="E17:N17" si="11">E8-D8</f>
        <v>2.3006662999999996</v>
      </c>
      <c r="F17" s="22">
        <f t="shared" si="11"/>
        <v>2.3006662999999961</v>
      </c>
      <c r="G17" s="22">
        <f t="shared" si="11"/>
        <v>2.3006663000000103</v>
      </c>
      <c r="H17" s="22">
        <f t="shared" si="11"/>
        <v>2.3006662999999961</v>
      </c>
      <c r="I17" s="22">
        <f t="shared" si="11"/>
        <v>2.3006662999999961</v>
      </c>
      <c r="J17" s="22">
        <f t="shared" si="11"/>
        <v>2.3006662999999961</v>
      </c>
      <c r="K17" s="22">
        <f t="shared" si="11"/>
        <v>2.3006663000000032</v>
      </c>
      <c r="L17" s="22">
        <f t="shared" si="11"/>
        <v>2.3006663000000032</v>
      </c>
      <c r="M17" s="22">
        <f t="shared" si="11"/>
        <v>2.3006663000000032</v>
      </c>
      <c r="N17" s="22">
        <f t="shared" si="11"/>
        <v>2.3006662999999961</v>
      </c>
    </row>
  </sheetData>
  <mergeCells count="1">
    <mergeCell ref="D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4BC-5BCB-4E42-90C8-1338F4DEB0CE}">
  <dimension ref="A1:N17"/>
  <sheetViews>
    <sheetView topLeftCell="A7" workbookViewId="0">
      <selection activeCell="C15" sqref="C15"/>
    </sheetView>
  </sheetViews>
  <sheetFormatPr defaultColWidth="28.453125" defaultRowHeight="14.5" x14ac:dyDescent="0.35"/>
  <cols>
    <col min="2" max="2" width="13.54296875" bestFit="1" customWidth="1"/>
    <col min="3" max="3" width="21.7265625" bestFit="1" customWidth="1"/>
    <col min="4" max="4" width="8.6328125" customWidth="1"/>
    <col min="5" max="7" width="8" bestFit="1" customWidth="1"/>
    <col min="8" max="14" width="9" bestFit="1" customWidth="1"/>
  </cols>
  <sheetData>
    <row r="1" spans="1:14" s="1" customFormat="1" ht="18.5" x14ac:dyDescent="0.45">
      <c r="A1" s="4" t="s">
        <v>0</v>
      </c>
      <c r="B1" s="5">
        <v>27.563784999999999</v>
      </c>
      <c r="C1" s="16" t="s">
        <v>14</v>
      </c>
      <c r="D1" s="30" t="s">
        <v>10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1" customFormat="1" ht="18.5" x14ac:dyDescent="0.45">
      <c r="A2" s="4" t="s">
        <v>2</v>
      </c>
      <c r="B2" s="13">
        <v>1.9270191999999999</v>
      </c>
      <c r="C2" s="1" t="s">
        <v>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8.5" x14ac:dyDescent="0.45">
      <c r="A3" s="4" t="s">
        <v>1</v>
      </c>
      <c r="B3" s="5">
        <v>7.9126042999999993E-2</v>
      </c>
      <c r="C3" s="15">
        <v>1</v>
      </c>
      <c r="D3" s="18">
        <f>$B$1+(D$2*$B$2)+($B$3*2)+($B$4*$C3)+($B$5*D$2*2)+($B$6*D$2*$C3)+($B$7*2*$C3)+($B$8*D$2*2*$C3)</f>
        <v>27.786037086</v>
      </c>
      <c r="E3" s="18">
        <f t="shared" ref="E3:N3" si="0">$B$1+(E$2*$B$2)+($B$3*2)+($B$4*$C3)+($B$5*E$2*2)+($B$6*E$2*$C3)+($B$7*2*$C3)+($B$8*E$2*2*$C3)</f>
        <v>29.952350486</v>
      </c>
      <c r="F3" s="18">
        <f t="shared" si="0"/>
        <v>32.118663885999993</v>
      </c>
      <c r="G3" s="18">
        <f t="shared" si="0"/>
        <v>34.284977285999993</v>
      </c>
      <c r="H3" s="18">
        <f t="shared" si="0"/>
        <v>36.451290685999993</v>
      </c>
      <c r="I3" s="18">
        <f t="shared" si="0"/>
        <v>38.617604085999993</v>
      </c>
      <c r="J3" s="18">
        <f t="shared" si="0"/>
        <v>40.783917485999993</v>
      </c>
      <c r="K3" s="18">
        <f t="shared" si="0"/>
        <v>42.950230885999993</v>
      </c>
      <c r="L3" s="18">
        <f t="shared" si="0"/>
        <v>45.116544286</v>
      </c>
      <c r="M3" s="18">
        <f t="shared" si="0"/>
        <v>47.282857686</v>
      </c>
      <c r="N3" s="18">
        <f t="shared" si="0"/>
        <v>49.449171086</v>
      </c>
    </row>
    <row r="4" spans="1:14" s="1" customFormat="1" ht="18.5" x14ac:dyDescent="0.45">
      <c r="A4" s="4" t="s">
        <v>4</v>
      </c>
      <c r="B4" s="17">
        <v>2.5999999999999999E-2</v>
      </c>
      <c r="C4" s="15">
        <v>2</v>
      </c>
      <c r="D4" s="18">
        <f t="shared" ref="D4:N8" si="1">$B$1+(D$2*$B$2)+($B$3*2)+($B$4*$C4)+($B$5*D$2*2)+($B$6*D$2*$C4)+($B$7*2*$C4)+($B$8*D$2*2*$C4)</f>
        <v>27.850037086</v>
      </c>
      <c r="E4" s="18">
        <f t="shared" si="1"/>
        <v>30.075950486</v>
      </c>
      <c r="F4" s="18">
        <f t="shared" si="1"/>
        <v>32.301863886</v>
      </c>
      <c r="G4" s="18">
        <f t="shared" si="1"/>
        <v>34.527777285999996</v>
      </c>
      <c r="H4" s="18">
        <f t="shared" si="1"/>
        <v>36.753690685999999</v>
      </c>
      <c r="I4" s="18">
        <f t="shared" si="1"/>
        <v>38.979604086000002</v>
      </c>
      <c r="J4" s="18">
        <f t="shared" si="1"/>
        <v>41.205517485999998</v>
      </c>
      <c r="K4" s="18">
        <f t="shared" si="1"/>
        <v>43.431430886000001</v>
      </c>
      <c r="L4" s="18">
        <f t="shared" si="1"/>
        <v>45.657344285999997</v>
      </c>
      <c r="M4" s="18">
        <f t="shared" si="1"/>
        <v>47.883257686</v>
      </c>
      <c r="N4" s="18">
        <f t="shared" si="1"/>
        <v>50.109171085999996</v>
      </c>
    </row>
    <row r="5" spans="1:14" s="1" customFormat="1" ht="35" x14ac:dyDescent="0.45">
      <c r="A5" s="4" t="s">
        <v>6</v>
      </c>
      <c r="B5" s="5">
        <v>8.9847099999999999E-2</v>
      </c>
      <c r="C5" s="15">
        <v>3</v>
      </c>
      <c r="D5" s="18">
        <f t="shared" si="1"/>
        <v>27.914037086</v>
      </c>
      <c r="E5" s="18">
        <f t="shared" si="1"/>
        <v>30.199550486</v>
      </c>
      <c r="F5" s="18">
        <f t="shared" si="1"/>
        <v>32.485063885999992</v>
      </c>
      <c r="G5" s="18">
        <f t="shared" si="1"/>
        <v>34.770577285999998</v>
      </c>
      <c r="H5" s="18">
        <f t="shared" si="1"/>
        <v>37.056090685999997</v>
      </c>
      <c r="I5" s="18">
        <f t="shared" si="1"/>
        <v>39.341604085999997</v>
      </c>
      <c r="J5" s="18">
        <f t="shared" si="1"/>
        <v>41.627117485999996</v>
      </c>
      <c r="K5" s="18">
        <f t="shared" si="1"/>
        <v>43.912630885999995</v>
      </c>
      <c r="L5" s="18">
        <f t="shared" si="1"/>
        <v>46.198144286000002</v>
      </c>
      <c r="M5" s="18">
        <f t="shared" si="1"/>
        <v>48.483657686000001</v>
      </c>
      <c r="N5" s="18">
        <f t="shared" si="1"/>
        <v>50.769171085999993</v>
      </c>
    </row>
    <row r="6" spans="1:14" ht="35" x14ac:dyDescent="0.45">
      <c r="A6" s="4" t="s">
        <v>7</v>
      </c>
      <c r="B6" s="14">
        <v>3.5000000000000003E-2</v>
      </c>
      <c r="C6" s="15">
        <v>4</v>
      </c>
      <c r="D6" s="18">
        <f t="shared" si="1"/>
        <v>27.978037086</v>
      </c>
      <c r="E6" s="18">
        <f t="shared" si="1"/>
        <v>30.323150486000003</v>
      </c>
      <c r="F6" s="18">
        <f t="shared" si="1"/>
        <v>32.668263886000005</v>
      </c>
      <c r="G6" s="18">
        <f t="shared" si="1"/>
        <v>35.013377286000001</v>
      </c>
      <c r="H6" s="18">
        <f t="shared" si="1"/>
        <v>37.358490685999996</v>
      </c>
      <c r="I6" s="18">
        <f t="shared" si="1"/>
        <v>39.703604085999999</v>
      </c>
      <c r="J6" s="18">
        <f t="shared" si="1"/>
        <v>42.048717486000001</v>
      </c>
      <c r="K6" s="18">
        <f t="shared" si="1"/>
        <v>44.393830885999996</v>
      </c>
      <c r="L6" s="18">
        <f t="shared" si="1"/>
        <v>46.738944285999992</v>
      </c>
      <c r="M6" s="18">
        <f t="shared" si="1"/>
        <v>49.084057685999994</v>
      </c>
      <c r="N6" s="18">
        <f t="shared" si="1"/>
        <v>51.429171085999997</v>
      </c>
    </row>
    <row r="7" spans="1:14" ht="35" x14ac:dyDescent="0.45">
      <c r="A7" s="4" t="s">
        <v>8</v>
      </c>
      <c r="B7" s="19">
        <v>1.9E-2</v>
      </c>
      <c r="C7" s="15">
        <v>5</v>
      </c>
      <c r="D7" s="18">
        <f t="shared" si="1"/>
        <v>28.042037086000001</v>
      </c>
      <c r="E7" s="18">
        <f t="shared" si="1"/>
        <v>30.446750486000003</v>
      </c>
      <c r="F7" s="18">
        <f t="shared" si="1"/>
        <v>32.851463885999998</v>
      </c>
      <c r="G7" s="18">
        <f t="shared" si="1"/>
        <v>35.256177285999996</v>
      </c>
      <c r="H7" s="18">
        <f t="shared" si="1"/>
        <v>37.660890685999995</v>
      </c>
      <c r="I7" s="18">
        <f t="shared" si="1"/>
        <v>40.065604086</v>
      </c>
      <c r="J7" s="18">
        <f t="shared" si="1"/>
        <v>42.470317485999992</v>
      </c>
      <c r="K7" s="18">
        <f t="shared" si="1"/>
        <v>44.875030885999998</v>
      </c>
      <c r="L7" s="18">
        <f t="shared" si="1"/>
        <v>47.279744285999996</v>
      </c>
      <c r="M7" s="18">
        <f t="shared" si="1"/>
        <v>49.684457686000002</v>
      </c>
      <c r="N7" s="18">
        <f t="shared" si="1"/>
        <v>52.089171085999993</v>
      </c>
    </row>
    <row r="8" spans="1:14" ht="52.5" x14ac:dyDescent="0.5">
      <c r="A8" s="4" t="s">
        <v>5</v>
      </c>
      <c r="B8" s="11">
        <v>1.23E-2</v>
      </c>
      <c r="C8" s="15">
        <v>6</v>
      </c>
      <c r="D8" s="18">
        <f t="shared" si="1"/>
        <v>28.106037086000001</v>
      </c>
      <c r="E8" s="18">
        <f t="shared" si="1"/>
        <v>30.570350486000002</v>
      </c>
      <c r="F8" s="18">
        <f t="shared" si="1"/>
        <v>33.034663886000004</v>
      </c>
      <c r="G8" s="18">
        <f t="shared" si="1"/>
        <v>35.498977285999999</v>
      </c>
      <c r="H8" s="18">
        <f t="shared" si="1"/>
        <v>37.963290686000001</v>
      </c>
      <c r="I8" s="18">
        <f t="shared" si="1"/>
        <v>40.427604085999995</v>
      </c>
      <c r="J8" s="18">
        <f t="shared" si="1"/>
        <v>42.89191748599999</v>
      </c>
      <c r="K8" s="18">
        <f t="shared" si="1"/>
        <v>45.356230885999999</v>
      </c>
      <c r="L8" s="18">
        <f t="shared" si="1"/>
        <v>47.820544285999993</v>
      </c>
      <c r="M8" s="18">
        <f t="shared" si="1"/>
        <v>50.284857686000002</v>
      </c>
      <c r="N8" s="18">
        <f t="shared" si="1"/>
        <v>52.749171085999997</v>
      </c>
    </row>
    <row r="9" spans="1:14" x14ac:dyDescent="0.35">
      <c r="B9" s="12"/>
    </row>
    <row r="10" spans="1:14" ht="21" x14ac:dyDescent="0.5">
      <c r="B10" s="23">
        <f>($B$6)+(2*$B$8)</f>
        <v>5.96E-2</v>
      </c>
      <c r="C10" s="24"/>
      <c r="D10" s="25"/>
      <c r="E10" s="23">
        <f>E11-D11</f>
        <v>5.9599999999999653E-2</v>
      </c>
      <c r="F10" s="23">
        <f t="shared" ref="F10:N10" si="2">F11-E11</f>
        <v>5.9600000000006759E-2</v>
      </c>
      <c r="G10" s="23">
        <f t="shared" si="2"/>
        <v>5.9599999999996101E-2</v>
      </c>
      <c r="H10" s="23">
        <f t="shared" si="2"/>
        <v>5.9600000000003206E-2</v>
      </c>
      <c r="I10" s="23">
        <f t="shared" si="2"/>
        <v>5.9600000000003206E-2</v>
      </c>
      <c r="J10" s="23">
        <f t="shared" si="2"/>
        <v>5.9599999999996101E-2</v>
      </c>
      <c r="K10" s="23">
        <f t="shared" si="2"/>
        <v>5.9600000000003206E-2</v>
      </c>
      <c r="L10" s="23">
        <f t="shared" si="2"/>
        <v>5.9599999999988995E-2</v>
      </c>
      <c r="M10" s="23">
        <f t="shared" si="2"/>
        <v>5.9600000000003206E-2</v>
      </c>
      <c r="N10" s="23">
        <f t="shared" si="2"/>
        <v>5.9599999999996101E-2</v>
      </c>
    </row>
    <row r="11" spans="1:14" ht="21" x14ac:dyDescent="0.5">
      <c r="B11" s="25"/>
      <c r="C11" s="24"/>
      <c r="D11" s="26">
        <f>D4-D3</f>
        <v>6.4000000000000057E-2</v>
      </c>
      <c r="E11" s="26">
        <f t="shared" ref="E11:N11" si="3">E4-E3</f>
        <v>0.12359999999999971</v>
      </c>
      <c r="F11" s="26">
        <f t="shared" si="3"/>
        <v>0.18320000000000647</v>
      </c>
      <c r="G11" s="26">
        <f t="shared" si="3"/>
        <v>0.24280000000000257</v>
      </c>
      <c r="H11" s="26">
        <f t="shared" si="3"/>
        <v>0.30240000000000578</v>
      </c>
      <c r="I11" s="26">
        <f t="shared" si="3"/>
        <v>0.36200000000000898</v>
      </c>
      <c r="J11" s="26">
        <f t="shared" si="3"/>
        <v>0.42160000000000508</v>
      </c>
      <c r="K11" s="26">
        <f t="shared" si="3"/>
        <v>0.48120000000000829</v>
      </c>
      <c r="L11" s="26">
        <f t="shared" si="3"/>
        <v>0.54079999999999728</v>
      </c>
      <c r="M11" s="26">
        <f t="shared" si="3"/>
        <v>0.60040000000000049</v>
      </c>
      <c r="N11" s="26">
        <f t="shared" si="3"/>
        <v>0.65999999999999659</v>
      </c>
    </row>
    <row r="12" spans="1:14" ht="21" x14ac:dyDescent="0.5">
      <c r="A12" s="12"/>
      <c r="B12" s="20">
        <f>$B$2+(2*$B$5)+($C3*$B$6)+(2*$C3*$B$8)</f>
        <v>2.1663133999999999</v>
      </c>
      <c r="C12" s="21"/>
      <c r="D12" s="21"/>
      <c r="E12" s="20">
        <f t="shared" ref="E12:N12" si="4">E3-D3</f>
        <v>2.1663133999999999</v>
      </c>
      <c r="F12" s="20">
        <f t="shared" si="4"/>
        <v>2.1663133999999928</v>
      </c>
      <c r="G12" s="20">
        <f t="shared" si="4"/>
        <v>2.1663133999999999</v>
      </c>
      <c r="H12" s="20">
        <f t="shared" si="4"/>
        <v>2.1663133999999999</v>
      </c>
      <c r="I12" s="20">
        <f t="shared" si="4"/>
        <v>2.1663133999999999</v>
      </c>
      <c r="J12" s="20">
        <f t="shared" si="4"/>
        <v>2.1663133999999999</v>
      </c>
      <c r="K12" s="20">
        <f t="shared" si="4"/>
        <v>2.1663133999999999</v>
      </c>
      <c r="L12" s="20">
        <f t="shared" si="4"/>
        <v>2.1663134000000071</v>
      </c>
      <c r="M12" s="20">
        <f t="shared" si="4"/>
        <v>2.1663133999999999</v>
      </c>
      <c r="N12" s="20">
        <f t="shared" si="4"/>
        <v>2.1663133999999999</v>
      </c>
    </row>
    <row r="13" spans="1:14" ht="21" x14ac:dyDescent="0.5">
      <c r="B13" s="20">
        <f t="shared" ref="B13:B17" si="5">$B$2+(2*$B$5)+($C4*$B$6)+(2*$C4*$B$8)</f>
        <v>2.2259133999999996</v>
      </c>
      <c r="C13" s="20">
        <f>B13-B12</f>
        <v>5.9599999999999653E-2</v>
      </c>
      <c r="D13" s="21"/>
      <c r="E13" s="22">
        <f t="shared" ref="E13:N13" si="6">E4-D4</f>
        <v>2.2259133999999996</v>
      </c>
      <c r="F13" s="22">
        <f t="shared" si="6"/>
        <v>2.2259133999999996</v>
      </c>
      <c r="G13" s="22">
        <f t="shared" si="6"/>
        <v>2.225913399999996</v>
      </c>
      <c r="H13" s="22">
        <f t="shared" si="6"/>
        <v>2.2259134000000032</v>
      </c>
      <c r="I13" s="22">
        <f t="shared" si="6"/>
        <v>2.2259134000000032</v>
      </c>
      <c r="J13" s="22">
        <f t="shared" si="6"/>
        <v>2.225913399999996</v>
      </c>
      <c r="K13" s="22">
        <f t="shared" si="6"/>
        <v>2.2259134000000032</v>
      </c>
      <c r="L13" s="22">
        <f t="shared" si="6"/>
        <v>2.225913399999996</v>
      </c>
      <c r="M13" s="22">
        <f t="shared" si="6"/>
        <v>2.2259134000000032</v>
      </c>
      <c r="N13" s="22">
        <f t="shared" si="6"/>
        <v>2.225913399999996</v>
      </c>
    </row>
    <row r="14" spans="1:14" ht="21" x14ac:dyDescent="0.5">
      <c r="B14" s="20">
        <f t="shared" si="5"/>
        <v>2.2855133999999997</v>
      </c>
      <c r="C14" s="20">
        <f>B14-B13</f>
        <v>5.9600000000000097E-2</v>
      </c>
      <c r="D14" s="21"/>
      <c r="E14" s="22">
        <f t="shared" ref="E14:N14" si="7">E5-D5</f>
        <v>2.2855133999999993</v>
      </c>
      <c r="F14" s="22">
        <f t="shared" si="7"/>
        <v>2.2855133999999921</v>
      </c>
      <c r="G14" s="22">
        <f t="shared" si="7"/>
        <v>2.2855134000000064</v>
      </c>
      <c r="H14" s="22">
        <f t="shared" si="7"/>
        <v>2.2855133999999993</v>
      </c>
      <c r="I14" s="22">
        <f t="shared" si="7"/>
        <v>2.2855133999999993</v>
      </c>
      <c r="J14" s="22">
        <f t="shared" si="7"/>
        <v>2.2855133999999993</v>
      </c>
      <c r="K14" s="22">
        <f t="shared" si="7"/>
        <v>2.2855133999999993</v>
      </c>
      <c r="L14" s="22">
        <f t="shared" si="7"/>
        <v>2.2855134000000064</v>
      </c>
      <c r="M14" s="22">
        <f t="shared" si="7"/>
        <v>2.2855133999999993</v>
      </c>
      <c r="N14" s="22">
        <f t="shared" si="7"/>
        <v>2.2855133999999921</v>
      </c>
    </row>
    <row r="15" spans="1:14" ht="21" x14ac:dyDescent="0.5">
      <c r="B15" s="20">
        <f t="shared" si="5"/>
        <v>2.3451133999999998</v>
      </c>
      <c r="C15" s="20">
        <f t="shared" ref="C15:C17" si="8">B15-B14</f>
        <v>5.9600000000000097E-2</v>
      </c>
      <c r="D15" s="21"/>
      <c r="E15" s="22">
        <f t="shared" ref="E15:N15" si="9">E6-D6</f>
        <v>2.3451134000000025</v>
      </c>
      <c r="F15" s="22">
        <f t="shared" si="9"/>
        <v>2.3451134000000025</v>
      </c>
      <c r="G15" s="22">
        <f t="shared" si="9"/>
        <v>2.3451133999999954</v>
      </c>
      <c r="H15" s="22">
        <f t="shared" si="9"/>
        <v>2.3451133999999954</v>
      </c>
      <c r="I15" s="22">
        <f t="shared" si="9"/>
        <v>2.3451134000000025</v>
      </c>
      <c r="J15" s="22">
        <f t="shared" si="9"/>
        <v>2.3451134000000025</v>
      </c>
      <c r="K15" s="22">
        <f t="shared" si="9"/>
        <v>2.3451133999999954</v>
      </c>
      <c r="L15" s="22">
        <f t="shared" si="9"/>
        <v>2.3451133999999954</v>
      </c>
      <c r="M15" s="22">
        <f t="shared" si="9"/>
        <v>2.3451134000000025</v>
      </c>
      <c r="N15" s="22">
        <f t="shared" si="9"/>
        <v>2.3451134000000025</v>
      </c>
    </row>
    <row r="16" spans="1:14" ht="21" x14ac:dyDescent="0.5">
      <c r="B16" s="20">
        <f t="shared" si="5"/>
        <v>2.4047133999999994</v>
      </c>
      <c r="C16" s="20">
        <f t="shared" si="8"/>
        <v>5.9599999999999653E-2</v>
      </c>
      <c r="D16" s="21"/>
      <c r="E16" s="22">
        <f t="shared" ref="E16:N16" si="10">E7-D7</f>
        <v>2.4047134000000021</v>
      </c>
      <c r="F16" s="22">
        <f t="shared" si="10"/>
        <v>2.404713399999995</v>
      </c>
      <c r="G16" s="22">
        <f t="shared" si="10"/>
        <v>2.4047133999999986</v>
      </c>
      <c r="H16" s="22">
        <f t="shared" si="10"/>
        <v>2.4047133999999986</v>
      </c>
      <c r="I16" s="22">
        <f t="shared" si="10"/>
        <v>2.4047134000000057</v>
      </c>
      <c r="J16" s="22">
        <f t="shared" si="10"/>
        <v>2.4047133999999915</v>
      </c>
      <c r="K16" s="22">
        <f t="shared" si="10"/>
        <v>2.4047134000000057</v>
      </c>
      <c r="L16" s="22">
        <f t="shared" si="10"/>
        <v>2.4047133999999986</v>
      </c>
      <c r="M16" s="22">
        <f t="shared" si="10"/>
        <v>2.4047134000000057</v>
      </c>
      <c r="N16" s="22">
        <f t="shared" si="10"/>
        <v>2.4047133999999915</v>
      </c>
    </row>
    <row r="17" spans="2:14" ht="21" x14ac:dyDescent="0.5">
      <c r="B17" s="20">
        <f t="shared" si="5"/>
        <v>2.4643134</v>
      </c>
      <c r="C17" s="20">
        <f t="shared" si="8"/>
        <v>5.9600000000000541E-2</v>
      </c>
      <c r="D17" s="21"/>
      <c r="E17" s="22">
        <f t="shared" ref="E17:N17" si="11">E8-D8</f>
        <v>2.4643134000000018</v>
      </c>
      <c r="F17" s="22">
        <f t="shared" si="11"/>
        <v>2.4643134000000018</v>
      </c>
      <c r="G17" s="22">
        <f t="shared" si="11"/>
        <v>2.4643133999999947</v>
      </c>
      <c r="H17" s="22">
        <f t="shared" si="11"/>
        <v>2.4643134000000018</v>
      </c>
      <c r="I17" s="22">
        <f t="shared" si="11"/>
        <v>2.4643133999999947</v>
      </c>
      <c r="J17" s="22">
        <f t="shared" si="11"/>
        <v>2.4643133999999947</v>
      </c>
      <c r="K17" s="22">
        <f t="shared" si="11"/>
        <v>2.4643134000000089</v>
      </c>
      <c r="L17" s="22">
        <f t="shared" si="11"/>
        <v>2.4643133999999947</v>
      </c>
      <c r="M17" s="22">
        <f t="shared" si="11"/>
        <v>2.4643134000000089</v>
      </c>
      <c r="N17" s="22">
        <f t="shared" si="11"/>
        <v>2.4643133999999947</v>
      </c>
    </row>
  </sheetData>
  <mergeCells count="1">
    <mergeCell ref="D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B1C-D155-4699-A9A9-01307E1CB359}">
  <dimension ref="A1:N17"/>
  <sheetViews>
    <sheetView topLeftCell="A7" workbookViewId="0">
      <selection activeCell="B10" sqref="B10"/>
    </sheetView>
  </sheetViews>
  <sheetFormatPr defaultColWidth="28.453125" defaultRowHeight="14.5" x14ac:dyDescent="0.35"/>
  <cols>
    <col min="2" max="2" width="13.54296875" bestFit="1" customWidth="1"/>
    <col min="3" max="3" width="23" bestFit="1" customWidth="1"/>
    <col min="4" max="4" width="8.6328125" customWidth="1"/>
    <col min="5" max="5" width="8.54296875" bestFit="1" customWidth="1"/>
    <col min="6" max="7" width="8" bestFit="1" customWidth="1"/>
    <col min="8" max="14" width="9" bestFit="1" customWidth="1"/>
  </cols>
  <sheetData>
    <row r="1" spans="1:14" s="1" customFormat="1" ht="18.5" x14ac:dyDescent="0.45">
      <c r="A1" s="4" t="s">
        <v>0</v>
      </c>
      <c r="B1" s="5">
        <v>27.563784999999999</v>
      </c>
      <c r="C1" s="16" t="s">
        <v>13</v>
      </c>
      <c r="D1" s="30" t="s">
        <v>10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1" customFormat="1" ht="18.5" x14ac:dyDescent="0.45">
      <c r="A2" s="4" t="s">
        <v>2</v>
      </c>
      <c r="B2" s="13">
        <v>1.9270191999999999</v>
      </c>
      <c r="C2" s="1" t="s">
        <v>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8.5" x14ac:dyDescent="0.45">
      <c r="A3" s="4" t="s">
        <v>1</v>
      </c>
      <c r="B3" s="5">
        <v>7.9126042999999993E-2</v>
      </c>
      <c r="C3" s="15">
        <v>1</v>
      </c>
      <c r="D3" s="18">
        <f>$B$1+(D$2*$B$2)+($B$3*12)+($B$4*$C3)+($B$5*D$2*12)+($B$6*D$2*$C3)+($B$7*12*$C3)+($B$8*D$2*12*$C3)</f>
        <v>28.767297515999999</v>
      </c>
      <c r="E3" s="18">
        <f t="shared" ref="E3:N3" si="0">$B$1+(E$2*$B$2)+($B$3*12)+($B$4*$C3)+($B$5*E$2*12)+($B$6*E$2*$C3)+($B$7*12*$C3)+($B$8*E$2*12*$C3)</f>
        <v>31.955081916000001</v>
      </c>
      <c r="F3" s="18">
        <f t="shared" si="0"/>
        <v>35.14286631600001</v>
      </c>
      <c r="G3" s="18">
        <f t="shared" si="0"/>
        <v>38.330650716000001</v>
      </c>
      <c r="H3" s="18">
        <f t="shared" si="0"/>
        <v>41.518435115999999</v>
      </c>
      <c r="I3" s="18">
        <f t="shared" si="0"/>
        <v>44.706219515999997</v>
      </c>
      <c r="J3" s="18">
        <f t="shared" si="0"/>
        <v>47.894003915999996</v>
      </c>
      <c r="K3" s="18">
        <f t="shared" si="0"/>
        <v>51.081788316000001</v>
      </c>
      <c r="L3" s="18">
        <f t="shared" si="0"/>
        <v>54.269572715999999</v>
      </c>
      <c r="M3" s="18">
        <f t="shared" si="0"/>
        <v>57.457357116000004</v>
      </c>
      <c r="N3" s="18">
        <f t="shared" si="0"/>
        <v>60.645141516000002</v>
      </c>
    </row>
    <row r="4" spans="1:14" s="1" customFormat="1" ht="18.5" x14ac:dyDescent="0.45">
      <c r="A4" s="4" t="s">
        <v>4</v>
      </c>
      <c r="B4" s="17">
        <v>2.5999999999999999E-2</v>
      </c>
      <c r="C4" s="15">
        <v>2</v>
      </c>
      <c r="D4" s="18">
        <f t="shared" ref="D4:N8" si="1">$B$1+(D$2*$B$2)+($B$3*12)+($B$4*$C4)+($B$5*D$2*12)+($B$6*D$2*$C4)+($B$7*12*$C4)+($B$8*D$2*12*$C4)</f>
        <v>29.021297515999997</v>
      </c>
      <c r="E4" s="18">
        <f t="shared" si="1"/>
        <v>32.391681916000003</v>
      </c>
      <c r="F4" s="18">
        <f t="shared" si="1"/>
        <v>35.762066316000009</v>
      </c>
      <c r="G4" s="18">
        <f t="shared" si="1"/>
        <v>39.132450716000001</v>
      </c>
      <c r="H4" s="18">
        <f t="shared" si="1"/>
        <v>42.502835115999993</v>
      </c>
      <c r="I4" s="18">
        <f t="shared" si="1"/>
        <v>45.873219515999999</v>
      </c>
      <c r="J4" s="18">
        <f t="shared" si="1"/>
        <v>49.243603915999998</v>
      </c>
      <c r="K4" s="18">
        <f t="shared" si="1"/>
        <v>52.613988316000004</v>
      </c>
      <c r="L4" s="18">
        <f t="shared" si="1"/>
        <v>55.984372716000003</v>
      </c>
      <c r="M4" s="18">
        <f t="shared" si="1"/>
        <v>59.354757116000002</v>
      </c>
      <c r="N4" s="18">
        <f t="shared" si="1"/>
        <v>62.725141516000001</v>
      </c>
    </row>
    <row r="5" spans="1:14" s="1" customFormat="1" ht="35" x14ac:dyDescent="0.45">
      <c r="A5" s="4" t="s">
        <v>6</v>
      </c>
      <c r="B5" s="5">
        <v>8.9847099999999999E-2</v>
      </c>
      <c r="C5" s="15">
        <v>3</v>
      </c>
      <c r="D5" s="18">
        <f t="shared" si="1"/>
        <v>29.275297515999998</v>
      </c>
      <c r="E5" s="18">
        <f t="shared" si="1"/>
        <v>32.828281915999995</v>
      </c>
      <c r="F5" s="18">
        <f t="shared" si="1"/>
        <v>36.381266316000001</v>
      </c>
      <c r="G5" s="18">
        <f t="shared" si="1"/>
        <v>39.934250716000001</v>
      </c>
      <c r="H5" s="18">
        <f t="shared" si="1"/>
        <v>43.487235116000001</v>
      </c>
      <c r="I5" s="18">
        <f t="shared" si="1"/>
        <v>47.040219516000001</v>
      </c>
      <c r="J5" s="18">
        <f t="shared" si="1"/>
        <v>50.593203915999993</v>
      </c>
      <c r="K5" s="18">
        <f t="shared" si="1"/>
        <v>54.146188316</v>
      </c>
      <c r="L5" s="18">
        <f t="shared" si="1"/>
        <v>57.699172716</v>
      </c>
      <c r="M5" s="18">
        <f t="shared" si="1"/>
        <v>61.252157115999999</v>
      </c>
      <c r="N5" s="18">
        <f t="shared" si="1"/>
        <v>64.805141515999992</v>
      </c>
    </row>
    <row r="6" spans="1:14" ht="35" x14ac:dyDescent="0.45">
      <c r="A6" s="4" t="s">
        <v>7</v>
      </c>
      <c r="B6" s="14">
        <v>3.5000000000000003E-2</v>
      </c>
      <c r="C6" s="15">
        <v>4</v>
      </c>
      <c r="D6" s="18">
        <f t="shared" si="1"/>
        <v>29.529297515999996</v>
      </c>
      <c r="E6" s="18">
        <f t="shared" si="1"/>
        <v>33.264881916</v>
      </c>
      <c r="F6" s="18">
        <f t="shared" si="1"/>
        <v>37.000466316000001</v>
      </c>
      <c r="G6" s="18">
        <f t="shared" si="1"/>
        <v>40.736050716000001</v>
      </c>
      <c r="H6" s="18">
        <f t="shared" si="1"/>
        <v>44.471635116000002</v>
      </c>
      <c r="I6" s="18">
        <f t="shared" si="1"/>
        <v>48.207219516000002</v>
      </c>
      <c r="J6" s="18">
        <f t="shared" si="1"/>
        <v>51.942803915999995</v>
      </c>
      <c r="K6" s="18">
        <f t="shared" si="1"/>
        <v>55.678388315999996</v>
      </c>
      <c r="L6" s="18">
        <f t="shared" si="1"/>
        <v>59.413972715999989</v>
      </c>
      <c r="M6" s="18">
        <f t="shared" si="1"/>
        <v>63.149557115999997</v>
      </c>
      <c r="N6" s="18">
        <f t="shared" si="1"/>
        <v>66.88514151599999</v>
      </c>
    </row>
    <row r="7" spans="1:14" ht="35" x14ac:dyDescent="0.45">
      <c r="A7" s="4" t="s">
        <v>8</v>
      </c>
      <c r="B7" s="19">
        <v>1.9E-2</v>
      </c>
      <c r="C7" s="15">
        <v>5</v>
      </c>
      <c r="D7" s="18">
        <f t="shared" si="1"/>
        <v>29.783297515999998</v>
      </c>
      <c r="E7" s="18">
        <f t="shared" si="1"/>
        <v>33.701481915999999</v>
      </c>
      <c r="F7" s="18">
        <f t="shared" si="1"/>
        <v>37.619666316000007</v>
      </c>
      <c r="G7" s="18">
        <f t="shared" si="1"/>
        <v>41.537850716000001</v>
      </c>
      <c r="H7" s="18">
        <f t="shared" si="1"/>
        <v>45.456035115999995</v>
      </c>
      <c r="I7" s="18">
        <f t="shared" si="1"/>
        <v>49.374219515999997</v>
      </c>
      <c r="J7" s="18">
        <f t="shared" si="1"/>
        <v>53.292403915999991</v>
      </c>
      <c r="K7" s="18">
        <f t="shared" si="1"/>
        <v>57.210588315999999</v>
      </c>
      <c r="L7" s="18">
        <f t="shared" si="1"/>
        <v>61.128772716</v>
      </c>
      <c r="M7" s="18">
        <f t="shared" si="1"/>
        <v>65.046957116000002</v>
      </c>
      <c r="N7" s="18">
        <f t="shared" si="1"/>
        <v>68.965141516000003</v>
      </c>
    </row>
    <row r="8" spans="1:14" ht="52.5" x14ac:dyDescent="0.5">
      <c r="A8" s="4" t="s">
        <v>5</v>
      </c>
      <c r="B8" s="11">
        <v>1.23E-2</v>
      </c>
      <c r="C8" s="15">
        <v>6</v>
      </c>
      <c r="D8" s="18">
        <f t="shared" si="1"/>
        <v>30.037297515999995</v>
      </c>
      <c r="E8" s="18">
        <f t="shared" si="1"/>
        <v>34.138081915999997</v>
      </c>
      <c r="F8" s="18">
        <f t="shared" si="1"/>
        <v>38.238866316000006</v>
      </c>
      <c r="G8" s="18">
        <f t="shared" si="1"/>
        <v>42.339650716000001</v>
      </c>
      <c r="H8" s="18">
        <f t="shared" si="1"/>
        <v>46.440435115999996</v>
      </c>
      <c r="I8" s="18">
        <f t="shared" si="1"/>
        <v>50.541219515999991</v>
      </c>
      <c r="J8" s="18">
        <f t="shared" si="1"/>
        <v>54.642003915999993</v>
      </c>
      <c r="K8" s="18">
        <f t="shared" si="1"/>
        <v>58.742788315999995</v>
      </c>
      <c r="L8" s="18">
        <f t="shared" si="1"/>
        <v>62.843572715999997</v>
      </c>
      <c r="M8" s="18">
        <f t="shared" si="1"/>
        <v>66.944357116000006</v>
      </c>
      <c r="N8" s="18">
        <f t="shared" si="1"/>
        <v>71.045141516000001</v>
      </c>
    </row>
    <row r="9" spans="1:14" x14ac:dyDescent="0.35">
      <c r="B9" s="12"/>
    </row>
    <row r="10" spans="1:14" ht="21" x14ac:dyDescent="0.5">
      <c r="B10" s="23">
        <f>($B$6)+(12*$B$8)</f>
        <v>0.18260000000000001</v>
      </c>
      <c r="C10" s="24"/>
      <c r="D10" s="25"/>
      <c r="E10" s="23">
        <f>E11-D11</f>
        <v>0.18260000000000431</v>
      </c>
      <c r="F10" s="23">
        <f t="shared" ref="F10:N10" si="2">F11-E11</f>
        <v>0.18259999999999721</v>
      </c>
      <c r="G10" s="23">
        <f t="shared" si="2"/>
        <v>0.18260000000000076</v>
      </c>
      <c r="H10" s="23">
        <f t="shared" si="2"/>
        <v>0.18259999999999366</v>
      </c>
      <c r="I10" s="23">
        <f t="shared" si="2"/>
        <v>0.18260000000000787</v>
      </c>
      <c r="J10" s="23">
        <f t="shared" si="2"/>
        <v>0.18260000000000076</v>
      </c>
      <c r="K10" s="23">
        <f t="shared" si="2"/>
        <v>0.18260000000000076</v>
      </c>
      <c r="L10" s="23">
        <f t="shared" si="2"/>
        <v>0.18260000000000076</v>
      </c>
      <c r="M10" s="23">
        <f t="shared" si="2"/>
        <v>0.18259999999999366</v>
      </c>
      <c r="N10" s="23">
        <f t="shared" si="2"/>
        <v>0.18260000000000076</v>
      </c>
    </row>
    <row r="11" spans="1:14" ht="21" x14ac:dyDescent="0.5">
      <c r="B11" s="25"/>
      <c r="C11" s="24"/>
      <c r="D11" s="26">
        <f t="shared" ref="D11:N11" si="3">D4-D3</f>
        <v>0.25399999999999778</v>
      </c>
      <c r="E11" s="25">
        <f t="shared" si="3"/>
        <v>0.4366000000000021</v>
      </c>
      <c r="F11" s="25">
        <f t="shared" si="3"/>
        <v>0.61919999999999931</v>
      </c>
      <c r="G11" s="25">
        <f t="shared" si="3"/>
        <v>0.80180000000000007</v>
      </c>
      <c r="H11" s="25">
        <f t="shared" si="3"/>
        <v>0.98439999999999372</v>
      </c>
      <c r="I11" s="25">
        <f t="shared" si="3"/>
        <v>1.1670000000000016</v>
      </c>
      <c r="J11" s="25">
        <f t="shared" si="3"/>
        <v>1.3496000000000024</v>
      </c>
      <c r="K11" s="25">
        <f t="shared" si="3"/>
        <v>1.5322000000000031</v>
      </c>
      <c r="L11" s="25">
        <f t="shared" si="3"/>
        <v>1.7148000000000039</v>
      </c>
      <c r="M11" s="25">
        <f t="shared" si="3"/>
        <v>1.8973999999999975</v>
      </c>
      <c r="N11" s="25">
        <f t="shared" si="3"/>
        <v>2.0799999999999983</v>
      </c>
    </row>
    <row r="12" spans="1:14" ht="21" x14ac:dyDescent="0.5">
      <c r="A12" s="12"/>
      <c r="B12" s="20">
        <f t="shared" ref="B12:B17" si="4">$B$2+(12*$B$5)+($C3*$B$6)+(12*$C3*$B$8)</f>
        <v>3.1877844000000004</v>
      </c>
      <c r="C12" s="21"/>
      <c r="D12" s="21"/>
      <c r="E12" s="20">
        <f t="shared" ref="E12:N12" si="5">E3-D3</f>
        <v>3.1877844000000017</v>
      </c>
      <c r="F12" s="20">
        <f t="shared" si="5"/>
        <v>3.1877844000000088</v>
      </c>
      <c r="G12" s="20">
        <f t="shared" si="5"/>
        <v>3.1877843999999911</v>
      </c>
      <c r="H12" s="20">
        <f t="shared" si="5"/>
        <v>3.1877843999999982</v>
      </c>
      <c r="I12" s="20">
        <f t="shared" si="5"/>
        <v>3.1877843999999982</v>
      </c>
      <c r="J12" s="20">
        <f t="shared" si="5"/>
        <v>3.1877843999999982</v>
      </c>
      <c r="K12" s="20">
        <f t="shared" si="5"/>
        <v>3.1877844000000053</v>
      </c>
      <c r="L12" s="20">
        <f t="shared" si="5"/>
        <v>3.1877843999999982</v>
      </c>
      <c r="M12" s="20">
        <f t="shared" si="5"/>
        <v>3.1877844000000053</v>
      </c>
      <c r="N12" s="20">
        <f t="shared" si="5"/>
        <v>3.1877843999999982</v>
      </c>
    </row>
    <row r="13" spans="1:14" ht="21" x14ac:dyDescent="0.5">
      <c r="B13" s="20">
        <f t="shared" si="4"/>
        <v>3.3703843999999998</v>
      </c>
      <c r="C13" s="20">
        <f>B13-B12</f>
        <v>0.18259999999999943</v>
      </c>
      <c r="D13" s="21"/>
      <c r="E13" s="22">
        <f t="shared" ref="E13:N13" si="6">E4-D4</f>
        <v>3.3703844000000061</v>
      </c>
      <c r="F13" s="22">
        <f t="shared" si="6"/>
        <v>3.3703844000000061</v>
      </c>
      <c r="G13" s="22">
        <f t="shared" si="6"/>
        <v>3.3703843999999918</v>
      </c>
      <c r="H13" s="22">
        <f t="shared" si="6"/>
        <v>3.3703843999999918</v>
      </c>
      <c r="I13" s="22">
        <f t="shared" si="6"/>
        <v>3.3703844000000061</v>
      </c>
      <c r="J13" s="22">
        <f t="shared" si="6"/>
        <v>3.3703843999999989</v>
      </c>
      <c r="K13" s="22">
        <f t="shared" si="6"/>
        <v>3.3703844000000061</v>
      </c>
      <c r="L13" s="22">
        <f t="shared" si="6"/>
        <v>3.3703843999999989</v>
      </c>
      <c r="M13" s="22">
        <f t="shared" si="6"/>
        <v>3.3703843999999989</v>
      </c>
      <c r="N13" s="22">
        <f t="shared" si="6"/>
        <v>3.3703843999999989</v>
      </c>
    </row>
    <row r="14" spans="1:14" ht="21" x14ac:dyDescent="0.5">
      <c r="B14" s="20">
        <f t="shared" si="4"/>
        <v>3.5529844000000002</v>
      </c>
      <c r="C14" s="20">
        <f>B14-B13</f>
        <v>0.18260000000000032</v>
      </c>
      <c r="D14" s="21"/>
      <c r="E14" s="22">
        <f t="shared" ref="E14:N14" si="7">E5-D5</f>
        <v>3.5529843999999962</v>
      </c>
      <c r="F14" s="22">
        <f t="shared" si="7"/>
        <v>3.5529844000000068</v>
      </c>
      <c r="G14" s="22">
        <f t="shared" si="7"/>
        <v>3.5529843999999997</v>
      </c>
      <c r="H14" s="22">
        <f t="shared" si="7"/>
        <v>3.5529843999999997</v>
      </c>
      <c r="I14" s="22">
        <f t="shared" si="7"/>
        <v>3.5529843999999997</v>
      </c>
      <c r="J14" s="22">
        <f t="shared" si="7"/>
        <v>3.5529843999999926</v>
      </c>
      <c r="K14" s="22">
        <f t="shared" si="7"/>
        <v>3.5529844000000068</v>
      </c>
      <c r="L14" s="22">
        <f t="shared" si="7"/>
        <v>3.5529843999999997</v>
      </c>
      <c r="M14" s="22">
        <f t="shared" si="7"/>
        <v>3.5529843999999997</v>
      </c>
      <c r="N14" s="22">
        <f t="shared" si="7"/>
        <v>3.5529843999999926</v>
      </c>
    </row>
    <row r="15" spans="1:14" ht="21" x14ac:dyDescent="0.5">
      <c r="B15" s="20">
        <f t="shared" si="4"/>
        <v>3.7355844000000005</v>
      </c>
      <c r="C15" s="20">
        <f t="shared" ref="C15:C17" si="8">B15-B14</f>
        <v>0.18260000000000032</v>
      </c>
      <c r="D15" s="21"/>
      <c r="E15" s="22">
        <f t="shared" ref="E15:N15" si="9">E6-D6</f>
        <v>3.735584400000004</v>
      </c>
      <c r="F15" s="22">
        <f t="shared" si="9"/>
        <v>3.7355844000000005</v>
      </c>
      <c r="G15" s="22">
        <f t="shared" si="9"/>
        <v>3.7355844000000005</v>
      </c>
      <c r="H15" s="22">
        <f t="shared" si="9"/>
        <v>3.7355844000000005</v>
      </c>
      <c r="I15" s="22">
        <f t="shared" si="9"/>
        <v>3.7355844000000005</v>
      </c>
      <c r="J15" s="22">
        <f t="shared" si="9"/>
        <v>3.7355843999999934</v>
      </c>
      <c r="K15" s="22">
        <f t="shared" si="9"/>
        <v>3.7355844000000005</v>
      </c>
      <c r="L15" s="22">
        <f t="shared" si="9"/>
        <v>3.7355843999999934</v>
      </c>
      <c r="M15" s="22">
        <f t="shared" si="9"/>
        <v>3.7355844000000076</v>
      </c>
      <c r="N15" s="22">
        <f t="shared" si="9"/>
        <v>3.7355843999999934</v>
      </c>
    </row>
    <row r="16" spans="1:14" ht="21" x14ac:dyDescent="0.5">
      <c r="B16" s="20">
        <f t="shared" si="4"/>
        <v>3.9181843999999999</v>
      </c>
      <c r="C16" s="20">
        <f t="shared" si="8"/>
        <v>0.18259999999999943</v>
      </c>
      <c r="D16" s="21"/>
      <c r="E16" s="22">
        <f t="shared" ref="E16:N16" si="10">E7-D7</f>
        <v>3.9181844000000012</v>
      </c>
      <c r="F16" s="22">
        <f t="shared" si="10"/>
        <v>3.9181844000000083</v>
      </c>
      <c r="G16" s="22">
        <f t="shared" si="10"/>
        <v>3.9181843999999941</v>
      </c>
      <c r="H16" s="22">
        <f t="shared" si="10"/>
        <v>3.9181843999999941</v>
      </c>
      <c r="I16" s="22">
        <f t="shared" si="10"/>
        <v>3.9181844000000012</v>
      </c>
      <c r="J16" s="22">
        <f t="shared" si="10"/>
        <v>3.9181843999999941</v>
      </c>
      <c r="K16" s="22">
        <f t="shared" si="10"/>
        <v>3.9181844000000083</v>
      </c>
      <c r="L16" s="22">
        <f t="shared" si="10"/>
        <v>3.9181844000000012</v>
      </c>
      <c r="M16" s="22">
        <f t="shared" si="10"/>
        <v>3.9181844000000012</v>
      </c>
      <c r="N16" s="22">
        <f t="shared" si="10"/>
        <v>3.9181844000000012</v>
      </c>
    </row>
    <row r="17" spans="1:14" ht="21" x14ac:dyDescent="0.5">
      <c r="A17" s="12"/>
      <c r="B17" s="20">
        <f t="shared" si="4"/>
        <v>4.1007844000000002</v>
      </c>
      <c r="C17" s="20">
        <f t="shared" si="8"/>
        <v>0.18260000000000032</v>
      </c>
      <c r="D17" s="21"/>
      <c r="E17" s="22">
        <f t="shared" ref="E17:N17" si="11">E8-D8</f>
        <v>4.100784400000002</v>
      </c>
      <c r="F17" s="22">
        <f t="shared" si="11"/>
        <v>4.1007844000000091</v>
      </c>
      <c r="G17" s="22">
        <f t="shared" si="11"/>
        <v>4.1007843999999949</v>
      </c>
      <c r="H17" s="22">
        <f t="shared" si="11"/>
        <v>4.1007843999999949</v>
      </c>
      <c r="I17" s="22">
        <f t="shared" si="11"/>
        <v>4.1007843999999949</v>
      </c>
      <c r="J17" s="22">
        <f t="shared" si="11"/>
        <v>4.100784400000002</v>
      </c>
      <c r="K17" s="22">
        <f t="shared" si="11"/>
        <v>4.100784400000002</v>
      </c>
      <c r="L17" s="22">
        <f t="shared" si="11"/>
        <v>4.100784400000002</v>
      </c>
      <c r="M17" s="22">
        <f t="shared" si="11"/>
        <v>4.1007844000000091</v>
      </c>
      <c r="N17" s="22">
        <f t="shared" si="11"/>
        <v>4.1007843999999949</v>
      </c>
    </row>
  </sheetData>
  <mergeCells count="1">
    <mergeCell ref="D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2</vt:lpstr>
      <vt:lpstr>Example 3a</vt:lpstr>
      <vt:lpstr>Example 3b</vt:lpstr>
      <vt:lpstr>Example 3c</vt:lpstr>
      <vt:lpstr>Example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hpl104</dc:creator>
  <cp:lastModifiedBy>hpl104</cp:lastModifiedBy>
  <dcterms:created xsi:type="dcterms:W3CDTF">2019-08-14T15:41:00Z</dcterms:created>
  <dcterms:modified xsi:type="dcterms:W3CDTF">2019-12-25T20:36:47Z</dcterms:modified>
</cp:coreProperties>
</file>