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2_客户资料\事业项目部导入表\"/>
    </mc:Choice>
  </mc:AlternateContent>
  <bookViews>
    <workbookView xWindow="0" yWindow="0" windowWidth="20490" windowHeight="7755" tabRatio="836" activeTab="4"/>
  </bookViews>
  <sheets>
    <sheet name="Sheet1" sheetId="4" r:id="rId1"/>
    <sheet name="Sheet3" sheetId="6" r:id="rId2"/>
    <sheet name="Sheet2" sheetId="5" r:id="rId3"/>
    <sheet name="Sheet4" sheetId="7" r:id="rId4"/>
    <sheet name="Sheet5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8" l="1"/>
  <c r="E31" i="8"/>
  <c r="E28" i="8"/>
  <c r="E24" i="8"/>
  <c r="E22" i="8"/>
  <c r="E19" i="8"/>
  <c r="E17" i="8"/>
  <c r="E14" i="8"/>
  <c r="E9" i="8"/>
  <c r="D35" i="5"/>
  <c r="D33" i="5"/>
  <c r="D30" i="5"/>
  <c r="D28" i="5"/>
  <c r="D25" i="5"/>
  <c r="D15" i="5"/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2" i="4"/>
</calcChain>
</file>

<file path=xl/sharedStrings.xml><?xml version="1.0" encoding="utf-8"?>
<sst xmlns="http://schemas.openxmlformats.org/spreadsheetml/2006/main" count="518" uniqueCount="233">
  <si>
    <t>合同项目信息</t>
    <phoneticPr fontId="1" type="noConversion"/>
  </si>
  <si>
    <t>所在部门</t>
    <phoneticPr fontId="1" type="noConversion"/>
  </si>
  <si>
    <t>印花税上交时间</t>
    <phoneticPr fontId="1" type="noConversion"/>
  </si>
  <si>
    <t>占用资金情况</t>
    <phoneticPr fontId="1" type="noConversion"/>
  </si>
  <si>
    <t>管理费情况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</si>
  <si>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</si>
  <si>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</si>
  <si>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</si>
  <si>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</si>
  <si>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税金情况</t>
    <phoneticPr fontId="1" type="noConversion"/>
  </si>
  <si>
    <t>垫付资金情况</t>
    <phoneticPr fontId="1" type="noConversion"/>
  </si>
  <si>
    <t>时间</t>
    <phoneticPr fontId="1" type="noConversion"/>
  </si>
  <si>
    <t>摘要</t>
    <phoneticPr fontId="1" type="noConversion"/>
  </si>
  <si>
    <t>合同调增额</t>
    <phoneticPr fontId="1" type="noConversion"/>
  </si>
  <si>
    <t>比率</t>
    <phoneticPr fontId="1" type="noConversion"/>
  </si>
  <si>
    <t>应收管理费</t>
    <phoneticPr fontId="1" type="noConversion"/>
  </si>
  <si>
    <t>实收管理费</t>
    <phoneticPr fontId="1" type="noConversion"/>
  </si>
  <si>
    <t>累计收管理费</t>
    <phoneticPr fontId="1" type="noConversion"/>
  </si>
  <si>
    <t>尚欠管理费</t>
    <phoneticPr fontId="1" type="noConversion"/>
  </si>
  <si>
    <t>发票金额</t>
    <phoneticPr fontId="1" type="noConversion"/>
  </si>
  <si>
    <t>累计开票</t>
    <phoneticPr fontId="1" type="noConversion"/>
  </si>
  <si>
    <t>收款金额</t>
    <phoneticPr fontId="1" type="noConversion"/>
  </si>
  <si>
    <t>累计收款</t>
    <phoneticPr fontId="1" type="noConversion"/>
  </si>
  <si>
    <t>回收率</t>
    <phoneticPr fontId="1" type="noConversion"/>
  </si>
  <si>
    <t>应缴税金</t>
    <phoneticPr fontId="1" type="noConversion"/>
  </si>
  <si>
    <t>已缴税金</t>
    <phoneticPr fontId="1" type="noConversion"/>
  </si>
  <si>
    <t>累计已缴税金</t>
    <phoneticPr fontId="1" type="noConversion"/>
  </si>
  <si>
    <t>尚欠税金</t>
    <phoneticPr fontId="1" type="noConversion"/>
  </si>
  <si>
    <t>金额</t>
    <phoneticPr fontId="1" type="noConversion"/>
  </si>
  <si>
    <t>预计用量</t>
    <phoneticPr fontId="1" type="noConversion"/>
  </si>
  <si>
    <t>型材点</t>
    <phoneticPr fontId="1" type="noConversion"/>
  </si>
  <si>
    <t>差旅费</t>
    <phoneticPr fontId="1" type="noConversion"/>
  </si>
  <si>
    <t>车辆费用</t>
    <phoneticPr fontId="1" type="noConversion"/>
  </si>
  <si>
    <t>业务招待费</t>
    <phoneticPr fontId="1" type="noConversion"/>
  </si>
  <si>
    <t>税金情况</t>
  </si>
  <si>
    <t>管理费情况</t>
  </si>
  <si>
    <t>支付工程款情况</t>
  </si>
  <si>
    <t>摘要信息</t>
  </si>
  <si>
    <t>合同项目信息</t>
  </si>
  <si>
    <t>甲方开票情况</t>
  </si>
  <si>
    <t>从甲方收款情况</t>
  </si>
  <si>
    <t>客户开票情况</t>
  </si>
  <si>
    <t>型材（吨）</t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</si>
  <si>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</si>
  <si>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</si>
  <si>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</si>
  <si>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</si>
  <si>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</si>
  <si>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</si>
  <si>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</si>
  <si>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</si>
  <si>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</si>
  <si>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</si>
  <si>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</si>
  <si>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</si>
  <si>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</si>
  <si>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</si>
  <si>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</si>
  <si>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</si>
  <si>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</si>
  <si>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</si>
  <si>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</si>
  <si>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</si>
  <si>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</si>
  <si>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</si>
  <si>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</si>
  <si>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</si>
  <si>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</si>
  <si>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</si>
  <si>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</si>
  <si>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</si>
  <si>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</si>
  <si>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change_total_amount</t>
    <phoneticPr fontId="1" type="noConversion"/>
  </si>
  <si>
    <t>累计调增额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</si>
  <si>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</si>
  <si>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</si>
  <si>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</si>
  <si>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</si>
  <si>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payment_total_amount</t>
    <phoneticPr fontId="1" type="noConversion"/>
  </si>
  <si>
    <t>累计支付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</si>
  <si>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</si>
  <si>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</si>
  <si>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</si>
  <si>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</si>
  <si>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</si>
  <si>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</si>
  <si>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</si>
  <si>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</si>
  <si>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</si>
  <si>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</si>
  <si>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</si>
  <si>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date</t>
    <phoneticPr fontId="1" type="noConversion"/>
  </si>
  <si>
    <t>varchar(500)</t>
    <phoneticPr fontId="1" type="noConversion"/>
  </si>
  <si>
    <t>varchar(200)</t>
    <phoneticPr fontId="1" type="noConversion"/>
  </si>
  <si>
    <t>decimal(20,4)</t>
    <phoneticPr fontId="1" type="noConversion"/>
  </si>
  <si>
    <t>varchar(20)</t>
    <phoneticPr fontId="1" type="noConversion"/>
  </si>
  <si>
    <t>date</t>
    <phoneticPr fontId="1" type="noConversion"/>
  </si>
  <si>
    <t>表名</t>
    <phoneticPr fontId="1" type="noConversion"/>
  </si>
  <si>
    <t>t_project</t>
    <phoneticPr fontId="1" type="noConversion"/>
  </si>
  <si>
    <t>t_profile</t>
    <phoneticPr fontId="1" type="noConversion"/>
  </si>
  <si>
    <t>t_arrears</t>
    <phoneticPr fontId="1" type="noConversion"/>
  </si>
  <si>
    <t>合同结算额</t>
    <phoneticPr fontId="1" type="noConversion"/>
  </si>
  <si>
    <t>印花税收据编号</t>
    <phoneticPr fontId="1" type="noConversion"/>
  </si>
  <si>
    <t>印花税上交金额</t>
    <phoneticPr fontId="1" type="noConversion"/>
  </si>
  <si>
    <t>项目状态</t>
    <phoneticPr fontId="1" type="noConversion"/>
  </si>
  <si>
    <t>比率</t>
    <phoneticPr fontId="1" type="noConversion"/>
  </si>
  <si>
    <t>项目编号</t>
    <phoneticPr fontId="1" type="noConversion"/>
  </si>
  <si>
    <t>项目名称</t>
    <phoneticPr fontId="1" type="noConversion"/>
  </si>
  <si>
    <t>合同项目信息</t>
    <phoneticPr fontId="1" type="noConversion"/>
  </si>
  <si>
    <t>甲方名称</t>
    <phoneticPr fontId="1" type="noConversion"/>
  </si>
  <si>
    <t>合同项目信息</t>
    <phoneticPr fontId="1" type="noConversion"/>
  </si>
  <si>
    <t>甲方地址</t>
    <phoneticPr fontId="1" type="noConversion"/>
  </si>
  <si>
    <t>项目经理</t>
    <phoneticPr fontId="1" type="noConversion"/>
  </si>
  <si>
    <t>合作单位</t>
    <phoneticPr fontId="1" type="noConversion"/>
  </si>
  <si>
    <t>法人代表</t>
    <phoneticPr fontId="1" type="noConversion"/>
  </si>
  <si>
    <t>异地代扣代缴</t>
    <phoneticPr fontId="1" type="noConversion"/>
  </si>
  <si>
    <t>合同号</t>
    <phoneticPr fontId="1" type="noConversion"/>
  </si>
  <si>
    <t>合同金额</t>
    <phoneticPr fontId="1" type="noConversion"/>
  </si>
  <si>
    <t>change_amount</t>
    <phoneticPr fontId="1" type="noConversion"/>
  </si>
  <si>
    <t>t_contract_change</t>
    <phoneticPr fontId="1" type="noConversion"/>
  </si>
  <si>
    <t>management_rate</t>
    <phoneticPr fontId="1" type="noConversion"/>
  </si>
  <si>
    <t>management_owe_amount</t>
    <phoneticPr fontId="1" type="noConversion"/>
  </si>
  <si>
    <t>collections_total_amount</t>
    <phoneticPr fontId="1" type="noConversion"/>
  </si>
  <si>
    <t>发票金额</t>
    <phoneticPr fontId="1" type="noConversion"/>
  </si>
  <si>
    <t>party_billing_amount</t>
    <phoneticPr fontId="1" type="noConversion"/>
  </si>
  <si>
    <t>collections_amount</t>
    <phoneticPr fontId="1" type="noConversion"/>
  </si>
  <si>
    <t>customer_billing_amount</t>
    <phoneticPr fontId="1" type="noConversion"/>
  </si>
  <si>
    <t>payment_amount</t>
    <phoneticPr fontId="1" type="noConversion"/>
  </si>
  <si>
    <t>支付金额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</si>
  <si>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</si>
  <si>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</si>
  <si>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</si>
  <si>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tax_real_amount</t>
    <phoneticPr fontId="1" type="noConversion"/>
  </si>
  <si>
    <t>arrears_amount</t>
    <phoneticPr fontId="1" type="noConversion"/>
  </si>
  <si>
    <t>expected_value</t>
    <phoneticPr fontId="1" type="noConversion"/>
  </si>
  <si>
    <t>型材（吨）</t>
    <phoneticPr fontId="1" type="noConversion"/>
  </si>
  <si>
    <t xml:space="preserve">                &lt;th&gt;所在部门&lt;/th&gt;</t>
  </si>
  <si>
    <t xml:space="preserve">                &lt;th&gt;项目编号&lt;/th&gt;</t>
  </si>
  <si>
    <t xml:space="preserve">                &lt;th&gt;项目名称&lt;/th&gt;</t>
  </si>
  <si>
    <t xml:space="preserve">                &lt;th&gt;合同金额&lt;/th&gt;</t>
  </si>
  <si>
    <t xml:space="preserve">                &lt;th&gt;合同调增额&lt;/th&gt;</t>
  </si>
  <si>
    <t xml:space="preserve">                &lt;th&gt;累计调增额&lt;/th&gt;</t>
  </si>
  <si>
    <t xml:space="preserve">                &lt;th&gt;合同结算额&lt;/th&gt;</t>
  </si>
  <si>
    <t xml:space="preserve">                &lt;th&gt;比率&lt;/th&gt;</t>
  </si>
  <si>
    <t xml:space="preserve">                &lt;th&gt;应收管理费&lt;/th&gt;</t>
  </si>
  <si>
    <t xml:space="preserve">                &lt;th&gt;实收管理费&lt;/th&gt;</t>
  </si>
  <si>
    <t xml:space="preserve">                &lt;th&gt;累计收管理费&lt;/th&gt;</t>
  </si>
  <si>
    <t xml:space="preserve">                &lt;th&gt;尚欠管理费&lt;/th&gt;</t>
  </si>
  <si>
    <t xml:space="preserve">                &lt;th&gt;发票金额&lt;/th&gt;</t>
  </si>
  <si>
    <t xml:space="preserve">                &lt;th&gt;累计开票&lt;/th&gt;</t>
  </si>
  <si>
    <t xml:space="preserve">                &lt;th&gt;收款金额&lt;/th&gt;</t>
  </si>
  <si>
    <t xml:space="preserve">                &lt;th&gt;累计收款&lt;/th&gt;</t>
  </si>
  <si>
    <t xml:space="preserve">                &lt;th&gt;回收率&lt;/th&gt;</t>
  </si>
  <si>
    <t xml:space="preserve">                &lt;th&gt;支付金额&lt;/th&gt;</t>
  </si>
  <si>
    <t xml:space="preserve">                &lt;th&gt;累计&lt;/th&gt;</t>
  </si>
  <si>
    <t xml:space="preserve">                &lt;th&gt;应缴税金&lt;/th&gt;</t>
  </si>
  <si>
    <t xml:space="preserve">                &lt;th&gt;已缴税金&lt;/th&gt;</t>
  </si>
  <si>
    <t xml:space="preserve">                &lt;th&gt;累计已缴税金&lt;/th&gt;</t>
  </si>
  <si>
    <t xml:space="preserve">                &lt;th&gt;尚欠税金&lt;/th&gt;</t>
  </si>
  <si>
    <t xml:space="preserve">                &lt;th&gt;金额&lt;/th&gt;</t>
  </si>
  <si>
    <t xml:space="preserve">                &lt;th&gt;预计用量&lt;/th&gt;</t>
  </si>
  <si>
    <t xml:space="preserve">                &lt;th&gt;型材点&lt;/th&gt;</t>
  </si>
  <si>
    <t>合同项目信息</t>
    <phoneticPr fontId="1" type="noConversion"/>
  </si>
  <si>
    <t>合同项目信息</t>
    <phoneticPr fontId="1" type="noConversion"/>
  </si>
  <si>
    <t>合同项目信息</t>
    <phoneticPr fontId="1" type="noConversion"/>
  </si>
  <si>
    <t>甲方开票情况</t>
    <phoneticPr fontId="1" type="noConversion"/>
  </si>
  <si>
    <t>甲方开票情况</t>
    <phoneticPr fontId="1" type="noConversion"/>
  </si>
  <si>
    <t>从甲方收款情况</t>
    <phoneticPr fontId="1" type="noConversion"/>
  </si>
  <si>
    <t>客户开票情况</t>
    <phoneticPr fontId="1" type="noConversion"/>
  </si>
  <si>
    <t>支付工程款情况</t>
    <phoneticPr fontId="1" type="noConversion"/>
  </si>
  <si>
    <t>垫付资金情况</t>
    <phoneticPr fontId="1" type="noConversion"/>
  </si>
  <si>
    <t>serial_id</t>
  </si>
  <si>
    <t>'记录流程号',</t>
  </si>
  <si>
    <t>trice</t>
  </si>
  <si>
    <t>'时间',</t>
  </si>
  <si>
    <t>description</t>
  </si>
  <si>
    <t>'摘要',</t>
  </si>
  <si>
    <t>project_id</t>
  </si>
  <si>
    <t>'项目ID',</t>
  </si>
  <si>
    <t>organization_id</t>
  </si>
  <si>
    <t>'所在部门',</t>
  </si>
  <si>
    <t>project_code</t>
  </si>
  <si>
    <t>'项目编号',</t>
  </si>
  <si>
    <t>project_name</t>
  </si>
  <si>
    <t>'项目名称',</t>
  </si>
  <si>
    <t>contract_amount</t>
  </si>
  <si>
    <t>'合同金额',</t>
  </si>
  <si>
    <t>change_amount</t>
  </si>
  <si>
    <t>'合同调增额',</t>
  </si>
  <si>
    <t>change_total_amount</t>
  </si>
  <si>
    <t>'累计调增额',</t>
  </si>
  <si>
    <t>settlement_amount</t>
  </si>
  <si>
    <t>'合同结算额',</t>
  </si>
  <si>
    <t>management_rate</t>
  </si>
  <si>
    <t>'比率',</t>
  </si>
  <si>
    <t>management_plan_amount</t>
  </si>
  <si>
    <t>'应收管理费',</t>
  </si>
  <si>
    <t>management_real_amount</t>
  </si>
  <si>
    <t>'实收管理费',</t>
  </si>
  <si>
    <t>management_total_amount</t>
  </si>
  <si>
    <t>'累计收管理费',</t>
  </si>
  <si>
    <t>management_owe_amount</t>
  </si>
  <si>
    <t>'尚欠管理费',</t>
  </si>
  <si>
    <t>party_billing_amount</t>
  </si>
  <si>
    <t>'发票金额',</t>
  </si>
  <si>
    <t>party_billing_total_amount</t>
  </si>
  <si>
    <t>'累计开票',</t>
  </si>
  <si>
    <t>collections_amount</t>
  </si>
  <si>
    <t>'收款金额',</t>
  </si>
  <si>
    <t>collections_total_amount</t>
  </si>
  <si>
    <t>'累计收款',</t>
  </si>
  <si>
    <t>collections_rate</t>
  </si>
  <si>
    <t>'回收率',</t>
  </si>
  <si>
    <t>customer_billing_amount</t>
  </si>
  <si>
    <t>payment_amount</t>
  </si>
  <si>
    <t>'支付金额',</t>
  </si>
  <si>
    <t>payment_total_amount</t>
  </si>
  <si>
    <t>'累计',</t>
  </si>
  <si>
    <t>tax_rate</t>
  </si>
  <si>
    <t>tax_plan_amount</t>
  </si>
  <si>
    <t>'应缴税金',</t>
  </si>
  <si>
    <t>tax_real_amount</t>
  </si>
  <si>
    <t>'已缴税金',</t>
  </si>
  <si>
    <t>tax_total_amount</t>
  </si>
  <si>
    <t>'累计已缴税金',</t>
  </si>
  <si>
    <t>tax_owe_amount</t>
  </si>
  <si>
    <t>'尚欠税金',</t>
  </si>
  <si>
    <t>arrears_amount</t>
  </si>
  <si>
    <t>'金额',</t>
  </si>
  <si>
    <t>expected_value</t>
  </si>
  <si>
    <t>'预计用量',</t>
  </si>
  <si>
    <t>profile_point</t>
  </si>
  <si>
    <t>'型材点',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</si>
</sst>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;[Red]#,##0.00"/>
    <numFmt numFmtId="177" formatCode="#,##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10" fontId="2" fillId="2" borderId="0" xfId="1" applyNumberFormat="1" applyFont="1" applyFill="1" applyBorder="1" applyAlignment="1">
      <alignment vertical="center"/>
    </xf>
    <xf numFmtId="9" fontId="2" fillId="2" borderId="0" xfId="1" applyFont="1" applyFill="1" applyBorder="1" applyAlignment="1">
      <alignment vertical="center"/>
    </xf>
    <xf numFmtId="176" fontId="2" fillId="2" borderId="0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76" fontId="2" fillId="3" borderId="1" xfId="0" applyNumberFormat="1" applyFont="1" applyFill="1" applyBorder="1" applyAlignment="1">
      <alignment vertical="center"/>
    </xf>
    <xf numFmtId="176" fontId="2" fillId="3" borderId="0" xfId="0" applyNumberFormat="1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2" fillId="4" borderId="1" xfId="0" applyFont="1" applyFill="1" applyBorder="1" applyAlignment="1">
      <alignment vertical="center"/>
    </xf>
    <xf numFmtId="10" fontId="2" fillId="4" borderId="1" xfId="1" applyNumberFormat="1" applyFont="1" applyFill="1" applyBorder="1" applyAlignment="1">
      <alignment vertical="center"/>
    </xf>
    <xf numFmtId="176" fontId="2" fillId="4" borderId="1" xfId="1" applyNumberFormat="1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76" fontId="2" fillId="5" borderId="1" xfId="0" applyNumberFormat="1" applyFont="1" applyFill="1" applyBorder="1" applyAlignment="1">
      <alignment vertical="center"/>
    </xf>
    <xf numFmtId="9" fontId="2" fillId="5" borderId="1" xfId="1" applyFont="1" applyFill="1" applyBorder="1" applyAlignment="1">
      <alignment vertical="center"/>
    </xf>
    <xf numFmtId="0" fontId="2" fillId="0" borderId="0" xfId="0" applyFont="1">
      <alignment vertical="center"/>
    </xf>
    <xf numFmtId="0" fontId="0" fillId="6" borderId="0" xfId="0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opLeftCell="A28" workbookViewId="0">
      <selection activeCell="B2" sqref="B2:D47"/>
    </sheetView>
  </sheetViews>
  <sheetFormatPr defaultRowHeight="13.5" x14ac:dyDescent="0.15"/>
  <cols>
    <col min="1" max="1" width="19.375" style="1" bestFit="1" customWidth="1"/>
    <col min="2" max="3" width="13.125" style="1" bestFit="1" customWidth="1"/>
    <col min="4" max="4" width="28.75" style="1" bestFit="1" customWidth="1"/>
    <col min="5" max="5" width="15" style="1" bestFit="1" customWidth="1"/>
    <col min="6" max="16384" width="9" style="1"/>
  </cols>
  <sheetData>
    <row r="1" spans="1:6" x14ac:dyDescent="0.15">
      <c r="A1" s="1" t="s">
        <v>97</v>
      </c>
    </row>
    <row r="2" spans="1:6" x14ac:dyDescent="0.15">
      <c r="B2" s="2" t="s">
        <v>37</v>
      </c>
      <c r="C2" s="2" t="s">
        <v>11</v>
      </c>
      <c r="D2" s="4" t="s">
        <v>43</v>
      </c>
      <c r="E2" s="1" t="s">
        <v>91</v>
      </c>
      <c r="F2" s="1" t="str">
        <f>"`"&amp;D2&amp;"` "&amp;E2&amp;" DEFAULT NULL COMMENT '"&amp;B2&amp;"/"&amp;C2&amp;"',"</f>
        <v>`trice` date DEFAULT NULL COMMENT '摘要信息/时间',</v>
      </c>
    </row>
    <row r="3" spans="1:6" x14ac:dyDescent="0.15">
      <c r="B3" s="2" t="s">
        <v>37</v>
      </c>
      <c r="C3" s="2" t="s">
        <v>12</v>
      </c>
      <c r="D3" s="4" t="s">
        <v>44</v>
      </c>
      <c r="E3" s="1" t="s">
        <v>92</v>
      </c>
      <c r="F3" s="1" t="str">
        <f t="shared" ref="F3:F47" si="0">"`"&amp;D3&amp;"` "&amp;E3&amp;" DEFAULT NULL COMMENT '"&amp;B3&amp;"/"&amp;C3&amp;"',"</f>
        <v>`description` varchar(500) DEFAULT NULL COMMENT '摘要信息/摘要',</v>
      </c>
    </row>
    <row r="4" spans="1:6" x14ac:dyDescent="0.15">
      <c r="A4" s="1" t="s">
        <v>98</v>
      </c>
      <c r="B4" s="15" t="s">
        <v>0</v>
      </c>
      <c r="C4" s="16" t="s">
        <v>106</v>
      </c>
      <c r="D4" s="4" t="s">
        <v>45</v>
      </c>
      <c r="E4" s="1" t="s">
        <v>93</v>
      </c>
      <c r="F4" s="1" t="str">
        <f t="shared" si="0"/>
        <v>`project_code` varchar(200) DEFAULT NULL COMMENT '合同项目信息/项目编号',</v>
      </c>
    </row>
    <row r="5" spans="1:6" x14ac:dyDescent="0.15">
      <c r="A5" s="1" t="s">
        <v>98</v>
      </c>
      <c r="B5" s="15" t="s">
        <v>38</v>
      </c>
      <c r="C5" s="17" t="s">
        <v>107</v>
      </c>
      <c r="D5" s="4" t="s">
        <v>46</v>
      </c>
      <c r="E5" s="1" t="s">
        <v>93</v>
      </c>
      <c r="F5" s="1" t="str">
        <f t="shared" si="0"/>
        <v>`project_name` varchar(200) DEFAULT NULL COMMENT '合同项目信息/项目名称',</v>
      </c>
    </row>
    <row r="6" spans="1:6" x14ac:dyDescent="0.15">
      <c r="A6" s="1" t="s">
        <v>98</v>
      </c>
      <c r="B6" s="15" t="s">
        <v>108</v>
      </c>
      <c r="C6" s="16" t="s">
        <v>1</v>
      </c>
      <c r="D6" s="4" t="s">
        <v>47</v>
      </c>
      <c r="E6" s="1" t="s">
        <v>93</v>
      </c>
      <c r="F6" s="1" t="str">
        <f t="shared" si="0"/>
        <v>`organization_name` varchar(200) DEFAULT NULL COMMENT '合同项目信息/所在部门',</v>
      </c>
    </row>
    <row r="7" spans="1:6" x14ac:dyDescent="0.15">
      <c r="A7" s="1" t="s">
        <v>98</v>
      </c>
      <c r="B7" s="15" t="s">
        <v>38</v>
      </c>
      <c r="C7" s="17" t="s">
        <v>109</v>
      </c>
      <c r="D7" s="4" t="s">
        <v>48</v>
      </c>
      <c r="E7" s="1" t="s">
        <v>93</v>
      </c>
      <c r="F7" s="1" t="str">
        <f t="shared" si="0"/>
        <v>`party_name` varchar(200) DEFAULT NULL COMMENT '合同项目信息/甲方名称',</v>
      </c>
    </row>
    <row r="8" spans="1:6" x14ac:dyDescent="0.15">
      <c r="A8" s="1" t="s">
        <v>98</v>
      </c>
      <c r="B8" s="15" t="s">
        <v>110</v>
      </c>
      <c r="C8" s="16" t="s">
        <v>111</v>
      </c>
      <c r="D8" s="4" t="s">
        <v>49</v>
      </c>
      <c r="E8" s="1" t="s">
        <v>93</v>
      </c>
      <c r="F8" s="1" t="str">
        <f t="shared" si="0"/>
        <v>`party_address` varchar(200) DEFAULT NULL COMMENT '合同项目信息/甲方地址',</v>
      </c>
    </row>
    <row r="9" spans="1:6" x14ac:dyDescent="0.15">
      <c r="A9" s="1" t="s">
        <v>98</v>
      </c>
      <c r="B9" s="15" t="s">
        <v>38</v>
      </c>
      <c r="C9" s="17" t="s">
        <v>112</v>
      </c>
      <c r="D9" s="4" t="s">
        <v>50</v>
      </c>
      <c r="E9" s="1" t="s">
        <v>93</v>
      </c>
      <c r="F9" s="1" t="str">
        <f t="shared" si="0"/>
        <v>`manager` varchar(200) DEFAULT NULL COMMENT '合同项目信息/项目经理',</v>
      </c>
    </row>
    <row r="10" spans="1:6" x14ac:dyDescent="0.15">
      <c r="A10" s="1" t="s">
        <v>98</v>
      </c>
      <c r="B10" s="15" t="s">
        <v>0</v>
      </c>
      <c r="C10" s="16" t="s">
        <v>113</v>
      </c>
      <c r="D10" s="4" t="s">
        <v>51</v>
      </c>
      <c r="E10" s="1" t="s">
        <v>93</v>
      </c>
      <c r="F10" s="1" t="str">
        <f t="shared" si="0"/>
        <v>`corperation` varchar(200) DEFAULT NULL COMMENT '合同项目信息/合作单位',</v>
      </c>
    </row>
    <row r="11" spans="1:6" x14ac:dyDescent="0.15">
      <c r="A11" s="1" t="s">
        <v>98</v>
      </c>
      <c r="B11" s="15" t="s">
        <v>38</v>
      </c>
      <c r="C11" s="17" t="s">
        <v>114</v>
      </c>
      <c r="D11" s="4" t="s">
        <v>52</v>
      </c>
      <c r="E11" s="1" t="s">
        <v>93</v>
      </c>
      <c r="F11" s="1" t="str">
        <f t="shared" si="0"/>
        <v>`legal_assignee` varchar(200) DEFAULT NULL COMMENT '合同项目信息/法人代表',</v>
      </c>
    </row>
    <row r="12" spans="1:6" x14ac:dyDescent="0.15">
      <c r="A12" s="1" t="s">
        <v>98</v>
      </c>
      <c r="B12" s="15" t="s">
        <v>110</v>
      </c>
      <c r="C12" s="16" t="s">
        <v>115</v>
      </c>
      <c r="D12" s="4" t="s">
        <v>53</v>
      </c>
      <c r="E12" s="1" t="s">
        <v>95</v>
      </c>
      <c r="F12" s="1" t="str">
        <f t="shared" si="0"/>
        <v>`is_withholding_offsite` varchar(20) DEFAULT NULL COMMENT '合同项目信息/异地代扣代缴',</v>
      </c>
    </row>
    <row r="13" spans="1:6" x14ac:dyDescent="0.15">
      <c r="A13" s="1" t="s">
        <v>98</v>
      </c>
      <c r="B13" s="15" t="s">
        <v>38</v>
      </c>
      <c r="C13" s="17" t="s">
        <v>116</v>
      </c>
      <c r="D13" s="4" t="s">
        <v>54</v>
      </c>
      <c r="E13" s="1" t="s">
        <v>95</v>
      </c>
      <c r="F13" s="1" t="str">
        <f t="shared" si="0"/>
        <v>`contract_code` varchar(20) DEFAULT NULL COMMENT '合同项目信息/合同号',</v>
      </c>
    </row>
    <row r="14" spans="1:6" x14ac:dyDescent="0.15">
      <c r="A14" s="1" t="s">
        <v>98</v>
      </c>
      <c r="B14" s="15" t="s">
        <v>0</v>
      </c>
      <c r="C14" s="16" t="s">
        <v>117</v>
      </c>
      <c r="D14" s="5" t="s">
        <v>55</v>
      </c>
      <c r="E14" s="1" t="s">
        <v>94</v>
      </c>
      <c r="F14" s="1" t="str">
        <f t="shared" si="0"/>
        <v>`contract_amount` decimal(20,4) DEFAULT NULL COMMENT '合同项目信息/合同金额',</v>
      </c>
    </row>
    <row r="15" spans="1:6" x14ac:dyDescent="0.15">
      <c r="A15" s="1" t="s">
        <v>119</v>
      </c>
      <c r="B15" s="15" t="s">
        <v>38</v>
      </c>
      <c r="C15" s="18" t="s">
        <v>13</v>
      </c>
      <c r="D15" s="5" t="s">
        <v>118</v>
      </c>
      <c r="E15" s="1" t="s">
        <v>94</v>
      </c>
      <c r="F15" s="1" t="str">
        <f t="shared" si="0"/>
        <v>`change_amount` decimal(20,4) DEFAULT NULL COMMENT '合同项目信息/合同调增额',</v>
      </c>
    </row>
    <row r="16" spans="1:6" s="14" customFormat="1" x14ac:dyDescent="0.15">
      <c r="B16" s="11" t="s">
        <v>38</v>
      </c>
      <c r="C16" s="12" t="s">
        <v>73</v>
      </c>
      <c r="D16" s="13" t="s">
        <v>72</v>
      </c>
      <c r="E16" s="14" t="s">
        <v>94</v>
      </c>
      <c r="F16" s="14" t="str">
        <f t="shared" si="0"/>
        <v>`change_total_amount` decimal(20,4) DEFAULT NULL COMMENT '合同项目信息/累计调增额',</v>
      </c>
    </row>
    <row r="17" spans="1:6" x14ac:dyDescent="0.15">
      <c r="A17" s="1" t="s">
        <v>98</v>
      </c>
      <c r="B17" s="15" t="s">
        <v>0</v>
      </c>
      <c r="C17" s="16" t="s">
        <v>101</v>
      </c>
      <c r="D17" s="6" t="s">
        <v>57</v>
      </c>
      <c r="E17" s="1" t="s">
        <v>94</v>
      </c>
      <c r="F17" s="1" t="str">
        <f t="shared" si="0"/>
        <v>`settlement_amount` decimal(20,4) DEFAULT NULL COMMENT '合同项目信息/合同结算额',</v>
      </c>
    </row>
    <row r="18" spans="1:6" x14ac:dyDescent="0.15">
      <c r="A18" s="1" t="s">
        <v>98</v>
      </c>
      <c r="B18" s="15" t="s">
        <v>38</v>
      </c>
      <c r="C18" s="17" t="s">
        <v>102</v>
      </c>
      <c r="D18" s="7" t="s">
        <v>58</v>
      </c>
      <c r="E18" s="1" t="s">
        <v>93</v>
      </c>
      <c r="F18" s="1" t="str">
        <f t="shared" si="0"/>
        <v>`duty_paid_code` varchar(200) DEFAULT NULL COMMENT '合同项目信息/印花税收据编号',</v>
      </c>
    </row>
    <row r="19" spans="1:6" x14ac:dyDescent="0.15">
      <c r="A19" s="1" t="s">
        <v>98</v>
      </c>
      <c r="B19" s="15" t="s">
        <v>0</v>
      </c>
      <c r="C19" s="16" t="s">
        <v>2</v>
      </c>
      <c r="D19" s="4" t="s">
        <v>59</v>
      </c>
      <c r="E19" s="1" t="s">
        <v>96</v>
      </c>
      <c r="F19" s="1" t="str">
        <f t="shared" si="0"/>
        <v>`duty_paid_time` date DEFAULT NULL COMMENT '合同项目信息/印花税上交时间',</v>
      </c>
    </row>
    <row r="20" spans="1:6" x14ac:dyDescent="0.15">
      <c r="A20" s="1" t="s">
        <v>98</v>
      </c>
      <c r="B20" s="15" t="s">
        <v>38</v>
      </c>
      <c r="C20" s="17" t="s">
        <v>103</v>
      </c>
      <c r="D20" s="5" t="s">
        <v>60</v>
      </c>
      <c r="E20" s="1" t="s">
        <v>94</v>
      </c>
      <c r="F20" s="1" t="str">
        <f t="shared" si="0"/>
        <v>`duty_paid_amount` decimal(20,4) DEFAULT NULL COMMENT '合同项目信息/印花税上交金额',</v>
      </c>
    </row>
    <row r="21" spans="1:6" x14ac:dyDescent="0.15">
      <c r="A21" s="1" t="s">
        <v>98</v>
      </c>
      <c r="B21" s="15" t="s">
        <v>0</v>
      </c>
      <c r="C21" s="16" t="s">
        <v>3</v>
      </c>
      <c r="D21" s="4" t="s">
        <v>61</v>
      </c>
      <c r="E21" s="1" t="s">
        <v>95</v>
      </c>
      <c r="F21" s="1" t="str">
        <f t="shared" si="0"/>
        <v>`capital_occupied` varchar(20) DEFAULT NULL COMMENT '合同项目信息/占用资金情况',</v>
      </c>
    </row>
    <row r="22" spans="1:6" x14ac:dyDescent="0.15">
      <c r="A22" s="1" t="s">
        <v>98</v>
      </c>
      <c r="B22" s="15" t="s">
        <v>38</v>
      </c>
      <c r="C22" s="17" t="s">
        <v>104</v>
      </c>
      <c r="D22" s="4" t="s">
        <v>62</v>
      </c>
      <c r="E22" s="1" t="s">
        <v>95</v>
      </c>
      <c r="F22" s="1" t="str">
        <f t="shared" si="0"/>
        <v>`project_status` varchar(20) DEFAULT NULL COMMENT '合同项目信息/项目状态',</v>
      </c>
    </row>
    <row r="23" spans="1:6" x14ac:dyDescent="0.15">
      <c r="A23" s="1" t="s">
        <v>98</v>
      </c>
      <c r="B23" s="15" t="s">
        <v>4</v>
      </c>
      <c r="C23" s="16" t="s">
        <v>105</v>
      </c>
      <c r="D23" s="8" t="s">
        <v>120</v>
      </c>
      <c r="E23" s="1" t="s">
        <v>94</v>
      </c>
      <c r="F23" s="1" t="str">
        <f t="shared" si="0"/>
        <v>`management_rate` decimal(20,4) DEFAULT NULL COMMENT '管理费情况/比率',</v>
      </c>
    </row>
    <row r="24" spans="1:6" x14ac:dyDescent="0.15">
      <c r="A24" s="1" t="s">
        <v>98</v>
      </c>
      <c r="B24" s="15" t="s">
        <v>35</v>
      </c>
      <c r="C24" s="17" t="s">
        <v>15</v>
      </c>
      <c r="D24" s="5" t="s">
        <v>64</v>
      </c>
      <c r="E24" s="1" t="s">
        <v>94</v>
      </c>
      <c r="F24" s="1" t="str">
        <f t="shared" si="0"/>
        <v>`management_plan_amount` decimal(20,4) DEFAULT NULL COMMENT '管理费情况/应收管理费',</v>
      </c>
    </row>
    <row r="25" spans="1:6" x14ac:dyDescent="0.15">
      <c r="B25" s="15" t="s">
        <v>35</v>
      </c>
      <c r="C25" s="18" t="s">
        <v>16</v>
      </c>
      <c r="D25" s="5" t="s">
        <v>65</v>
      </c>
      <c r="E25" s="1" t="s">
        <v>94</v>
      </c>
      <c r="F25" s="1" t="str">
        <f t="shared" si="0"/>
        <v>`management_real_amount` decimal(20,4) DEFAULT NULL COMMENT '管理费情况/实收管理费',</v>
      </c>
    </row>
    <row r="26" spans="1:6" x14ac:dyDescent="0.15">
      <c r="B26" s="19" t="s">
        <v>35</v>
      </c>
      <c r="C26" s="20" t="s">
        <v>17</v>
      </c>
      <c r="D26" s="5" t="s">
        <v>66</v>
      </c>
      <c r="E26" s="1" t="s">
        <v>94</v>
      </c>
      <c r="F26" s="1" t="str">
        <f t="shared" si="0"/>
        <v>`management_total_amount` decimal(20,4) DEFAULT NULL COMMENT '管理费情况/累计收管理费',</v>
      </c>
    </row>
    <row r="27" spans="1:6" x14ac:dyDescent="0.15">
      <c r="B27" s="19" t="s">
        <v>35</v>
      </c>
      <c r="C27" s="20" t="s">
        <v>18</v>
      </c>
      <c r="D27" s="5" t="s">
        <v>121</v>
      </c>
      <c r="E27" s="1" t="s">
        <v>94</v>
      </c>
      <c r="F27" s="1" t="str">
        <f t="shared" si="0"/>
        <v>`management_owe_amount` decimal(20,4) DEFAULT NULL COMMENT '管理费情况/尚欠管理费',</v>
      </c>
    </row>
    <row r="28" spans="1:6" x14ac:dyDescent="0.15">
      <c r="B28" s="18" t="s">
        <v>5</v>
      </c>
      <c r="C28" s="18" t="s">
        <v>123</v>
      </c>
      <c r="D28" s="5" t="s">
        <v>124</v>
      </c>
      <c r="E28" s="1" t="s">
        <v>94</v>
      </c>
      <c r="F28" s="1" t="str">
        <f t="shared" si="0"/>
        <v>`party_billing_amount` decimal(20,4) DEFAULT NULL COMMENT '甲方开票情况/发票金额',</v>
      </c>
    </row>
    <row r="29" spans="1:6" x14ac:dyDescent="0.15">
      <c r="B29" s="20" t="s">
        <v>39</v>
      </c>
      <c r="C29" s="20" t="s">
        <v>20</v>
      </c>
      <c r="D29" s="5" t="s">
        <v>69</v>
      </c>
      <c r="E29" s="1" t="s">
        <v>94</v>
      </c>
      <c r="F29" s="1" t="str">
        <f t="shared" si="0"/>
        <v>`party_billing_total_amount` decimal(20,4) DEFAULT NULL COMMENT '甲方开票情况/累计开票',</v>
      </c>
    </row>
    <row r="30" spans="1:6" x14ac:dyDescent="0.15">
      <c r="B30" s="18" t="s">
        <v>6</v>
      </c>
      <c r="C30" s="18" t="s">
        <v>21</v>
      </c>
      <c r="D30" s="5" t="s">
        <v>125</v>
      </c>
      <c r="E30" s="1" t="s">
        <v>94</v>
      </c>
      <c r="F30" s="1" t="str">
        <f t="shared" si="0"/>
        <v>`collections_amount` decimal(20,4) DEFAULT NULL COMMENT '从甲方收款情况/收款金额',</v>
      </c>
    </row>
    <row r="31" spans="1:6" x14ac:dyDescent="0.15">
      <c r="B31" s="20" t="s">
        <v>40</v>
      </c>
      <c r="C31" s="20" t="s">
        <v>22</v>
      </c>
      <c r="D31" s="5" t="s">
        <v>122</v>
      </c>
      <c r="E31" s="1" t="s">
        <v>94</v>
      </c>
      <c r="F31" s="1" t="str">
        <f t="shared" si="0"/>
        <v>`collections_total_amount` decimal(20,4) DEFAULT NULL COMMENT '从甲方收款情况/累计收款',</v>
      </c>
    </row>
    <row r="32" spans="1:6" x14ac:dyDescent="0.15">
      <c r="B32" s="20" t="s">
        <v>40</v>
      </c>
      <c r="C32" s="21" t="s">
        <v>23</v>
      </c>
      <c r="D32" s="5" t="s">
        <v>74</v>
      </c>
      <c r="E32" s="1" t="s">
        <v>94</v>
      </c>
      <c r="F32" s="1" t="str">
        <f t="shared" si="0"/>
        <v>`collections_rate` decimal(20,4) DEFAULT NULL COMMENT '从甲方收款情况/回收率',</v>
      </c>
    </row>
    <row r="33" spans="1:6" x14ac:dyDescent="0.15">
      <c r="B33" s="3" t="s">
        <v>7</v>
      </c>
      <c r="C33" s="3" t="s">
        <v>19</v>
      </c>
      <c r="D33" s="5" t="s">
        <v>126</v>
      </c>
      <c r="E33" s="1" t="s">
        <v>94</v>
      </c>
      <c r="F33" s="1" t="str">
        <f t="shared" si="0"/>
        <v>`customer_billing_amount` decimal(20,4) DEFAULT NULL COMMENT '客户开票情况/发票金额',</v>
      </c>
    </row>
    <row r="34" spans="1:6" x14ac:dyDescent="0.15">
      <c r="B34" s="20" t="s">
        <v>41</v>
      </c>
      <c r="C34" s="20" t="s">
        <v>20</v>
      </c>
      <c r="D34" s="5" t="s">
        <v>76</v>
      </c>
      <c r="E34" s="1" t="s">
        <v>94</v>
      </c>
      <c r="F34" s="1" t="str">
        <f t="shared" si="0"/>
        <v>`customer_billing_total_amount` decimal(20,4) DEFAULT NULL COMMENT '客户开票情况/累计开票',</v>
      </c>
    </row>
    <row r="35" spans="1:6" x14ac:dyDescent="0.15">
      <c r="B35" s="3" t="s">
        <v>8</v>
      </c>
      <c r="C35" s="3" t="s">
        <v>128</v>
      </c>
      <c r="D35" s="5" t="s">
        <v>127</v>
      </c>
      <c r="E35" s="1" t="s">
        <v>94</v>
      </c>
      <c r="F35" s="1" t="str">
        <f t="shared" si="0"/>
        <v>`payment_amount` decimal(20,4) DEFAULT NULL COMMENT '支付工程款情况/支付金额',</v>
      </c>
    </row>
    <row r="36" spans="1:6" x14ac:dyDescent="0.15">
      <c r="B36" s="3" t="s">
        <v>36</v>
      </c>
      <c r="C36" s="3" t="s">
        <v>31</v>
      </c>
      <c r="D36" s="5" t="s">
        <v>129</v>
      </c>
      <c r="E36" s="1" t="s">
        <v>94</v>
      </c>
      <c r="F36" s="1" t="str">
        <f t="shared" si="0"/>
        <v>`payment_amount_clv` decimal(20,4) DEFAULT NULL COMMENT '支付工程款情况/差旅费',</v>
      </c>
    </row>
    <row r="37" spans="1:6" x14ac:dyDescent="0.15">
      <c r="B37" s="3" t="s">
        <v>36</v>
      </c>
      <c r="C37" s="3" t="s">
        <v>32</v>
      </c>
      <c r="D37" s="5" t="s">
        <v>130</v>
      </c>
      <c r="E37" s="1" t="s">
        <v>94</v>
      </c>
      <c r="F37" s="1" t="str">
        <f t="shared" si="0"/>
        <v>`payment_amount_cliang` decimal(20,4) DEFAULT NULL COMMENT '支付工程款情况/车辆费用',</v>
      </c>
    </row>
    <row r="38" spans="1:6" x14ac:dyDescent="0.15">
      <c r="B38" s="3" t="s">
        <v>36</v>
      </c>
      <c r="C38" s="3" t="s">
        <v>33</v>
      </c>
      <c r="D38" s="5" t="s">
        <v>131</v>
      </c>
      <c r="E38" s="1" t="s">
        <v>94</v>
      </c>
      <c r="F38" s="1" t="str">
        <f t="shared" si="0"/>
        <v>`payment_amount_zdai` decimal(20,4) DEFAULT NULL COMMENT '支付工程款情况/业务招待费',</v>
      </c>
    </row>
    <row r="39" spans="1:6" x14ac:dyDescent="0.15">
      <c r="B39" s="3" t="s">
        <v>36</v>
      </c>
      <c r="C39" s="3" t="s">
        <v>79</v>
      </c>
      <c r="D39" s="5" t="s">
        <v>78</v>
      </c>
      <c r="E39" s="1" t="s">
        <v>94</v>
      </c>
      <c r="F39" s="1" t="str">
        <f t="shared" si="0"/>
        <v>`payment_total_amount` decimal(20,4) DEFAULT NULL COMMENT '支付工程款情况/累计支付',</v>
      </c>
    </row>
    <row r="40" spans="1:6" x14ac:dyDescent="0.15">
      <c r="A40" s="1" t="s">
        <v>98</v>
      </c>
      <c r="B40" s="15" t="s">
        <v>9</v>
      </c>
      <c r="C40" s="16" t="s">
        <v>14</v>
      </c>
      <c r="D40" s="8" t="s">
        <v>80</v>
      </c>
      <c r="E40" s="1" t="s">
        <v>94</v>
      </c>
      <c r="F40" s="1" t="str">
        <f t="shared" si="0"/>
        <v>`tax_rate` decimal(20,4) DEFAULT NULL COMMENT '税金情况/比率',</v>
      </c>
    </row>
    <row r="41" spans="1:6" x14ac:dyDescent="0.15">
      <c r="A41" s="1" t="s">
        <v>98</v>
      </c>
      <c r="B41" s="15" t="s">
        <v>34</v>
      </c>
      <c r="C41" s="17" t="s">
        <v>24</v>
      </c>
      <c r="D41" s="10" t="s">
        <v>81</v>
      </c>
      <c r="E41" s="1" t="s">
        <v>94</v>
      </c>
      <c r="F41" s="1" t="str">
        <f t="shared" si="0"/>
        <v>`tax_plan_amount` decimal(20,4) DEFAULT NULL COMMENT '税金情况/应缴税金',</v>
      </c>
    </row>
    <row r="42" spans="1:6" x14ac:dyDescent="0.15">
      <c r="B42" s="2" t="s">
        <v>34</v>
      </c>
      <c r="C42" s="3" t="s">
        <v>25</v>
      </c>
      <c r="D42" s="5" t="s">
        <v>132</v>
      </c>
      <c r="E42" s="1" t="s">
        <v>94</v>
      </c>
      <c r="F42" s="1" t="str">
        <f t="shared" si="0"/>
        <v>`tax_real_amount` decimal(20,4) DEFAULT NULL COMMENT '税金情况/已缴税金',</v>
      </c>
    </row>
    <row r="43" spans="1:6" x14ac:dyDescent="0.15">
      <c r="B43" s="19" t="s">
        <v>34</v>
      </c>
      <c r="C43" s="20" t="s">
        <v>26</v>
      </c>
      <c r="D43" s="5" t="s">
        <v>83</v>
      </c>
      <c r="E43" s="1" t="s">
        <v>94</v>
      </c>
      <c r="F43" s="1" t="str">
        <f t="shared" si="0"/>
        <v>`tax_total_amount` decimal(20,4) DEFAULT NULL COMMENT '税金情况/累计已缴税金',</v>
      </c>
    </row>
    <row r="44" spans="1:6" x14ac:dyDescent="0.15">
      <c r="B44" s="19" t="s">
        <v>34</v>
      </c>
      <c r="C44" s="20" t="s">
        <v>27</v>
      </c>
      <c r="D44" s="5" t="s">
        <v>84</v>
      </c>
      <c r="E44" s="1" t="s">
        <v>94</v>
      </c>
      <c r="F44" s="1" t="str">
        <f t="shared" si="0"/>
        <v>`tax_owe_amount` decimal(20,4) DEFAULT NULL COMMENT '税金情况/尚欠税金',</v>
      </c>
    </row>
    <row r="45" spans="1:6" x14ac:dyDescent="0.15">
      <c r="A45" s="1" t="s">
        <v>100</v>
      </c>
      <c r="B45" s="2" t="s">
        <v>10</v>
      </c>
      <c r="C45" s="2" t="s">
        <v>28</v>
      </c>
      <c r="D45" s="4" t="s">
        <v>133</v>
      </c>
      <c r="E45" s="1" t="s">
        <v>94</v>
      </c>
      <c r="F45" s="1" t="str">
        <f t="shared" si="0"/>
        <v>`arrears_amount` decimal(20,4) DEFAULT NULL COMMENT '垫付资金情况/金额',</v>
      </c>
    </row>
    <row r="46" spans="1:6" x14ac:dyDescent="0.15">
      <c r="A46" s="1" t="s">
        <v>99</v>
      </c>
      <c r="B46" s="2" t="s">
        <v>135</v>
      </c>
      <c r="C46" s="2" t="s">
        <v>29</v>
      </c>
      <c r="D46" s="4" t="s">
        <v>134</v>
      </c>
      <c r="E46" s="1" t="s">
        <v>94</v>
      </c>
      <c r="F46" s="1" t="str">
        <f t="shared" si="0"/>
        <v>`expected_value` decimal(20,4) DEFAULT NULL COMMENT '型材（吨）/预计用量',</v>
      </c>
    </row>
    <row r="47" spans="1:6" x14ac:dyDescent="0.15">
      <c r="A47" s="1" t="s">
        <v>99</v>
      </c>
      <c r="B47" s="2" t="s">
        <v>42</v>
      </c>
      <c r="C47" s="2" t="s">
        <v>30</v>
      </c>
      <c r="D47" s="4" t="s">
        <v>87</v>
      </c>
      <c r="E47" s="1" t="s">
        <v>95</v>
      </c>
      <c r="F47" s="1" t="str">
        <f t="shared" si="0"/>
        <v>`profile_point` varchar(20) DEFAULT NULL COMMENT '型材（吨）/型材点',</v>
      </c>
    </row>
    <row r="49" spans="2:47" x14ac:dyDescent="0.15">
      <c r="B49" s="4" t="s">
        <v>43</v>
      </c>
      <c r="C49" s="4" t="s">
        <v>44</v>
      </c>
      <c r="D49" s="4" t="s">
        <v>45</v>
      </c>
      <c r="E49" s="4" t="s">
        <v>46</v>
      </c>
      <c r="F49" s="4" t="s">
        <v>47</v>
      </c>
      <c r="G49" s="4" t="s">
        <v>48</v>
      </c>
      <c r="H49" s="4" t="s">
        <v>49</v>
      </c>
      <c r="I49" s="4" t="s">
        <v>50</v>
      </c>
      <c r="J49" s="4" t="s">
        <v>51</v>
      </c>
      <c r="K49" s="4" t="s">
        <v>52</v>
      </c>
      <c r="L49" s="4" t="s">
        <v>53</v>
      </c>
      <c r="M49" s="4" t="s">
        <v>54</v>
      </c>
      <c r="N49" s="5" t="s">
        <v>55</v>
      </c>
      <c r="O49" s="5" t="s">
        <v>56</v>
      </c>
      <c r="P49" s="5" t="s">
        <v>72</v>
      </c>
      <c r="Q49" s="6" t="s">
        <v>57</v>
      </c>
      <c r="R49" s="7" t="s">
        <v>58</v>
      </c>
      <c r="S49" s="4" t="s">
        <v>59</v>
      </c>
      <c r="T49" s="5" t="s">
        <v>60</v>
      </c>
      <c r="U49" s="4" t="s">
        <v>61</v>
      </c>
      <c r="V49" s="4" t="s">
        <v>62</v>
      </c>
      <c r="W49" s="8" t="s">
        <v>63</v>
      </c>
      <c r="X49" s="5" t="s">
        <v>64</v>
      </c>
      <c r="Y49" s="5" t="s">
        <v>65</v>
      </c>
      <c r="Z49" s="5" t="s">
        <v>66</v>
      </c>
      <c r="AA49" s="5" t="s">
        <v>67</v>
      </c>
      <c r="AB49" s="5" t="s">
        <v>68</v>
      </c>
      <c r="AC49" s="5" t="s">
        <v>69</v>
      </c>
      <c r="AD49" s="5" t="s">
        <v>70</v>
      </c>
      <c r="AE49" s="5" t="s">
        <v>71</v>
      </c>
      <c r="AF49" s="9" t="s">
        <v>74</v>
      </c>
      <c r="AG49" s="5" t="s">
        <v>75</v>
      </c>
      <c r="AH49" s="5" t="s">
        <v>76</v>
      </c>
      <c r="AI49" s="5" t="s">
        <v>77</v>
      </c>
      <c r="AJ49" s="5" t="s">
        <v>88</v>
      </c>
      <c r="AK49" s="5" t="s">
        <v>89</v>
      </c>
      <c r="AL49" s="5" t="s">
        <v>90</v>
      </c>
      <c r="AM49" s="5" t="s">
        <v>78</v>
      </c>
      <c r="AN49" s="8" t="s">
        <v>80</v>
      </c>
      <c r="AO49" s="10" t="s">
        <v>81</v>
      </c>
      <c r="AP49" s="5" t="s">
        <v>82</v>
      </c>
      <c r="AQ49" s="5" t="s">
        <v>83</v>
      </c>
      <c r="AR49" s="5" t="s">
        <v>84</v>
      </c>
      <c r="AS49" s="4" t="s">
        <v>85</v>
      </c>
      <c r="AT49" s="4" t="s">
        <v>86</v>
      </c>
      <c r="AU49" s="4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7"/>
  <sheetViews>
    <sheetView topLeftCell="A16" workbookViewId="0">
      <selection activeCell="H30" sqref="H30"/>
    </sheetView>
  </sheetViews>
  <sheetFormatPr defaultRowHeight="13.5" x14ac:dyDescent="0.15"/>
  <cols>
    <col min="1" max="2" width="13.125" bestFit="1" customWidth="1"/>
    <col min="3" max="3" width="28.75" bestFit="1" customWidth="1"/>
    <col min="4" max="4" width="20.5" bestFit="1" customWidth="1"/>
  </cols>
  <sheetData>
    <row r="2" spans="1:4" x14ac:dyDescent="0.15">
      <c r="A2" s="2" t="s">
        <v>37</v>
      </c>
      <c r="B2" s="2" t="s">
        <v>11</v>
      </c>
      <c r="C2" s="4" t="s">
        <v>43</v>
      </c>
    </row>
    <row r="3" spans="1:4" x14ac:dyDescent="0.15">
      <c r="A3" s="2" t="s">
        <v>37</v>
      </c>
      <c r="B3" s="2" t="s">
        <v>12</v>
      </c>
      <c r="C3" s="4" t="s">
        <v>44</v>
      </c>
    </row>
    <row r="4" spans="1:4" x14ac:dyDescent="0.15">
      <c r="A4" s="15" t="s">
        <v>0</v>
      </c>
      <c r="B4" s="16" t="s">
        <v>106</v>
      </c>
      <c r="C4" s="4" t="s">
        <v>45</v>
      </c>
    </row>
    <row r="5" spans="1:4" x14ac:dyDescent="0.15">
      <c r="A5" s="15" t="s">
        <v>38</v>
      </c>
      <c r="B5" s="17" t="s">
        <v>107</v>
      </c>
      <c r="C5" s="4" t="s">
        <v>46</v>
      </c>
    </row>
    <row r="6" spans="1:4" x14ac:dyDescent="0.15">
      <c r="A6" s="15" t="s">
        <v>108</v>
      </c>
      <c r="B6" s="16" t="s">
        <v>1</v>
      </c>
      <c r="C6" s="4" t="s">
        <v>47</v>
      </c>
    </row>
    <row r="7" spans="1:4" x14ac:dyDescent="0.15">
      <c r="A7" s="15" t="s">
        <v>38</v>
      </c>
      <c r="B7" s="17" t="s">
        <v>109</v>
      </c>
      <c r="C7" s="4" t="s">
        <v>48</v>
      </c>
    </row>
    <row r="8" spans="1:4" x14ac:dyDescent="0.15">
      <c r="A8" s="15" t="s">
        <v>108</v>
      </c>
      <c r="B8" s="16" t="s">
        <v>111</v>
      </c>
      <c r="C8" s="4" t="s">
        <v>49</v>
      </c>
    </row>
    <row r="9" spans="1:4" x14ac:dyDescent="0.15">
      <c r="A9" s="15" t="s">
        <v>38</v>
      </c>
      <c r="B9" s="17" t="s">
        <v>112</v>
      </c>
      <c r="C9" s="4" t="s">
        <v>50</v>
      </c>
    </row>
    <row r="10" spans="1:4" x14ac:dyDescent="0.15">
      <c r="A10" s="15" t="s">
        <v>0</v>
      </c>
      <c r="B10" s="16" t="s">
        <v>113</v>
      </c>
      <c r="C10" s="4" t="s">
        <v>51</v>
      </c>
    </row>
    <row r="11" spans="1:4" x14ac:dyDescent="0.15">
      <c r="A11" s="15" t="s">
        <v>38</v>
      </c>
      <c r="B11" s="17" t="s">
        <v>114</v>
      </c>
      <c r="C11" s="4" t="s">
        <v>52</v>
      </c>
    </row>
    <row r="12" spans="1:4" x14ac:dyDescent="0.15">
      <c r="A12" s="15" t="s">
        <v>108</v>
      </c>
      <c r="B12" s="16" t="s">
        <v>115</v>
      </c>
      <c r="C12" s="4" t="s">
        <v>53</v>
      </c>
    </row>
    <row r="13" spans="1:4" x14ac:dyDescent="0.15">
      <c r="A13" s="15" t="s">
        <v>38</v>
      </c>
      <c r="B13" s="17" t="s">
        <v>116</v>
      </c>
      <c r="C13" s="4" t="s">
        <v>54</v>
      </c>
    </row>
    <row r="14" spans="1:4" x14ac:dyDescent="0.15">
      <c r="A14" s="15" t="s">
        <v>0</v>
      </c>
      <c r="B14" s="16" t="s">
        <v>117</v>
      </c>
      <c r="C14" s="5" t="s">
        <v>55</v>
      </c>
    </row>
    <row r="15" spans="1:4" x14ac:dyDescent="0.15">
      <c r="A15" s="15" t="s">
        <v>38</v>
      </c>
      <c r="B15" s="18" t="s">
        <v>13</v>
      </c>
      <c r="C15" s="5" t="s">
        <v>56</v>
      </c>
      <c r="D15" t="str">
        <f>"sum("&amp;C15&amp;")"</f>
        <v>sum(change_amount)</v>
      </c>
    </row>
    <row r="16" spans="1:4" x14ac:dyDescent="0.15">
      <c r="A16" s="11" t="s">
        <v>38</v>
      </c>
      <c r="B16" s="12" t="s">
        <v>73</v>
      </c>
      <c r="C16" s="13" t="s">
        <v>72</v>
      </c>
    </row>
    <row r="17" spans="1:4" x14ac:dyDescent="0.15">
      <c r="A17" s="15" t="s">
        <v>0</v>
      </c>
      <c r="B17" s="16" t="s">
        <v>101</v>
      </c>
      <c r="C17" s="6" t="s">
        <v>57</v>
      </c>
    </row>
    <row r="18" spans="1:4" x14ac:dyDescent="0.15">
      <c r="A18" s="15" t="s">
        <v>38</v>
      </c>
      <c r="B18" s="17" t="s">
        <v>102</v>
      </c>
      <c r="C18" s="7" t="s">
        <v>58</v>
      </c>
    </row>
    <row r="19" spans="1:4" x14ac:dyDescent="0.15">
      <c r="A19" s="15" t="s">
        <v>0</v>
      </c>
      <c r="B19" s="16" t="s">
        <v>2</v>
      </c>
      <c r="C19" s="4" t="s">
        <v>59</v>
      </c>
    </row>
    <row r="20" spans="1:4" x14ac:dyDescent="0.15">
      <c r="A20" s="15" t="s">
        <v>38</v>
      </c>
      <c r="B20" s="17" t="s">
        <v>103</v>
      </c>
      <c r="C20" s="5" t="s">
        <v>60</v>
      </c>
    </row>
    <row r="21" spans="1:4" x14ac:dyDescent="0.15">
      <c r="A21" s="15" t="s">
        <v>0</v>
      </c>
      <c r="B21" s="16" t="s">
        <v>3</v>
      </c>
      <c r="C21" s="4" t="s">
        <v>61</v>
      </c>
    </row>
    <row r="22" spans="1:4" x14ac:dyDescent="0.15">
      <c r="A22" s="15" t="s">
        <v>38</v>
      </c>
      <c r="B22" s="17" t="s">
        <v>104</v>
      </c>
      <c r="C22" s="4" t="s">
        <v>62</v>
      </c>
    </row>
    <row r="23" spans="1:4" x14ac:dyDescent="0.15">
      <c r="A23" s="15" t="s">
        <v>4</v>
      </c>
      <c r="B23" s="16" t="s">
        <v>105</v>
      </c>
      <c r="C23" s="8" t="s">
        <v>63</v>
      </c>
    </row>
    <row r="24" spans="1:4" x14ac:dyDescent="0.15">
      <c r="A24" s="15" t="s">
        <v>35</v>
      </c>
      <c r="B24" s="17" t="s">
        <v>15</v>
      </c>
      <c r="C24" s="5" t="s">
        <v>64</v>
      </c>
    </row>
    <row r="25" spans="1:4" x14ac:dyDescent="0.15">
      <c r="A25" s="15" t="s">
        <v>35</v>
      </c>
      <c r="B25" s="18" t="s">
        <v>16</v>
      </c>
      <c r="C25" s="5" t="s">
        <v>65</v>
      </c>
      <c r="D25" t="str">
        <f>"sum("&amp;C25&amp;")"</f>
        <v>sum(management_real_amount)</v>
      </c>
    </row>
    <row r="26" spans="1:4" x14ac:dyDescent="0.15">
      <c r="A26" s="19" t="s">
        <v>35</v>
      </c>
      <c r="B26" s="20" t="s">
        <v>17</v>
      </c>
      <c r="C26" s="5" t="s">
        <v>66</v>
      </c>
    </row>
    <row r="27" spans="1:4" x14ac:dyDescent="0.15">
      <c r="A27" s="19" t="s">
        <v>35</v>
      </c>
      <c r="B27" s="20" t="s">
        <v>18</v>
      </c>
      <c r="C27" s="5" t="s">
        <v>67</v>
      </c>
    </row>
    <row r="28" spans="1:4" x14ac:dyDescent="0.15">
      <c r="A28" s="18" t="s">
        <v>5</v>
      </c>
      <c r="B28" s="18" t="s">
        <v>19</v>
      </c>
      <c r="C28" s="5" t="s">
        <v>68</v>
      </c>
      <c r="D28" t="str">
        <f>"sum("&amp;C28&amp;")"</f>
        <v>sum(party_billing_amount)</v>
      </c>
    </row>
    <row r="29" spans="1:4" x14ac:dyDescent="0.15">
      <c r="A29" s="20" t="s">
        <v>39</v>
      </c>
      <c r="B29" s="20" t="s">
        <v>20</v>
      </c>
      <c r="C29" s="5" t="s">
        <v>69</v>
      </c>
    </row>
    <row r="30" spans="1:4" x14ac:dyDescent="0.15">
      <c r="A30" s="18" t="s">
        <v>6</v>
      </c>
      <c r="B30" s="18" t="s">
        <v>21</v>
      </c>
      <c r="C30" s="5" t="s">
        <v>70</v>
      </c>
      <c r="D30" t="str">
        <f>"sum("&amp;C30&amp;")"</f>
        <v>sum(collections_amount)</v>
      </c>
    </row>
    <row r="31" spans="1:4" x14ac:dyDescent="0.15">
      <c r="A31" s="20" t="s">
        <v>40</v>
      </c>
      <c r="B31" s="20" t="s">
        <v>22</v>
      </c>
      <c r="C31" s="5" t="s">
        <v>71</v>
      </c>
    </row>
    <row r="32" spans="1:4" x14ac:dyDescent="0.15">
      <c r="A32" s="20" t="s">
        <v>40</v>
      </c>
      <c r="B32" s="21" t="s">
        <v>23</v>
      </c>
      <c r="C32" s="5" t="s">
        <v>74</v>
      </c>
    </row>
    <row r="33" spans="1:4" x14ac:dyDescent="0.15">
      <c r="A33" s="3" t="s">
        <v>7</v>
      </c>
      <c r="B33" s="3" t="s">
        <v>19</v>
      </c>
      <c r="C33" s="5" t="s">
        <v>75</v>
      </c>
      <c r="D33" t="str">
        <f>"sum("&amp;C33&amp;")"</f>
        <v>sum(customer_billing_amount)</v>
      </c>
    </row>
    <row r="34" spans="1:4" x14ac:dyDescent="0.15">
      <c r="A34" s="20" t="s">
        <v>41</v>
      </c>
      <c r="B34" s="20" t="s">
        <v>20</v>
      </c>
      <c r="C34" s="5" t="s">
        <v>76</v>
      </c>
    </row>
    <row r="35" spans="1:4" x14ac:dyDescent="0.15">
      <c r="A35" s="3" t="s">
        <v>8</v>
      </c>
      <c r="B35" s="3" t="s">
        <v>128</v>
      </c>
      <c r="C35" s="5" t="s">
        <v>77</v>
      </c>
      <c r="D35" t="str">
        <f>"sum("&amp;C35&amp;")"</f>
        <v>sum(payment_amount)</v>
      </c>
    </row>
    <row r="36" spans="1:4" x14ac:dyDescent="0.15">
      <c r="A36" s="3" t="s">
        <v>36</v>
      </c>
      <c r="B36" s="3" t="s">
        <v>31</v>
      </c>
      <c r="C36" s="5" t="s">
        <v>88</v>
      </c>
    </row>
    <row r="37" spans="1:4" x14ac:dyDescent="0.15">
      <c r="A37" s="3" t="s">
        <v>36</v>
      </c>
      <c r="B37" s="3" t="s">
        <v>32</v>
      </c>
      <c r="C37" s="5" t="s">
        <v>89</v>
      </c>
    </row>
    <row r="38" spans="1:4" x14ac:dyDescent="0.15">
      <c r="A38" s="3" t="s">
        <v>36</v>
      </c>
      <c r="B38" s="3" t="s">
        <v>33</v>
      </c>
      <c r="C38" s="5" t="s">
        <v>90</v>
      </c>
    </row>
    <row r="39" spans="1:4" x14ac:dyDescent="0.15">
      <c r="A39" s="3" t="s">
        <v>36</v>
      </c>
      <c r="B39" s="3" t="s">
        <v>79</v>
      </c>
      <c r="C39" s="5" t="s">
        <v>78</v>
      </c>
    </row>
    <row r="40" spans="1:4" x14ac:dyDescent="0.15">
      <c r="A40" s="15" t="s">
        <v>9</v>
      </c>
      <c r="B40" s="16" t="s">
        <v>14</v>
      </c>
      <c r="C40" s="8" t="s">
        <v>80</v>
      </c>
    </row>
    <row r="41" spans="1:4" x14ac:dyDescent="0.15">
      <c r="A41" s="15" t="s">
        <v>34</v>
      </c>
      <c r="B41" s="17" t="s">
        <v>24</v>
      </c>
      <c r="C41" s="10" t="s">
        <v>81</v>
      </c>
    </row>
    <row r="42" spans="1:4" x14ac:dyDescent="0.15">
      <c r="A42" s="2" t="s">
        <v>34</v>
      </c>
      <c r="B42" s="3" t="s">
        <v>25</v>
      </c>
      <c r="C42" s="5" t="s">
        <v>82</v>
      </c>
    </row>
    <row r="43" spans="1:4" x14ac:dyDescent="0.15">
      <c r="A43" s="19" t="s">
        <v>34</v>
      </c>
      <c r="B43" s="20" t="s">
        <v>26</v>
      </c>
      <c r="C43" s="5" t="s">
        <v>83</v>
      </c>
    </row>
    <row r="44" spans="1:4" x14ac:dyDescent="0.15">
      <c r="A44" s="19" t="s">
        <v>34</v>
      </c>
      <c r="B44" s="20" t="s">
        <v>27</v>
      </c>
      <c r="C44" s="5" t="s">
        <v>84</v>
      </c>
    </row>
    <row r="45" spans="1:4" x14ac:dyDescent="0.15">
      <c r="A45" s="2" t="s">
        <v>10</v>
      </c>
      <c r="B45" s="2" t="s">
        <v>28</v>
      </c>
      <c r="C45" s="4" t="s">
        <v>85</v>
      </c>
    </row>
    <row r="46" spans="1:4" x14ac:dyDescent="0.15">
      <c r="A46" s="2" t="s">
        <v>135</v>
      </c>
      <c r="B46" s="2" t="s">
        <v>29</v>
      </c>
      <c r="C46" s="4" t="s">
        <v>86</v>
      </c>
    </row>
    <row r="47" spans="1:4" x14ac:dyDescent="0.15">
      <c r="A47" s="2" t="s">
        <v>42</v>
      </c>
      <c r="B47" s="2" t="s">
        <v>30</v>
      </c>
      <c r="C47" s="4" t="s">
        <v>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17" sqref="D17"/>
    </sheetView>
  </sheetViews>
  <sheetFormatPr defaultRowHeight="13.5" x14ac:dyDescent="0.15"/>
  <cols>
    <col min="1" max="1" width="40.75" bestFit="1" customWidth="1"/>
    <col min="2" max="2" width="11.375" bestFit="1" customWidth="1"/>
  </cols>
  <sheetData>
    <row r="1" spans="1:2" x14ac:dyDescent="0.15">
      <c r="A1" t="s">
        <v>136</v>
      </c>
      <c r="B1" s="15" t="s">
        <v>162</v>
      </c>
    </row>
    <row r="2" spans="1:2" x14ac:dyDescent="0.15">
      <c r="A2" t="s">
        <v>137</v>
      </c>
      <c r="B2" s="22" t="s">
        <v>162</v>
      </c>
    </row>
    <row r="3" spans="1:2" x14ac:dyDescent="0.15">
      <c r="A3" t="s">
        <v>138</v>
      </c>
      <c r="B3" s="22" t="s">
        <v>163</v>
      </c>
    </row>
    <row r="4" spans="1:2" x14ac:dyDescent="0.15">
      <c r="A4" t="s">
        <v>139</v>
      </c>
      <c r="B4" s="22" t="s">
        <v>162</v>
      </c>
    </row>
    <row r="5" spans="1:2" x14ac:dyDescent="0.15">
      <c r="A5" t="s">
        <v>140</v>
      </c>
      <c r="B5" s="22" t="s">
        <v>164</v>
      </c>
    </row>
    <row r="6" spans="1:2" x14ac:dyDescent="0.15">
      <c r="A6" t="s">
        <v>141</v>
      </c>
      <c r="B6" s="22" t="s">
        <v>164</v>
      </c>
    </row>
    <row r="7" spans="1:2" x14ac:dyDescent="0.15">
      <c r="A7" t="s">
        <v>142</v>
      </c>
      <c r="B7" s="22" t="s">
        <v>162</v>
      </c>
    </row>
    <row r="8" spans="1:2" x14ac:dyDescent="0.15">
      <c r="A8" t="s">
        <v>143</v>
      </c>
      <c r="B8" s="15" t="s">
        <v>4</v>
      </c>
    </row>
    <row r="9" spans="1:2" x14ac:dyDescent="0.15">
      <c r="A9" t="s">
        <v>144</v>
      </c>
      <c r="B9" s="15" t="s">
        <v>35</v>
      </c>
    </row>
    <row r="10" spans="1:2" x14ac:dyDescent="0.15">
      <c r="A10" t="s">
        <v>145</v>
      </c>
      <c r="B10" s="15" t="s">
        <v>35</v>
      </c>
    </row>
    <row r="11" spans="1:2" x14ac:dyDescent="0.15">
      <c r="A11" t="s">
        <v>146</v>
      </c>
      <c r="B11" s="15" t="s">
        <v>35</v>
      </c>
    </row>
    <row r="12" spans="1:2" x14ac:dyDescent="0.15">
      <c r="A12" t="s">
        <v>147</v>
      </c>
      <c r="B12" s="15" t="s">
        <v>35</v>
      </c>
    </row>
    <row r="13" spans="1:2" x14ac:dyDescent="0.15">
      <c r="A13" t="s">
        <v>148</v>
      </c>
      <c r="B13" s="18" t="s">
        <v>166</v>
      </c>
    </row>
    <row r="14" spans="1:2" x14ac:dyDescent="0.15">
      <c r="A14" t="s">
        <v>149</v>
      </c>
      <c r="B14" s="20" t="s">
        <v>165</v>
      </c>
    </row>
    <row r="15" spans="1:2" x14ac:dyDescent="0.15">
      <c r="A15" t="s">
        <v>150</v>
      </c>
      <c r="B15" s="20" t="s">
        <v>167</v>
      </c>
    </row>
    <row r="16" spans="1:2" x14ac:dyDescent="0.15">
      <c r="A16" t="s">
        <v>151</v>
      </c>
      <c r="B16" s="20" t="s">
        <v>40</v>
      </c>
    </row>
    <row r="17" spans="1:2" x14ac:dyDescent="0.15">
      <c r="A17" t="s">
        <v>152</v>
      </c>
      <c r="B17" s="20" t="s">
        <v>40</v>
      </c>
    </row>
    <row r="18" spans="1:2" x14ac:dyDescent="0.15">
      <c r="A18" t="s">
        <v>148</v>
      </c>
      <c r="B18" s="3" t="s">
        <v>168</v>
      </c>
    </row>
    <row r="19" spans="1:2" x14ac:dyDescent="0.15">
      <c r="A19" t="s">
        <v>149</v>
      </c>
      <c r="B19" s="3" t="s">
        <v>7</v>
      </c>
    </row>
    <row r="20" spans="1:2" x14ac:dyDescent="0.15">
      <c r="A20" t="s">
        <v>153</v>
      </c>
      <c r="B20" s="3" t="s">
        <v>169</v>
      </c>
    </row>
    <row r="21" spans="1:2" x14ac:dyDescent="0.15">
      <c r="A21" t="s">
        <v>154</v>
      </c>
      <c r="B21" s="3" t="s">
        <v>8</v>
      </c>
    </row>
    <row r="22" spans="1:2" x14ac:dyDescent="0.15">
      <c r="A22" t="s">
        <v>143</v>
      </c>
      <c r="B22" s="15" t="s">
        <v>9</v>
      </c>
    </row>
    <row r="23" spans="1:2" x14ac:dyDescent="0.15">
      <c r="A23" t="s">
        <v>155</v>
      </c>
      <c r="B23" s="15" t="s">
        <v>9</v>
      </c>
    </row>
    <row r="24" spans="1:2" x14ac:dyDescent="0.15">
      <c r="A24" t="s">
        <v>156</v>
      </c>
      <c r="B24" s="15" t="s">
        <v>9</v>
      </c>
    </row>
    <row r="25" spans="1:2" x14ac:dyDescent="0.15">
      <c r="A25" t="s">
        <v>157</v>
      </c>
      <c r="B25" s="15" t="s">
        <v>9</v>
      </c>
    </row>
    <row r="26" spans="1:2" x14ac:dyDescent="0.15">
      <c r="A26" t="s">
        <v>158</v>
      </c>
      <c r="B26" s="15" t="s">
        <v>9</v>
      </c>
    </row>
    <row r="27" spans="1:2" x14ac:dyDescent="0.15">
      <c r="A27" t="s">
        <v>159</v>
      </c>
      <c r="B27" s="2" t="s">
        <v>170</v>
      </c>
    </row>
    <row r="28" spans="1:2" x14ac:dyDescent="0.15">
      <c r="A28" t="s">
        <v>160</v>
      </c>
      <c r="B28" s="2" t="s">
        <v>135</v>
      </c>
    </row>
    <row r="29" spans="1:2" x14ac:dyDescent="0.15">
      <c r="A29" t="s">
        <v>161</v>
      </c>
      <c r="B29" s="2" t="s">
        <v>135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33"/>
  <sheetViews>
    <sheetView tabSelected="1" topLeftCell="A10" workbookViewId="0">
      <selection activeCell="E12" sqref="E12"/>
    </sheetView>
  </sheetViews>
  <sheetFormatPr defaultRowHeight="13.5" x14ac:dyDescent="0.15"/>
  <cols>
    <col min="5" max="5" width="31.625" bestFit="1" customWidth="1"/>
    <col min="6" max="6" width="32.75" bestFit="1" customWidth="1"/>
    <col min="7" max="7" width="16.375" bestFit="1" customWidth="1"/>
  </cols>
  <sheetData>
    <row r="1" spans="5:7" x14ac:dyDescent="0.15">
      <c r="F1" t="s">
        <v>171</v>
      </c>
      <c r="G1" t="s">
        <v>172</v>
      </c>
    </row>
    <row r="2" spans="5:7" x14ac:dyDescent="0.15">
      <c r="F2" t="s">
        <v>173</v>
      </c>
      <c r="G2" t="s">
        <v>174</v>
      </c>
    </row>
    <row r="3" spans="5:7" x14ac:dyDescent="0.15">
      <c r="F3" t="s">
        <v>175</v>
      </c>
      <c r="G3" t="s">
        <v>176</v>
      </c>
    </row>
    <row r="4" spans="5:7" x14ac:dyDescent="0.15">
      <c r="F4" t="s">
        <v>177</v>
      </c>
      <c r="G4" t="s">
        <v>178</v>
      </c>
    </row>
    <row r="5" spans="5:7" x14ac:dyDescent="0.15">
      <c r="F5" t="s">
        <v>179</v>
      </c>
      <c r="G5" t="s">
        <v>180</v>
      </c>
    </row>
    <row r="6" spans="5:7" x14ac:dyDescent="0.15">
      <c r="F6" t="s">
        <v>181</v>
      </c>
      <c r="G6" t="s">
        <v>182</v>
      </c>
    </row>
    <row r="7" spans="5:7" x14ac:dyDescent="0.15">
      <c r="F7" t="s">
        <v>183</v>
      </c>
      <c r="G7" t="s">
        <v>184</v>
      </c>
    </row>
    <row r="8" spans="5:7" x14ac:dyDescent="0.15">
      <c r="F8" t="s">
        <v>185</v>
      </c>
      <c r="G8" t="s">
        <v>186</v>
      </c>
    </row>
    <row r="9" spans="5:7" x14ac:dyDescent="0.15">
      <c r="E9" t="str">
        <f>"sum("&amp;F9&amp;")"</f>
        <v>sum(change_amount)</v>
      </c>
      <c r="F9" t="s">
        <v>187</v>
      </c>
      <c r="G9" s="23" t="s">
        <v>188</v>
      </c>
    </row>
    <row r="10" spans="5:7" x14ac:dyDescent="0.15">
      <c r="F10" t="s">
        <v>189</v>
      </c>
      <c r="G10" t="s">
        <v>190</v>
      </c>
    </row>
    <row r="11" spans="5:7" x14ac:dyDescent="0.15">
      <c r="F11" t="s">
        <v>191</v>
      </c>
      <c r="G11" t="s">
        <v>192</v>
      </c>
    </row>
    <row r="12" spans="5:7" x14ac:dyDescent="0.15">
      <c r="F12" t="s">
        <v>193</v>
      </c>
      <c r="G12" t="s">
        <v>194</v>
      </c>
    </row>
    <row r="13" spans="5:7" x14ac:dyDescent="0.15">
      <c r="F13" t="s">
        <v>195</v>
      </c>
      <c r="G13" t="s">
        <v>196</v>
      </c>
    </row>
    <row r="14" spans="5:7" x14ac:dyDescent="0.15">
      <c r="E14" t="str">
        <f>"sum("&amp;F14&amp;")"</f>
        <v>sum(management_real_amount)</v>
      </c>
      <c r="F14" t="s">
        <v>197</v>
      </c>
      <c r="G14" s="23" t="s">
        <v>198</v>
      </c>
    </row>
    <row r="15" spans="5:7" x14ac:dyDescent="0.15">
      <c r="F15" t="s">
        <v>199</v>
      </c>
      <c r="G15" t="s">
        <v>200</v>
      </c>
    </row>
    <row r="16" spans="5:7" x14ac:dyDescent="0.15">
      <c r="F16" t="s">
        <v>201</v>
      </c>
      <c r="G16" t="s">
        <v>202</v>
      </c>
    </row>
    <row r="17" spans="5:7" x14ac:dyDescent="0.15">
      <c r="E17" t="str">
        <f>"sum("&amp;F17&amp;")"</f>
        <v>sum(party_billing_amount)</v>
      </c>
      <c r="F17" t="s">
        <v>203</v>
      </c>
      <c r="G17" s="23" t="s">
        <v>204</v>
      </c>
    </row>
    <row r="18" spans="5:7" x14ac:dyDescent="0.15">
      <c r="F18" t="s">
        <v>205</v>
      </c>
      <c r="G18" t="s">
        <v>206</v>
      </c>
    </row>
    <row r="19" spans="5:7" x14ac:dyDescent="0.15">
      <c r="E19" t="str">
        <f>"sum("&amp;F19&amp;")"</f>
        <v>sum(collections_amount)</v>
      </c>
      <c r="F19" t="s">
        <v>207</v>
      </c>
      <c r="G19" s="23" t="s">
        <v>208</v>
      </c>
    </row>
    <row r="20" spans="5:7" x14ac:dyDescent="0.15">
      <c r="F20" t="s">
        <v>209</v>
      </c>
      <c r="G20" t="s">
        <v>210</v>
      </c>
    </row>
    <row r="21" spans="5:7" x14ac:dyDescent="0.15">
      <c r="F21" t="s">
        <v>211</v>
      </c>
      <c r="G21" t="s">
        <v>212</v>
      </c>
    </row>
    <row r="22" spans="5:7" x14ac:dyDescent="0.15">
      <c r="E22" t="str">
        <f>"sum("&amp;F22&amp;")"</f>
        <v>sum(customer_billing_amount)</v>
      </c>
      <c r="F22" t="s">
        <v>213</v>
      </c>
      <c r="G22" s="23" t="s">
        <v>204</v>
      </c>
    </row>
    <row r="23" spans="5:7" x14ac:dyDescent="0.15">
      <c r="F23" t="s">
        <v>76</v>
      </c>
      <c r="G23" t="s">
        <v>206</v>
      </c>
    </row>
    <row r="24" spans="5:7" x14ac:dyDescent="0.15">
      <c r="E24" t="str">
        <f>"sum("&amp;F24&amp;")"</f>
        <v>sum(payment_amount)</v>
      </c>
      <c r="F24" t="s">
        <v>214</v>
      </c>
      <c r="G24" s="23" t="s">
        <v>215</v>
      </c>
    </row>
    <row r="25" spans="5:7" x14ac:dyDescent="0.15">
      <c r="F25" t="s">
        <v>216</v>
      </c>
      <c r="G25" t="s">
        <v>217</v>
      </c>
    </row>
    <row r="26" spans="5:7" x14ac:dyDescent="0.15">
      <c r="F26" t="s">
        <v>218</v>
      </c>
      <c r="G26" t="s">
        <v>194</v>
      </c>
    </row>
    <row r="27" spans="5:7" x14ac:dyDescent="0.15">
      <c r="F27" t="s">
        <v>219</v>
      </c>
      <c r="G27" t="s">
        <v>220</v>
      </c>
    </row>
    <row r="28" spans="5:7" x14ac:dyDescent="0.15">
      <c r="E28" t="str">
        <f>"sum("&amp;F28&amp;")"</f>
        <v>sum(tax_real_amount)</v>
      </c>
      <c r="F28" t="s">
        <v>221</v>
      </c>
      <c r="G28" s="23" t="s">
        <v>222</v>
      </c>
    </row>
    <row r="29" spans="5:7" x14ac:dyDescent="0.15">
      <c r="F29" t="s">
        <v>223</v>
      </c>
      <c r="G29" t="s">
        <v>224</v>
      </c>
    </row>
    <row r="30" spans="5:7" x14ac:dyDescent="0.15">
      <c r="F30" t="s">
        <v>225</v>
      </c>
      <c r="G30" t="s">
        <v>226</v>
      </c>
    </row>
    <row r="31" spans="5:7" x14ac:dyDescent="0.15">
      <c r="E31" t="str">
        <f>"sum("&amp;F31&amp;")"</f>
        <v>sum(arrears_amount)</v>
      </c>
      <c r="F31" t="s">
        <v>227</v>
      </c>
      <c r="G31" s="23" t="s">
        <v>228</v>
      </c>
    </row>
    <row r="32" spans="5:7" x14ac:dyDescent="0.15">
      <c r="E32" t="str">
        <f>"sum("&amp;F32&amp;")"</f>
        <v>sum(expected_value)</v>
      </c>
      <c r="F32" t="s">
        <v>229</v>
      </c>
      <c r="G32" s="23" t="s">
        <v>230</v>
      </c>
    </row>
    <row r="33" spans="6:7" x14ac:dyDescent="0.15">
      <c r="F33" t="s">
        <v>231</v>
      </c>
      <c r="G33" t="s">
        <v>232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2014-08-29T09:18:41Z</dcterms:modified>
</cp:coreProperties>
</file>