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1720" windowHeight="13620"/>
  </bookViews>
  <sheets>
    <sheet name="项目部合同项目汇总（2014-12）" sheetId="1" r:id="rId1"/>
  </sheets>
  <calcPr calcId="145621"/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O8" i="1"/>
  <c r="P8" i="1"/>
  <c r="Q8" i="1"/>
  <c r="R8" i="1"/>
  <c r="S8" i="1"/>
  <c r="U8" i="1"/>
  <c r="V8" i="1"/>
  <c r="W8" i="1"/>
  <c r="X8" i="1"/>
  <c r="Z8" i="1"/>
  <c r="AA8" i="1"/>
  <c r="AB8" i="1"/>
  <c r="AC8" i="1"/>
  <c r="AD8" i="1"/>
  <c r="AE8" i="1"/>
  <c r="F8" i="1"/>
</calcChain>
</file>

<file path=xl/sharedStrings.xml><?xml version="1.0" encoding="utf-8"?>
<sst xmlns="http://schemas.openxmlformats.org/spreadsheetml/2006/main" count="65" uniqueCount="52">
  <si>
    <t>序号</t>
  </si>
  <si>
    <t>时间</t>
  </si>
  <si>
    <t>摘要</t>
  </si>
  <si>
    <t>项目编号</t>
  </si>
  <si>
    <t>项目名称</t>
  </si>
  <si>
    <t>合同金额</t>
  </si>
  <si>
    <t>合同调增额</t>
  </si>
  <si>
    <t>累计调增额</t>
  </si>
  <si>
    <t>合同结算额</t>
  </si>
  <si>
    <t>发票金额</t>
  </si>
  <si>
    <t>累计开票</t>
  </si>
  <si>
    <t>收款金额</t>
  </si>
  <si>
    <t>累计收款</t>
  </si>
  <si>
    <t>回收率</t>
  </si>
  <si>
    <t>支付金额</t>
  </si>
  <si>
    <t>累计</t>
  </si>
  <si>
    <t>工程余额</t>
  </si>
  <si>
    <t>比率</t>
  </si>
  <si>
    <t>应缴税金</t>
  </si>
  <si>
    <t>已缴税金</t>
  </si>
  <si>
    <t>累计已缴税金</t>
  </si>
  <si>
    <t>尚欠税金</t>
  </si>
  <si>
    <t>应收管理费</t>
  </si>
  <si>
    <t>实收管理费</t>
  </si>
  <si>
    <t>累计收管理费</t>
  </si>
  <si>
    <t>尚欠管理费</t>
  </si>
  <si>
    <t>垫付资金</t>
  </si>
  <si>
    <t>预计用量</t>
  </si>
  <si>
    <t>型材点</t>
  </si>
  <si>
    <t>项目信息</t>
  </si>
  <si>
    <t>甲方开票情况</t>
  </si>
  <si>
    <t>收款情况</t>
  </si>
  <si>
    <t>客户开票情况</t>
  </si>
  <si>
    <t>支付工程款情况</t>
  </si>
  <si>
    <t>税金情况</t>
  </si>
  <si>
    <t>管理费情况</t>
  </si>
  <si>
    <t>型材（吨）</t>
  </si>
  <si>
    <t>创建：付款，</t>
  </si>
  <si>
    <t>XMF14-46</t>
  </si>
  <si>
    <t>职工集体宿舍等2项（职工集体宿舍（中国科学院中关村青年人才公寓）</t>
  </si>
  <si>
    <t/>
  </si>
  <si>
    <t>创建：型材点，</t>
  </si>
  <si>
    <t>XMF14-42</t>
  </si>
  <si>
    <t>8046断桥隔热铝合金门窗</t>
  </si>
  <si>
    <t>大兴</t>
  </si>
  <si>
    <t>XMF14-31</t>
  </si>
  <si>
    <t>鸿坤原乡溪谷项目示范区铝合金门窗安装</t>
  </si>
  <si>
    <t>XMF14-47</t>
  </si>
  <si>
    <t>石家庄市第二中学整体改造工程学生公寓学生餐厅外装饰</t>
  </si>
  <si>
    <t>XMF14-43</t>
  </si>
  <si>
    <t>8406工程公寓楼</t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</si>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</sst>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/>
    <xf numFmtId="10" fontId="0" fillId="0" borderId="1" xfId="0" applyNumberFormat="1" applyBorder="1" applyAlignment="1"/>
    <xf numFmtId="4" fontId="0" fillId="0" borderId="1" xfId="0" applyNumberFormat="1" applyBorder="1" applyAlignment="1"/>
    <xf numFmtId="176" fontId="0" fillId="0" borderId="1" xfId="0" applyNumberFormat="1" applyBorder="1" applyAlignment="1"/>
    <xf numFmtId="0" fontId="0" fillId="2" borderId="2" xfId="0" applyFill="1" applyBorder="1" applyAlignment="1">
      <alignment horizontal="right"/>
    </xf>
    <xf numFmtId="4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A10" sqref="A10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15.125" bestFit="1" customWidth="1"/>
    <col min="4" max="4" width="9.5" bestFit="1" customWidth="1"/>
    <col min="5" max="5" width="66.125" bestFit="1" customWidth="1"/>
    <col min="6" max="6" width="15" bestFit="1" customWidth="1"/>
    <col min="7" max="9" width="11" bestFit="1" customWidth="1"/>
    <col min="10" max="13" width="13.875" bestFit="1" customWidth="1"/>
    <col min="14" max="14" width="7.5" bestFit="1" customWidth="1"/>
    <col min="15" max="18" width="13.875" bestFit="1" customWidth="1"/>
    <col min="19" max="19" width="11.625" bestFit="1" customWidth="1"/>
    <col min="20" max="20" width="6.5" bestFit="1" customWidth="1"/>
    <col min="21" max="22" width="11.625" bestFit="1" customWidth="1"/>
    <col min="23" max="23" width="13" bestFit="1" customWidth="1"/>
    <col min="24" max="24" width="9" bestFit="1" customWidth="1"/>
    <col min="25" max="25" width="6.5" bestFit="1" customWidth="1"/>
    <col min="26" max="27" width="11.625" bestFit="1" customWidth="1"/>
    <col min="28" max="28" width="13" bestFit="1" customWidth="1"/>
    <col min="29" max="29" width="11.625" bestFit="1" customWidth="1"/>
    <col min="30" max="31" width="9" bestFit="1" customWidth="1"/>
    <col min="32" max="32" width="7.125" bestFit="1" customWidth="1"/>
  </cols>
  <sheetData>
    <row r="1" spans="1:32" x14ac:dyDescent="0.15">
      <c r="A1" s="7" t="s">
        <v>0</v>
      </c>
      <c r="B1" s="7" t="s">
        <v>1</v>
      </c>
      <c r="C1" s="7" t="s">
        <v>2</v>
      </c>
      <c r="D1" s="7" t="s">
        <v>29</v>
      </c>
      <c r="E1" s="7"/>
      <c r="F1" s="7"/>
      <c r="G1" s="7"/>
      <c r="H1" s="7"/>
      <c r="I1" s="7"/>
      <c r="J1" s="7" t="s">
        <v>30</v>
      </c>
      <c r="K1" s="7"/>
      <c r="L1" s="7" t="s">
        <v>31</v>
      </c>
      <c r="M1" s="7"/>
      <c r="N1" s="7"/>
      <c r="O1" s="7" t="s">
        <v>32</v>
      </c>
      <c r="P1" s="7"/>
      <c r="Q1" s="7" t="s">
        <v>33</v>
      </c>
      <c r="R1" s="7"/>
      <c r="S1" s="7"/>
      <c r="T1" s="7" t="s">
        <v>34</v>
      </c>
      <c r="U1" s="7"/>
      <c r="V1" s="7"/>
      <c r="W1" s="7"/>
      <c r="X1" s="7"/>
      <c r="Y1" s="7" t="s">
        <v>35</v>
      </c>
      <c r="Z1" s="7"/>
      <c r="AA1" s="7"/>
      <c r="AB1" s="7"/>
      <c r="AC1" s="7"/>
      <c r="AD1" s="7" t="s">
        <v>26</v>
      </c>
      <c r="AE1" s="7" t="s">
        <v>36</v>
      </c>
      <c r="AF1" s="7"/>
    </row>
    <row r="2" spans="1:32" x14ac:dyDescent="0.15">
      <c r="A2" s="7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9</v>
      </c>
      <c r="P2" s="8" t="s">
        <v>10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17</v>
      </c>
      <c r="Z2" s="8" t="s">
        <v>22</v>
      </c>
      <c r="AA2" s="8" t="s">
        <v>23</v>
      </c>
      <c r="AB2" s="8" t="s">
        <v>24</v>
      </c>
      <c r="AC2" s="8" t="s">
        <v>25</v>
      </c>
      <c r="AD2" s="7" t="s">
        <v>26</v>
      </c>
      <c r="AE2" s="8" t="s">
        <v>27</v>
      </c>
      <c r="AF2" s="8" t="s">
        <v>28</v>
      </c>
    </row>
    <row r="3" spans="1:32" x14ac:dyDescent="0.15">
      <c r="A3" s="1">
        <v>0</v>
      </c>
      <c r="B3" s="4">
        <v>41975</v>
      </c>
      <c r="C3" s="1" t="s">
        <v>37</v>
      </c>
      <c r="D3" s="1" t="s">
        <v>38</v>
      </c>
      <c r="E3" s="1" t="s">
        <v>39</v>
      </c>
      <c r="F3" s="3">
        <v>3650065.35</v>
      </c>
      <c r="G3" s="3">
        <v>0</v>
      </c>
      <c r="H3" s="3">
        <v>0</v>
      </c>
      <c r="I3" s="3">
        <v>0</v>
      </c>
      <c r="J3" s="3">
        <v>730013.07</v>
      </c>
      <c r="K3" s="3">
        <v>730013.07</v>
      </c>
      <c r="L3" s="3">
        <v>730013.07</v>
      </c>
      <c r="M3" s="3">
        <v>730013.07</v>
      </c>
      <c r="N3" s="2">
        <v>0.2</v>
      </c>
      <c r="O3" s="3">
        <v>803220</v>
      </c>
      <c r="P3" s="3">
        <v>803220</v>
      </c>
      <c r="Q3" s="3">
        <v>828040</v>
      </c>
      <c r="R3" s="3">
        <v>828040</v>
      </c>
      <c r="S3" s="3">
        <v>-98026.930000000051</v>
      </c>
      <c r="T3" s="2">
        <v>3.4000000000000002E-2</v>
      </c>
      <c r="U3" s="3">
        <v>24820.4444</v>
      </c>
      <c r="V3" s="3">
        <v>24820</v>
      </c>
      <c r="W3" s="3">
        <v>24820</v>
      </c>
      <c r="X3" s="3">
        <v>0.44440000000000002</v>
      </c>
      <c r="Y3" s="2">
        <v>4.5999999999999999E-2</v>
      </c>
      <c r="Z3" s="3">
        <v>167903.0061</v>
      </c>
      <c r="AA3" s="3">
        <v>80435</v>
      </c>
      <c r="AB3" s="3">
        <v>80435</v>
      </c>
      <c r="AC3" s="3">
        <v>87468.006099999999</v>
      </c>
      <c r="AD3" s="3">
        <v>0</v>
      </c>
      <c r="AE3" s="3">
        <v>0</v>
      </c>
      <c r="AF3" s="1" t="s">
        <v>40</v>
      </c>
    </row>
    <row r="4" spans="1:32" x14ac:dyDescent="0.15">
      <c r="A4" s="1">
        <v>1</v>
      </c>
      <c r="B4" s="4">
        <v>41975</v>
      </c>
      <c r="C4" s="1" t="s">
        <v>41</v>
      </c>
      <c r="D4" s="1" t="s">
        <v>42</v>
      </c>
      <c r="E4" s="1" t="s">
        <v>43</v>
      </c>
      <c r="F4" s="3">
        <v>3844302.43</v>
      </c>
      <c r="G4" s="3">
        <v>0</v>
      </c>
      <c r="H4" s="3">
        <v>0</v>
      </c>
      <c r="I4" s="3">
        <v>0</v>
      </c>
      <c r="J4" s="3">
        <v>509009.81</v>
      </c>
      <c r="K4" s="3">
        <v>509009.81</v>
      </c>
      <c r="L4" s="3">
        <v>509009.81</v>
      </c>
      <c r="M4" s="3">
        <v>509009.81</v>
      </c>
      <c r="N4" s="2">
        <v>0.132406</v>
      </c>
      <c r="O4" s="3">
        <v>481116.35</v>
      </c>
      <c r="P4" s="3">
        <v>481116.35</v>
      </c>
      <c r="Q4" s="3">
        <v>498422.35</v>
      </c>
      <c r="R4" s="3">
        <v>498422.35</v>
      </c>
      <c r="S4" s="3">
        <v>10587.460000000021</v>
      </c>
      <c r="T4" s="2">
        <v>3.4000000000000002E-2</v>
      </c>
      <c r="U4" s="3">
        <v>17306.333500000001</v>
      </c>
      <c r="V4" s="3">
        <v>17306</v>
      </c>
      <c r="W4" s="3">
        <v>17306</v>
      </c>
      <c r="X4" s="3">
        <v>0.33350000000000002</v>
      </c>
      <c r="Y4" s="2">
        <v>0.03</v>
      </c>
      <c r="Z4" s="3">
        <v>115329.0729</v>
      </c>
      <c r="AA4" s="3">
        <v>100000</v>
      </c>
      <c r="AB4" s="3">
        <v>100000</v>
      </c>
      <c r="AC4" s="3">
        <v>15329.072899999999</v>
      </c>
      <c r="AD4" s="3">
        <v>0</v>
      </c>
      <c r="AE4" s="3">
        <v>88</v>
      </c>
      <c r="AF4" s="1" t="s">
        <v>44</v>
      </c>
    </row>
    <row r="5" spans="1:32" x14ac:dyDescent="0.15">
      <c r="A5" s="1">
        <v>2</v>
      </c>
      <c r="B5" s="4">
        <v>41981</v>
      </c>
      <c r="C5" s="1" t="s">
        <v>37</v>
      </c>
      <c r="D5" s="1" t="s">
        <v>45</v>
      </c>
      <c r="E5" s="1" t="s">
        <v>46</v>
      </c>
      <c r="F5" s="3">
        <v>234000</v>
      </c>
      <c r="G5" s="3">
        <v>0</v>
      </c>
      <c r="H5" s="3">
        <v>0</v>
      </c>
      <c r="I5" s="3">
        <v>0</v>
      </c>
      <c r="J5" s="3">
        <v>198900</v>
      </c>
      <c r="K5" s="3">
        <v>198900</v>
      </c>
      <c r="L5" s="3">
        <v>0</v>
      </c>
      <c r="M5" s="3">
        <v>0</v>
      </c>
      <c r="N5" s="2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2">
        <v>3.5000000000000003E-2</v>
      </c>
      <c r="U5" s="3">
        <v>6961.5</v>
      </c>
      <c r="V5" s="3">
        <v>6961.5</v>
      </c>
      <c r="W5" s="3">
        <v>6961.5</v>
      </c>
      <c r="X5" s="3">
        <v>0</v>
      </c>
      <c r="Y5" s="2">
        <v>3.6000000000000004E-2</v>
      </c>
      <c r="Z5" s="3">
        <v>8424</v>
      </c>
      <c r="AA5" s="3">
        <v>8424</v>
      </c>
      <c r="AB5" s="3">
        <v>8424</v>
      </c>
      <c r="AC5" s="3">
        <v>0</v>
      </c>
      <c r="AD5" s="3">
        <v>0</v>
      </c>
      <c r="AE5" s="3">
        <v>0</v>
      </c>
      <c r="AF5" s="1" t="s">
        <v>40</v>
      </c>
    </row>
    <row r="6" spans="1:32" x14ac:dyDescent="0.15">
      <c r="A6" s="1">
        <v>3</v>
      </c>
      <c r="B6" s="4">
        <v>41981</v>
      </c>
      <c r="C6" s="1" t="s">
        <v>41</v>
      </c>
      <c r="D6" s="1" t="s">
        <v>47</v>
      </c>
      <c r="E6" s="1" t="s">
        <v>48</v>
      </c>
      <c r="F6" s="3">
        <v>5796904.3700000001</v>
      </c>
      <c r="G6" s="3">
        <v>0</v>
      </c>
      <c r="H6" s="3">
        <v>0</v>
      </c>
      <c r="I6" s="3">
        <v>0</v>
      </c>
      <c r="J6" s="3">
        <v>1266074.6100000001</v>
      </c>
      <c r="K6" s="3">
        <v>1266074.6100000001</v>
      </c>
      <c r="L6" s="3">
        <v>1266074.6100000001</v>
      </c>
      <c r="M6" s="3">
        <v>1266074.6100000001</v>
      </c>
      <c r="N6" s="2">
        <v>0.21840499999999999</v>
      </c>
      <c r="O6" s="3">
        <v>880668.6</v>
      </c>
      <c r="P6" s="3">
        <v>880668.6</v>
      </c>
      <c r="Q6" s="3">
        <v>880668.6</v>
      </c>
      <c r="R6" s="3">
        <v>880668.6</v>
      </c>
      <c r="S6" s="3">
        <v>385406.01000000013</v>
      </c>
      <c r="T6" s="2">
        <v>3.5900000000000001E-2</v>
      </c>
      <c r="U6" s="3">
        <v>45452.078500000003</v>
      </c>
      <c r="V6" s="3">
        <v>45452.06</v>
      </c>
      <c r="W6" s="3">
        <v>45452.06</v>
      </c>
      <c r="X6" s="3">
        <v>1.8499999999999999E-2</v>
      </c>
      <c r="Y6" s="2">
        <v>0.03</v>
      </c>
      <c r="Z6" s="3">
        <v>173907.1311</v>
      </c>
      <c r="AA6" s="3">
        <v>173907</v>
      </c>
      <c r="AB6" s="3">
        <v>173907</v>
      </c>
      <c r="AC6" s="3">
        <v>0.13109999999999999</v>
      </c>
      <c r="AD6" s="3">
        <v>0</v>
      </c>
      <c r="AE6" s="3">
        <v>18</v>
      </c>
      <c r="AF6" s="1" t="s">
        <v>44</v>
      </c>
    </row>
    <row r="7" spans="1:32" x14ac:dyDescent="0.15">
      <c r="A7" s="1">
        <v>4</v>
      </c>
      <c r="B7" s="4">
        <v>41983</v>
      </c>
      <c r="C7" s="1" t="s">
        <v>37</v>
      </c>
      <c r="D7" s="1" t="s">
        <v>49</v>
      </c>
      <c r="E7" s="1" t="s">
        <v>50</v>
      </c>
      <c r="F7" s="3">
        <v>1304546</v>
      </c>
      <c r="G7" s="3">
        <v>0</v>
      </c>
      <c r="H7" s="3">
        <v>0</v>
      </c>
      <c r="I7" s="3">
        <v>0</v>
      </c>
      <c r="J7" s="3">
        <v>400000</v>
      </c>
      <c r="K7" s="3">
        <v>400000</v>
      </c>
      <c r="L7" s="3">
        <v>600000</v>
      </c>
      <c r="M7" s="3">
        <v>600000</v>
      </c>
      <c r="N7" s="2">
        <v>0.45993000000000001</v>
      </c>
      <c r="O7" s="3">
        <v>572906.44999999995</v>
      </c>
      <c r="P7" s="3">
        <v>572906.44999999995</v>
      </c>
      <c r="Q7" s="3">
        <v>586506.44999999995</v>
      </c>
      <c r="R7" s="3">
        <v>586506.44999999995</v>
      </c>
      <c r="S7" s="3">
        <v>13493.550000000047</v>
      </c>
      <c r="T7" s="2">
        <v>3.4000000000000002E-2</v>
      </c>
      <c r="U7" s="3">
        <v>13600</v>
      </c>
      <c r="V7" s="3">
        <v>13600</v>
      </c>
      <c r="W7" s="3">
        <v>13600</v>
      </c>
      <c r="X7" s="3">
        <v>0</v>
      </c>
      <c r="Y7" s="2">
        <v>0.03</v>
      </c>
      <c r="Z7" s="3">
        <v>39136.379999999997</v>
      </c>
      <c r="AA7" s="3">
        <v>0</v>
      </c>
      <c r="AB7" s="3">
        <v>0</v>
      </c>
      <c r="AC7" s="3">
        <v>39136.379999999997</v>
      </c>
      <c r="AD7" s="3">
        <v>0</v>
      </c>
      <c r="AE7" s="3">
        <v>0</v>
      </c>
      <c r="AF7" s="1" t="s">
        <v>40</v>
      </c>
    </row>
    <row r="8" spans="1:32" x14ac:dyDescent="0.15">
      <c r="E8" s="5" t="s">
        <v>51</v>
      </c>
      <c r="F8" s="6">
        <f t="shared" ref="F8:M8" si="0">SUM(F3:F7)</f>
        <v>14829818.15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3103997.49</v>
      </c>
      <c r="K8" s="6">
        <f t="shared" si="0"/>
        <v>3103997.49</v>
      </c>
      <c r="L8" s="6">
        <f t="shared" si="0"/>
        <v>3105097.49</v>
      </c>
      <c r="M8" s="6">
        <f t="shared" si="0"/>
        <v>3105097.49</v>
      </c>
      <c r="N8" s="6"/>
      <c r="O8" s="6">
        <f>SUM(O3:O7)</f>
        <v>2737911.4000000004</v>
      </c>
      <c r="P8" s="6">
        <f>SUM(P3:P7)</f>
        <v>2737911.4000000004</v>
      </c>
      <c r="Q8" s="6">
        <f>SUM(Q3:Q7)</f>
        <v>2793637.4000000004</v>
      </c>
      <c r="R8" s="6">
        <f>SUM(R3:R7)</f>
        <v>2793637.4000000004</v>
      </c>
      <c r="S8" s="6">
        <f>SUM(S3:S7)</f>
        <v>311460.09000000014</v>
      </c>
      <c r="T8" s="6"/>
      <c r="U8" s="6">
        <f>SUM(U3:U7)</f>
        <v>108140.3564</v>
      </c>
      <c r="V8" s="6">
        <f>SUM(V3:V7)</f>
        <v>108139.56</v>
      </c>
      <c r="W8" s="6">
        <f>SUM(W3:W7)</f>
        <v>108139.56</v>
      </c>
      <c r="X8" s="6">
        <f>SUM(X3:X7)</f>
        <v>0.7964</v>
      </c>
      <c r="Y8" s="6"/>
      <c r="Z8" s="6">
        <f t="shared" ref="Z8:AE8" si="1">SUM(Z3:Z7)</f>
        <v>504699.59010000003</v>
      </c>
      <c r="AA8" s="6">
        <f t="shared" si="1"/>
        <v>362766</v>
      </c>
      <c r="AB8" s="6">
        <f t="shared" si="1"/>
        <v>362766</v>
      </c>
      <c r="AC8" s="6">
        <f t="shared" si="1"/>
        <v>141933.5901</v>
      </c>
      <c r="AD8" s="6">
        <f t="shared" si="1"/>
        <v>0</v>
      </c>
      <c r="AE8" s="6">
        <f t="shared" si="1"/>
        <v>106</v>
      </c>
    </row>
  </sheetData>
  <mergeCells count="12">
    <mergeCell ref="AD1:AD2"/>
    <mergeCell ref="AE1:AF1"/>
    <mergeCell ref="L1:N1"/>
    <mergeCell ref="O1:P1"/>
    <mergeCell ref="Q1:S1"/>
    <mergeCell ref="T1:X1"/>
    <mergeCell ref="Y1:AC1"/>
    <mergeCell ref="A1:A2"/>
    <mergeCell ref="B1:B2"/>
    <mergeCell ref="C1:C2"/>
    <mergeCell ref="D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项目部合同项目汇总（2014-12）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成七一</cp:lastModifiedBy>
  <dcterms:created xsi:type="dcterms:W3CDTF">2014-12-27T23:29:42Z</dcterms:created>
  <dcterms:modified xsi:type="dcterms:W3CDTF">2014-12-28T13:46:33Z</dcterms:modified>
</cp:coreProperties>
</file>