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720" windowHeight="11985" tabRatio="920" activeTab="1"/>
  </bookViews>
  <sheets>
    <sheet name="Sheet3" sheetId="23" r:id="rId1"/>
    <sheet name="Sheet1" sheetId="21" r:id="rId2"/>
    <sheet name="功能一览表" sheetId="1" r:id="rId3"/>
    <sheet name="00_多项目汇总" sheetId="19" r:id="rId4"/>
    <sheet name="01_合同项目信息" sheetId="3" r:id="rId5"/>
    <sheet name="02_合同补充协议" sheetId="4" r:id="rId6"/>
    <sheet name="03_甲方开票情况" sheetId="5" r:id="rId7"/>
    <sheet name="04_客户开票情况" sheetId="6" r:id="rId8"/>
    <sheet name="05_收款情况" sheetId="7" r:id="rId9"/>
    <sheet name="06_付款情况" sheetId="8" r:id="rId10"/>
    <sheet name="06+A_付款科目" sheetId="18" r:id="rId11"/>
    <sheet name="07_往来欠款" sheetId="9" r:id="rId12"/>
    <sheet name="08_型材" sheetId="10" r:id="rId13"/>
    <sheet name="09_盖章管理" sheetId="11" r:id="rId14"/>
    <sheet name="10_信息登记" sheetId="12" r:id="rId15"/>
    <sheet name="11_系统用户" sheetId="13" r:id="rId16"/>
    <sheet name="11+A_组织机构" sheetId="20" r:id="rId17"/>
    <sheet name="12_系统资源" sheetId="14" r:id="rId18"/>
    <sheet name="13_授权关系" sheetId="15" r:id="rId19"/>
    <sheet name="14_系统参数" sheetId="16" r:id="rId20"/>
  </sheets>
  <definedNames>
    <definedName name="OLE_LINK1" localSheetId="2">功能一览表!$D$11</definedName>
    <definedName name="_xlnm.Print_Area" localSheetId="2">功能一览表!$A$1:$O$28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1" l="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3" i="21"/>
  <c r="E1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H28" i="13" l="1"/>
  <c r="H29" i="13"/>
  <c r="H30" i="13"/>
  <c r="H31" i="13"/>
  <c r="H32" i="13"/>
  <c r="H33" i="13"/>
  <c r="H34" i="13"/>
  <c r="H35" i="13"/>
  <c r="H36" i="13"/>
  <c r="H37" i="13"/>
  <c r="H38" i="13"/>
  <c r="H27" i="13"/>
  <c r="D23" i="12" l="1"/>
  <c r="D25" i="11"/>
  <c r="D16" i="10"/>
  <c r="D23" i="9"/>
  <c r="D17" i="18"/>
  <c r="D23" i="8"/>
  <c r="D19" i="7"/>
  <c r="D16" i="6"/>
  <c r="D21" i="5"/>
  <c r="D18" i="4"/>
  <c r="D33" i="3"/>
  <c r="E38" i="12"/>
  <c r="E39" i="12"/>
  <c r="E40" i="12"/>
  <c r="E41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45" i="11"/>
  <c r="E37" i="11"/>
  <c r="E38" i="11"/>
  <c r="E39" i="11"/>
  <c r="E40" i="11"/>
  <c r="E41" i="11"/>
  <c r="E42" i="11"/>
  <c r="E43" i="11"/>
  <c r="E44" i="11"/>
  <c r="E27" i="11"/>
  <c r="E28" i="11"/>
  <c r="E29" i="11"/>
  <c r="E30" i="11"/>
  <c r="E31" i="11"/>
  <c r="E32" i="11"/>
  <c r="E33" i="11"/>
  <c r="E34" i="11"/>
  <c r="E35" i="11"/>
  <c r="E36" i="11"/>
  <c r="E18" i="10"/>
  <c r="E19" i="10"/>
  <c r="E20" i="10"/>
  <c r="E21" i="10"/>
  <c r="E22" i="10"/>
  <c r="E23" i="10"/>
  <c r="E24" i="10"/>
  <c r="E25" i="10"/>
  <c r="E26" i="10"/>
  <c r="E35" i="9"/>
  <c r="E36" i="9"/>
  <c r="E25" i="9"/>
  <c r="E26" i="9"/>
  <c r="E27" i="9"/>
  <c r="E28" i="9"/>
  <c r="E29" i="9"/>
  <c r="E30" i="9"/>
  <c r="E31" i="9"/>
  <c r="E32" i="9"/>
  <c r="E33" i="9"/>
  <c r="E34" i="9"/>
  <c r="E19" i="18"/>
  <c r="E20" i="18"/>
  <c r="E21" i="18"/>
  <c r="E22" i="18"/>
  <c r="E23" i="18"/>
  <c r="E24" i="18"/>
  <c r="E25" i="18"/>
  <c r="E35" i="8"/>
  <c r="E36" i="8"/>
  <c r="E37" i="8"/>
  <c r="E25" i="8"/>
  <c r="E26" i="8"/>
  <c r="E27" i="8"/>
  <c r="E28" i="8"/>
  <c r="E29" i="8"/>
  <c r="E30" i="8"/>
  <c r="E31" i="8"/>
  <c r="E32" i="8"/>
  <c r="E33" i="8"/>
  <c r="E34" i="8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18" i="6"/>
  <c r="E19" i="6"/>
  <c r="E20" i="6"/>
  <c r="E21" i="6"/>
  <c r="E22" i="6"/>
  <c r="E23" i="6"/>
  <c r="E24" i="6"/>
  <c r="E25" i="6"/>
  <c r="E26" i="6"/>
  <c r="E27" i="6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28" i="4"/>
  <c r="E29" i="4"/>
  <c r="E20" i="4"/>
  <c r="E21" i="4"/>
  <c r="E22" i="4"/>
  <c r="E23" i="4"/>
  <c r="E24" i="4"/>
  <c r="E25" i="4"/>
  <c r="E26" i="4"/>
  <c r="E27" i="4"/>
  <c r="E19" i="4"/>
  <c r="E22" i="5"/>
  <c r="E17" i="6"/>
  <c r="E20" i="7"/>
  <c r="E24" i="8"/>
  <c r="E18" i="18"/>
  <c r="E24" i="9"/>
  <c r="E17" i="10"/>
  <c r="E26" i="11"/>
  <c r="E24" i="12"/>
  <c r="E34" i="3"/>
  <c r="E56" i="3"/>
  <c r="E57" i="3"/>
  <c r="E58" i="3"/>
  <c r="E59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I22" i="14" l="1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21" i="14"/>
  <c r="H14" i="20" l="1"/>
  <c r="H15" i="20"/>
  <c r="H13" i="20"/>
</calcChain>
</file>

<file path=xl/comments1.xml><?xml version="1.0" encoding="utf-8"?>
<comments xmlns="http://schemas.openxmlformats.org/spreadsheetml/2006/main">
  <authors>
    <author>Cheng Qiyi</author>
  </authors>
  <commentList>
    <comment ref="H7" author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comments2.xml><?xml version="1.0" encoding="utf-8"?>
<comments xmlns="http://schemas.openxmlformats.org/spreadsheetml/2006/main">
  <authors>
    <author>Cheng Qiyi</author>
  </authors>
  <commentList>
    <comment ref="H21" author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sharedStrings.xml><?xml version="1.0" encoding="utf-8"?>
<sst xmlns="http://schemas.openxmlformats.org/spreadsheetml/2006/main" count="1801" uniqueCount="792">
  <si>
    <t>序号</t>
  </si>
  <si>
    <t>按业务需求实现合同项目信息功能</t>
  </si>
  <si>
    <t>按业务需求实现合同补充协议功能</t>
  </si>
  <si>
    <t>按业务需求实现客户开票功能。</t>
  </si>
  <si>
    <t>按业务需求实现收款情况功能。</t>
  </si>
  <si>
    <t>按业务需求实现型材功能。</t>
  </si>
  <si>
    <t>盖章管理</t>
  </si>
  <si>
    <t>按业务需求实现甲方开票功能，包括审核功能。</t>
  </si>
  <si>
    <t>功能描述</t>
    <phoneticPr fontId="2" type="noConversion"/>
  </si>
  <si>
    <t>备注</t>
    <phoneticPr fontId="2" type="noConversion"/>
  </si>
  <si>
    <t>该模块是整个系统的基础及核心，用于为其他各模块提供统一的接口协议，包括提供统一的人机交互界面，以及数据存储访问管理服务。</t>
    <phoneticPr fontId="2" type="noConversion"/>
  </si>
  <si>
    <t>系统管理员</t>
    <phoneticPr fontId="2" type="noConversion"/>
  </si>
  <si>
    <t>√</t>
    <phoneticPr fontId="2" type="noConversion"/>
  </si>
  <si>
    <t>修改个人信息</t>
    <phoneticPr fontId="2" type="noConversion"/>
  </si>
  <si>
    <t>汇总参数设置</t>
    <phoneticPr fontId="2" type="noConversion"/>
  </si>
  <si>
    <t>盖章经办人</t>
    <phoneticPr fontId="2" type="noConversion"/>
  </si>
  <si>
    <t>通过该功能可以设置系统的结算周期，比如指定25日为结算日，则系统所有数据的汇总统计按照上月26日~本月25日的结算周期。</t>
    <phoneticPr fontId="2" type="noConversion"/>
  </si>
  <si>
    <t>包括用章的申请各环节的业务控制，以及输出按月的用章统计表。</t>
    <phoneticPr fontId="2" type="noConversion"/>
  </si>
  <si>
    <t>按业务需求实现多项目汇总的3张报表，包括按全部、项目部或事业部分别输出报表。</t>
    <phoneticPr fontId="2" type="noConversion"/>
  </si>
  <si>
    <t>提供数据备份及恢复的实施方案。</t>
    <phoneticPr fontId="2" type="noConversion"/>
  </si>
  <si>
    <t>按业务需求实现付款情况功能，包括期间费用报销功能，以及报销比例的设置，报销上限及剩余金额的计算与控制。</t>
    <phoneticPr fontId="2" type="noConversion"/>
  </si>
  <si>
    <t>按业务需求实现往来欠款功能，包括利率的设置，以及利息的计算。</t>
    <phoneticPr fontId="2" type="noConversion"/>
  </si>
  <si>
    <t>提供数据初始化导入方案。</t>
    <phoneticPr fontId="2" type="noConversion"/>
  </si>
  <si>
    <t>数据初始化导入</t>
    <phoneticPr fontId="2" type="noConversion"/>
  </si>
  <si>
    <t>提供报表数据导出功能，可将单项目统计和多项目汇总功能导出成Excel文件。</t>
    <phoneticPr fontId="2" type="noConversion"/>
  </si>
  <si>
    <t>为已经登录系统的用户修改自己的个人信息，包括密码的功能。</t>
    <phoneticPr fontId="2" type="noConversion"/>
  </si>
  <si>
    <t>该模块提供系统登录帐户信息的管理功能，包括用户的新建，修改及删除，以及用户信息及密码的重置功能。</t>
    <phoneticPr fontId="2" type="noConversion"/>
  </si>
  <si>
    <t>该模块用于控制其他各业务模块的访问权限，提供基于用户的权限控制管理，通过该模块可以设置每个登录帐户可以访问哪些模块。</t>
    <phoneticPr fontId="2" type="noConversion"/>
  </si>
  <si>
    <t>系统备份与恢复</t>
    <phoneticPr fontId="2" type="noConversion"/>
  </si>
  <si>
    <t>用户角色</t>
    <phoneticPr fontId="2" type="noConversion"/>
  </si>
  <si>
    <t>该模块提供用户、密码登录验证及安全访问控制功能，登录密码采用非对称加密算法（MD5），防止破坏性攻击，保证系统的访问安全。</t>
    <phoneticPr fontId="2" type="noConversion"/>
  </si>
  <si>
    <t>模块</t>
    <phoneticPr fontId="2" type="noConversion"/>
  </si>
  <si>
    <t>基础平台</t>
    <phoneticPr fontId="2" type="noConversion"/>
  </si>
  <si>
    <t>系统管理</t>
    <phoneticPr fontId="2" type="noConversion"/>
  </si>
  <si>
    <t>数据治理</t>
    <phoneticPr fontId="2" type="noConversion"/>
  </si>
  <si>
    <t>用章申请</t>
    <phoneticPr fontId="2" type="noConversion"/>
  </si>
  <si>
    <t>用章统计表</t>
    <phoneticPr fontId="2" type="noConversion"/>
  </si>
  <si>
    <t>系统框架</t>
    <phoneticPr fontId="2" type="noConversion"/>
  </si>
  <si>
    <t>登录认证</t>
    <phoneticPr fontId="2" type="noConversion"/>
  </si>
  <si>
    <t>报表导出</t>
    <phoneticPr fontId="2" type="noConversion"/>
  </si>
  <si>
    <t>用户管理</t>
    <phoneticPr fontId="2" type="noConversion"/>
  </si>
  <si>
    <t>权限控制</t>
    <phoneticPr fontId="2" type="noConversion"/>
  </si>
  <si>
    <t>合同项目信息</t>
    <phoneticPr fontId="2" type="noConversion"/>
  </si>
  <si>
    <t>合同补充协议</t>
    <phoneticPr fontId="2" type="noConversion"/>
  </si>
  <si>
    <t>客户开票情况</t>
    <phoneticPr fontId="2" type="noConversion"/>
  </si>
  <si>
    <t>收款情况</t>
    <phoneticPr fontId="2" type="noConversion"/>
  </si>
  <si>
    <t>付款情况</t>
    <phoneticPr fontId="2" type="noConversion"/>
  </si>
  <si>
    <t>型材</t>
    <phoneticPr fontId="2" type="noConversion"/>
  </si>
  <si>
    <t>往来欠款</t>
    <phoneticPr fontId="2" type="noConversion"/>
  </si>
  <si>
    <t>功能点</t>
    <phoneticPr fontId="2" type="noConversion"/>
  </si>
  <si>
    <t>由项目部或事业部人员填写用章申请,并提交给财务部审核</t>
    <phoneticPr fontId="2" type="noConversion"/>
  </si>
  <si>
    <t>用章审批控制</t>
    <phoneticPr fontId="2" type="noConversion"/>
  </si>
  <si>
    <t>财务部对用章申请进行审批,当财务主管外出,可将审批权限委托给财务经理，财务经办人根据审批通过的用章申请进行盖章。</t>
    <phoneticPr fontId="2" type="noConversion"/>
  </si>
  <si>
    <t>信息检索</t>
    <phoneticPr fontId="2" type="noConversion"/>
  </si>
  <si>
    <t>提供按关键字进行信息检索的功能，进行模糊搜索匹配展示信息检索结果。</t>
    <phoneticPr fontId="2" type="noConversion"/>
  </si>
  <si>
    <t>提供信息管理平台的录入管理功能，包括信息的新建/修改与删除。</t>
    <phoneticPr fontId="2" type="noConversion"/>
  </si>
  <si>
    <t>信息录入</t>
    <phoneticPr fontId="2" type="noConversion"/>
  </si>
  <si>
    <t>项目部负责人</t>
    <phoneticPr fontId="2" type="noConversion"/>
  </si>
  <si>
    <t>项目部操作员</t>
    <phoneticPr fontId="2" type="noConversion"/>
  </si>
  <si>
    <t>事业部负责人</t>
    <phoneticPr fontId="2" type="noConversion"/>
  </si>
  <si>
    <t>事业部操作员</t>
    <phoneticPr fontId="2" type="noConversion"/>
  </si>
  <si>
    <t>财务总监</t>
    <phoneticPr fontId="2" type="noConversion"/>
  </si>
  <si>
    <t>财务经理</t>
    <phoneticPr fontId="2" type="noConversion"/>
  </si>
  <si>
    <t>财务核算员</t>
    <phoneticPr fontId="2" type="noConversion"/>
  </si>
  <si>
    <t>项目汇总表</t>
    <phoneticPr fontId="2" type="noConversion"/>
  </si>
  <si>
    <t>财务核算</t>
    <phoneticPr fontId="2" type="noConversion"/>
  </si>
  <si>
    <t>财务总监可以将用章审批权临时委托给财务经理，也可以收回。</t>
    <phoneticPr fontId="2" type="noConversion"/>
  </si>
  <si>
    <t>角色管理</t>
    <phoneticPr fontId="2" type="noConversion"/>
  </si>
  <si>
    <t>该模块用于新建/修改/删除系统角色，以及为角色授权。</t>
    <phoneticPr fontId="2" type="noConversion"/>
  </si>
  <si>
    <t>序号</t>
    <phoneticPr fontId="2" type="noConversion"/>
  </si>
  <si>
    <t>备注</t>
    <phoneticPr fontId="2" type="noConversion"/>
  </si>
  <si>
    <t>序号</t>
    <phoneticPr fontId="2" type="noConversion"/>
  </si>
  <si>
    <t>摘要</t>
    <phoneticPr fontId="2" type="noConversion"/>
  </si>
  <si>
    <t>发票票号</t>
    <phoneticPr fontId="2" type="noConversion"/>
  </si>
  <si>
    <t>发票金额</t>
    <phoneticPr fontId="2" type="noConversion"/>
  </si>
  <si>
    <t>收款金额</t>
    <phoneticPr fontId="2" type="noConversion"/>
  </si>
  <si>
    <t>管理费情况</t>
    <phoneticPr fontId="2" type="noConversion"/>
  </si>
  <si>
    <t>比率</t>
    <phoneticPr fontId="2" type="noConversion"/>
  </si>
  <si>
    <t>实收管理费</t>
    <phoneticPr fontId="2" type="noConversion"/>
  </si>
  <si>
    <t>税金情况</t>
    <phoneticPr fontId="2" type="noConversion"/>
  </si>
  <si>
    <t>尚欠税金</t>
    <phoneticPr fontId="2" type="noConversion"/>
  </si>
  <si>
    <t>预计用量</t>
    <phoneticPr fontId="2" type="noConversion"/>
  </si>
  <si>
    <t>表名</t>
    <phoneticPr fontId="2" type="noConversion"/>
  </si>
  <si>
    <t>中文名称</t>
    <phoneticPr fontId="2" type="noConversion"/>
  </si>
  <si>
    <t>合同项目信息</t>
    <phoneticPr fontId="2" type="noConversion"/>
  </si>
  <si>
    <t>摘要</t>
    <phoneticPr fontId="2" type="noConversion"/>
  </si>
  <si>
    <t>序号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</si>
  <si>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</si>
  <si>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</si>
  <si>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</si>
  <si>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</si>
  <si>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</si>
  <si>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</si>
  <si>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</si>
  <si>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项目编号</t>
  </si>
  <si>
    <t>项目名称</t>
  </si>
  <si>
    <t>所在部门</t>
    <phoneticPr fontId="2" type="noConversion"/>
  </si>
  <si>
    <t>甲方地址</t>
  </si>
  <si>
    <t>如果是，应收税金手工填，否则自动计算</t>
    <phoneticPr fontId="2" type="noConversion"/>
  </si>
  <si>
    <t>管理费率</t>
    <phoneticPr fontId="2" type="noConversion"/>
  </si>
  <si>
    <t>可能会变</t>
    <phoneticPr fontId="2" type="noConversion"/>
  </si>
  <si>
    <t>项目状态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</si>
  <si>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</si>
  <si>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</si>
  <si>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</si>
  <si>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</si>
  <si>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</si>
  <si>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</si>
  <si>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</si>
  <si>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</si>
  <si>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</si>
  <si>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</si>
  <si>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</si>
  <si>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</si>
  <si>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</si>
  <si>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</si>
  <si>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</si>
  <si>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</si>
  <si>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项目ID</t>
    <phoneticPr fontId="2" type="noConversion"/>
  </si>
  <si>
    <t>默认为创建时间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</si>
  <si>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</si>
  <si>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</si>
  <si>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</si>
  <si>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</si>
  <si>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经手人</t>
    <phoneticPr fontId="2" type="noConversion"/>
  </si>
  <si>
    <t>项目ID</t>
    <phoneticPr fontId="2" type="noConversion"/>
  </si>
  <si>
    <t>默认为创建时间</t>
    <phoneticPr fontId="2" type="noConversion"/>
  </si>
  <si>
    <t>经手人</t>
    <phoneticPr fontId="2" type="noConversion"/>
  </si>
  <si>
    <t>表名</t>
    <phoneticPr fontId="2" type="noConversion"/>
  </si>
  <si>
    <t>发票票号</t>
    <phoneticPr fontId="2" type="noConversion"/>
  </si>
  <si>
    <t>发票金额</t>
    <phoneticPr fontId="2" type="noConversion"/>
  </si>
  <si>
    <t>发票类别</t>
    <phoneticPr fontId="2" type="noConversion"/>
  </si>
  <si>
    <t>材料，劳务，其他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</si>
  <si>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</si>
  <si>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</si>
  <si>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</si>
  <si>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收款管理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</si>
  <si>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</si>
  <si>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</si>
  <si>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</si>
  <si>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</si>
  <si>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</si>
  <si>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</si>
  <si>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</si>
  <si>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</si>
  <si>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</si>
  <si>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凭证号</t>
    <phoneticPr fontId="2" type="noConversion"/>
  </si>
  <si>
    <t>收款方式</t>
    <phoneticPr fontId="2" type="noConversion"/>
  </si>
  <si>
    <t>（现金/银行转帐/汇款/支票/汇票？）</t>
    <phoneticPr fontId="2" type="noConversion"/>
  </si>
  <si>
    <t>创建用户</t>
    <phoneticPr fontId="2" type="noConversion"/>
  </si>
  <si>
    <t>修改时间</t>
    <phoneticPr fontId="2" type="noConversion"/>
  </si>
  <si>
    <t>经手人</t>
    <phoneticPr fontId="2" type="noConversion"/>
  </si>
  <si>
    <t>支付工程款情况</t>
  </si>
  <si>
    <t>英文名称</t>
    <phoneticPr fontId="2" type="noConversion"/>
  </si>
  <si>
    <t>主键</t>
    <phoneticPr fontId="2" type="noConversion"/>
  </si>
  <si>
    <t>备注</t>
    <phoneticPr fontId="2" type="noConversion"/>
  </si>
  <si>
    <t>英文名称</t>
    <phoneticPr fontId="2" type="noConversion"/>
  </si>
  <si>
    <t>欠款分类</t>
    <phoneticPr fontId="2" type="noConversion"/>
  </si>
  <si>
    <t>经手人</t>
    <phoneticPr fontId="2" type="noConversion"/>
  </si>
  <si>
    <t>表名</t>
    <phoneticPr fontId="2" type="noConversion"/>
  </si>
  <si>
    <t>中文名称</t>
    <phoneticPr fontId="2" type="noConversion"/>
  </si>
  <si>
    <t>盖章管理</t>
    <phoneticPr fontId="2" type="noConversion"/>
  </si>
  <si>
    <t>是否为空</t>
    <phoneticPr fontId="2" type="noConversion"/>
  </si>
  <si>
    <t>编号</t>
    <phoneticPr fontId="2" type="noConversion"/>
  </si>
  <si>
    <t>盖章申请编号</t>
    <phoneticPr fontId="2" type="noConversion"/>
  </si>
  <si>
    <t>项目ID</t>
    <phoneticPr fontId="2" type="noConversion"/>
  </si>
  <si>
    <t>根据申请人所在部门过滤</t>
    <phoneticPr fontId="2" type="noConversion"/>
  </si>
  <si>
    <t>项目编号</t>
    <phoneticPr fontId="2" type="noConversion"/>
  </si>
  <si>
    <t>项目名称</t>
    <phoneticPr fontId="2" type="noConversion"/>
  </si>
  <si>
    <t>主要内容</t>
    <phoneticPr fontId="2" type="noConversion"/>
  </si>
  <si>
    <t>申请时间</t>
    <phoneticPr fontId="2" type="noConversion"/>
  </si>
  <si>
    <t>所在部门</t>
    <phoneticPr fontId="2" type="noConversion"/>
  </si>
  <si>
    <t>事业部/项目部，根据申请人所在部门</t>
    <phoneticPr fontId="2" type="noConversion"/>
  </si>
  <si>
    <t>财务部审核人</t>
    <phoneticPr fontId="2" type="noConversion"/>
  </si>
  <si>
    <t>财务部审核时间</t>
    <phoneticPr fontId="2" type="noConversion"/>
  </si>
  <si>
    <t>经办人</t>
    <phoneticPr fontId="2" type="noConversion"/>
  </si>
  <si>
    <t>经办时间</t>
    <phoneticPr fontId="2" type="noConversion"/>
  </si>
  <si>
    <t>流程状态</t>
    <phoneticPr fontId="2" type="noConversion"/>
  </si>
  <si>
    <t>表名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</si>
  <si>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</si>
  <si>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</si>
  <si>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</si>
  <si>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</si>
  <si>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</si>
  <si>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</si>
  <si>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ID</t>
    <phoneticPr fontId="2" type="noConversion"/>
  </si>
  <si>
    <t>登陆名</t>
    <phoneticPr fontId="2" type="noConversion"/>
  </si>
  <si>
    <t>姓名</t>
    <phoneticPr fontId="2" type="noConversion"/>
  </si>
  <si>
    <t>从系统参数中取</t>
    <phoneticPr fontId="2" type="noConversion"/>
  </si>
  <si>
    <t>性别</t>
    <phoneticPr fontId="2" type="noConversion"/>
  </si>
  <si>
    <t>密码</t>
    <phoneticPr fontId="2" type="noConversion"/>
  </si>
  <si>
    <t>禁用后，用户不能登陆系统</t>
    <phoneticPr fontId="2" type="noConversion"/>
  </si>
  <si>
    <t>图标路径</t>
    <phoneticPr fontId="2" type="noConversion"/>
  </si>
  <si>
    <t>URL地址</t>
    <phoneticPr fontId="2" type="noConversion"/>
  </si>
  <si>
    <t>顺序号</t>
    <phoneticPr fontId="2" type="noConversion"/>
  </si>
  <si>
    <t>参数值</t>
    <phoneticPr fontId="2" type="noConversion"/>
  </si>
  <si>
    <t>期间费用核算，</t>
    <phoneticPr fontId="2" type="noConversion"/>
  </si>
  <si>
    <t>工程项目核算系统业务功能一览表</t>
    <phoneticPr fontId="2" type="noConversion"/>
  </si>
  <si>
    <t>投标，押金，其他</t>
    <phoneticPr fontId="2" type="noConversion"/>
  </si>
  <si>
    <t>财务经理/总经理审批，由总经理可设置，也可以在后台设置</t>
    <phoneticPr fontId="2" type="noConversion"/>
  </si>
  <si>
    <t>信息登记</t>
  </si>
  <si>
    <t>信息登记</t>
    <phoneticPr fontId="2" type="noConversion"/>
  </si>
  <si>
    <t>事业部/项目部</t>
    <phoneticPr fontId="2" type="noConversion"/>
  </si>
  <si>
    <t>不予许删除自己</t>
    <phoneticPr fontId="2" type="noConversion"/>
  </si>
  <si>
    <t>可以支持未找到的项目</t>
    <phoneticPr fontId="2" type="noConversion"/>
  </si>
  <si>
    <t>事业部/项目部审核人</t>
    <phoneticPr fontId="2" type="noConversion"/>
  </si>
  <si>
    <t>事业部/项目部审核时间</t>
    <phoneticPr fontId="2" type="noConversion"/>
  </si>
  <si>
    <t>事业部/项目部审核意见</t>
    <phoneticPr fontId="2" type="noConversion"/>
  </si>
  <si>
    <t>财务部审核意见</t>
    <phoneticPr fontId="2" type="noConversion"/>
  </si>
  <si>
    <t>经办人办理结果</t>
    <phoneticPr fontId="2" type="noConversion"/>
  </si>
  <si>
    <t>印花税上交金额</t>
    <phoneticPr fontId="2" type="noConversion"/>
  </si>
  <si>
    <t>自动提取项目的，可以修改</t>
    <phoneticPr fontId="2" type="noConversion"/>
  </si>
  <si>
    <t>手填的</t>
    <phoneticPr fontId="2" type="noConversion"/>
  </si>
  <si>
    <t>审核时间</t>
    <phoneticPr fontId="2" type="noConversion"/>
  </si>
  <si>
    <t>流程状态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</si>
  <si>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</si>
  <si>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</si>
  <si>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</si>
  <si>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在异地开发票的项目  会随着当地季节性收费而税率也跟着变化</t>
    <phoneticPr fontId="2" type="noConversion"/>
  </si>
  <si>
    <t>税率</t>
    <phoneticPr fontId="2" type="noConversion"/>
  </si>
  <si>
    <t>审核意见</t>
    <phoneticPr fontId="2" type="noConversion"/>
  </si>
  <si>
    <t>审核人</t>
    <phoneticPr fontId="2" type="noConversion"/>
  </si>
  <si>
    <t>银行账号</t>
    <phoneticPr fontId="2" type="noConversion"/>
  </si>
  <si>
    <t>开户行名称</t>
    <phoneticPr fontId="2" type="noConversion"/>
  </si>
  <si>
    <t>修改用户</t>
    <phoneticPr fontId="2" type="noConversion"/>
  </si>
  <si>
    <t>付款金额</t>
    <phoneticPr fontId="2" type="noConversion"/>
  </si>
  <si>
    <t>创建时间</t>
    <phoneticPr fontId="2" type="noConversion"/>
  </si>
  <si>
    <t>创建用户</t>
    <phoneticPr fontId="2" type="noConversion"/>
  </si>
  <si>
    <t>项目ID</t>
    <phoneticPr fontId="2" type="noConversion"/>
  </si>
  <si>
    <t>金额</t>
    <phoneticPr fontId="2" type="noConversion"/>
  </si>
  <si>
    <t>银行账号</t>
    <phoneticPr fontId="2" type="noConversion"/>
  </si>
  <si>
    <t>备注</t>
    <phoneticPr fontId="2" type="noConversion"/>
  </si>
  <si>
    <t>创建时间</t>
    <phoneticPr fontId="2" type="noConversion"/>
  </si>
  <si>
    <t>备注</t>
    <phoneticPr fontId="2" type="noConversion"/>
  </si>
  <si>
    <t>ID</t>
    <phoneticPr fontId="2" type="noConversion"/>
  </si>
  <si>
    <t>项目名称</t>
    <phoneticPr fontId="2" type="noConversion"/>
  </si>
  <si>
    <t>地址</t>
    <phoneticPr fontId="2" type="noConversion"/>
  </si>
  <si>
    <t>品种</t>
    <phoneticPr fontId="2" type="noConversion"/>
  </si>
  <si>
    <t>身份证号</t>
    <phoneticPr fontId="2" type="noConversion"/>
  </si>
  <si>
    <t>联系方式</t>
    <phoneticPr fontId="2" type="noConversion"/>
  </si>
  <si>
    <t>创建时间</t>
    <phoneticPr fontId="2" type="noConversion"/>
  </si>
  <si>
    <t>创建用户</t>
    <phoneticPr fontId="2" type="noConversion"/>
  </si>
  <si>
    <t>修改用户</t>
    <phoneticPr fontId="2" type="noConversion"/>
  </si>
  <si>
    <t>备注</t>
    <phoneticPr fontId="2" type="noConversion"/>
  </si>
  <si>
    <t>连续登录失败次数</t>
    <phoneticPr fontId="2" type="noConversion"/>
  </si>
  <si>
    <t>1-事业部或项目部操作员申请/2-事业部或项目部负责人审核/3-财务部审核/4-经办人办理</t>
    <phoneticPr fontId="2" type="noConversion"/>
  </si>
  <si>
    <t>资源类型</t>
    <phoneticPr fontId="2" type="noConversion"/>
  </si>
  <si>
    <t>财务总监，系统管理员</t>
  </si>
  <si>
    <t>财务经理</t>
  </si>
  <si>
    <t>财务核算员</t>
  </si>
  <si>
    <t>盖章经办人</t>
  </si>
  <si>
    <t>项目部负责人</t>
  </si>
  <si>
    <t>项目部操作员</t>
  </si>
  <si>
    <t>待定</t>
  </si>
  <si>
    <t>盖章</t>
  </si>
  <si>
    <t>事业部负责人</t>
  </si>
  <si>
    <t>部门</t>
    <phoneticPr fontId="2" type="noConversion"/>
  </si>
  <si>
    <t>角色</t>
    <phoneticPr fontId="2" type="noConversion"/>
  </si>
  <si>
    <t>系统名称</t>
    <phoneticPr fontId="2" type="noConversion"/>
  </si>
  <si>
    <t>版本号</t>
    <phoneticPr fontId="2" type="noConversion"/>
  </si>
  <si>
    <t>发布时间</t>
    <phoneticPr fontId="2" type="noConversion"/>
  </si>
  <si>
    <t>部门集合</t>
    <phoneticPr fontId="2" type="noConversion"/>
  </si>
  <si>
    <t>金额显示单位</t>
    <phoneticPr fontId="2" type="noConversion"/>
  </si>
  <si>
    <t>元/万元</t>
    <phoneticPr fontId="2" type="noConversion"/>
  </si>
  <si>
    <t>now()</t>
    <phoneticPr fontId="2" type="noConversion"/>
  </si>
  <si>
    <t>资源名称</t>
    <phoneticPr fontId="2" type="noConversion"/>
  </si>
  <si>
    <t>父ID</t>
    <phoneticPr fontId="2" type="noConversion"/>
  </si>
  <si>
    <t>project_code</t>
    <phoneticPr fontId="2" type="noConversion"/>
  </si>
  <si>
    <t>project_name</t>
    <phoneticPr fontId="2" type="noConversion"/>
  </si>
  <si>
    <t>department</t>
    <phoneticPr fontId="2" type="noConversion"/>
  </si>
  <si>
    <t>甲方名称</t>
    <phoneticPr fontId="2" type="noConversion"/>
  </si>
  <si>
    <t>party_name</t>
    <phoneticPr fontId="2" type="noConversion"/>
  </si>
  <si>
    <t>party_address</t>
    <phoneticPr fontId="2" type="noConversion"/>
  </si>
  <si>
    <t>合同号</t>
    <phoneticPr fontId="2" type="noConversion"/>
  </si>
  <si>
    <t>contract_code</t>
    <phoneticPr fontId="2" type="noConversion"/>
  </si>
  <si>
    <t>合作单位</t>
    <phoneticPr fontId="2" type="noConversion"/>
  </si>
  <si>
    <t>cooperation</t>
    <phoneticPr fontId="2" type="noConversion"/>
  </si>
  <si>
    <t>法人代表</t>
    <phoneticPr fontId="2" type="noConversion"/>
  </si>
  <si>
    <t>legal_assignee</t>
    <phoneticPr fontId="2" type="noConversion"/>
  </si>
  <si>
    <t>异地代扣代缴</t>
    <phoneticPr fontId="2" type="noConversion"/>
  </si>
  <si>
    <t>is_withholding_offsite</t>
    <phoneticPr fontId="2" type="noConversion"/>
  </si>
  <si>
    <t>管理费率</t>
    <phoneticPr fontId="2" type="noConversion"/>
  </si>
  <si>
    <t>税金比率</t>
    <phoneticPr fontId="2" type="noConversion"/>
  </si>
  <si>
    <t>tax_rate</t>
    <phoneticPr fontId="2" type="noConversion"/>
  </si>
  <si>
    <t>management_rate</t>
    <phoneticPr fontId="2" type="noConversion"/>
  </si>
  <si>
    <t>合同金额</t>
    <phoneticPr fontId="2" type="noConversion"/>
  </si>
  <si>
    <t>contract_amount</t>
    <phoneticPr fontId="2" type="noConversion"/>
  </si>
  <si>
    <t>结算金额</t>
    <phoneticPr fontId="2" type="noConversion"/>
  </si>
  <si>
    <t>settlement_amount</t>
    <phoneticPr fontId="2" type="noConversion"/>
  </si>
  <si>
    <t>印花税上交时间</t>
    <phoneticPr fontId="2" type="noConversion"/>
  </si>
  <si>
    <t>duty_paid_time</t>
    <phoneticPr fontId="2" type="noConversion"/>
  </si>
  <si>
    <t>duty_paid_amount</t>
    <phoneticPr fontId="2" type="noConversion"/>
  </si>
  <si>
    <t>duty_paid_code</t>
    <phoneticPr fontId="2" type="noConversion"/>
  </si>
  <si>
    <t>印花税收据编号</t>
    <phoneticPr fontId="2" type="noConversion"/>
  </si>
  <si>
    <t>capital_occupied</t>
    <phoneticPr fontId="2" type="noConversion"/>
  </si>
  <si>
    <t>project_status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</si>
  <si>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</si>
  <si>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</si>
  <si>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</si>
  <si>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</si>
  <si>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description</t>
    <phoneticPr fontId="2" type="noConversion"/>
  </si>
  <si>
    <t>t_project</t>
    <phoneticPr fontId="2" type="noConversion"/>
  </si>
  <si>
    <t>project_id</t>
    <phoneticPr fontId="2" type="noConversion"/>
  </si>
  <si>
    <t>item_name</t>
    <phoneticPr fontId="2" type="noConversion"/>
  </si>
  <si>
    <t>增补协议编号</t>
    <phoneticPr fontId="2" type="noConversion"/>
  </si>
  <si>
    <t>csa_code</t>
    <phoneticPr fontId="2" type="noConversion"/>
  </si>
  <si>
    <t>增减金额</t>
    <phoneticPr fontId="2" type="noConversion"/>
  </si>
  <si>
    <t>id</t>
    <phoneticPr fontId="2" type="noConversion"/>
  </si>
  <si>
    <t>cn_name</t>
    <phoneticPr fontId="2" type="noConversion"/>
  </si>
  <si>
    <t>is_inner</t>
    <phoneticPr fontId="2" type="noConversion"/>
  </si>
  <si>
    <t>是</t>
    <phoneticPr fontId="2" type="noConversion"/>
  </si>
  <si>
    <t>否</t>
    <phoneticPr fontId="2" type="noConversion"/>
  </si>
  <si>
    <t>string_rnd(8)</t>
    <phoneticPr fontId="2" type="noConversion"/>
  </si>
  <si>
    <t>付款情况</t>
    <phoneticPr fontId="2" type="noConversion"/>
  </si>
  <si>
    <t>凭证号</t>
    <phoneticPr fontId="2" type="noConversion"/>
  </si>
  <si>
    <t>pay_type</t>
    <phoneticPr fontId="2" type="noConversion"/>
  </si>
  <si>
    <t>payment_item_id</t>
    <phoneticPr fontId="2" type="noConversion"/>
  </si>
  <si>
    <t>t_payment_item</t>
    <phoneticPr fontId="2" type="noConversion"/>
  </si>
  <si>
    <t>amount</t>
    <phoneticPr fontId="2" type="noConversion"/>
  </si>
  <si>
    <t>银行账号</t>
    <phoneticPr fontId="2" type="noConversion"/>
  </si>
  <si>
    <t>bank_account</t>
    <phoneticPr fontId="2" type="noConversion"/>
  </si>
  <si>
    <t>开户行名称</t>
    <phoneticPr fontId="2" type="noConversion"/>
  </si>
  <si>
    <t>bank_name</t>
    <phoneticPr fontId="2" type="noConversion"/>
  </si>
  <si>
    <t>报销比例上限</t>
    <phoneticPr fontId="2" type="noConversion"/>
  </si>
  <si>
    <t>reimbursement_cap</t>
    <phoneticPr fontId="2" type="noConversion"/>
  </si>
  <si>
    <t>amount</t>
    <phoneticPr fontId="2" type="noConversion"/>
  </si>
  <si>
    <t>支付方式</t>
    <phoneticPr fontId="2" type="noConversion"/>
  </si>
  <si>
    <t>arrears_type</t>
    <phoneticPr fontId="2" type="noConversion"/>
  </si>
  <si>
    <t>expected_value</t>
    <phoneticPr fontId="2" type="noConversion"/>
  </si>
  <si>
    <t>型材点</t>
    <phoneticPr fontId="2" type="noConversion"/>
  </si>
  <si>
    <t>型材</t>
    <phoneticPr fontId="2" type="noConversion"/>
  </si>
  <si>
    <t>profile_point</t>
    <phoneticPr fontId="2" type="noConversion"/>
  </si>
  <si>
    <t>t_chop</t>
    <phoneticPr fontId="2" type="noConversion"/>
  </si>
  <si>
    <t>chop_code</t>
    <phoneticPr fontId="2" type="noConversion"/>
  </si>
  <si>
    <t>project_code</t>
    <phoneticPr fontId="2" type="noConversion"/>
  </si>
  <si>
    <t>project_name</t>
    <phoneticPr fontId="2" type="noConversion"/>
  </si>
  <si>
    <t>项目经理</t>
    <phoneticPr fontId="2" type="noConversion"/>
  </si>
  <si>
    <t>manager</t>
    <phoneticPr fontId="2" type="noConversion"/>
  </si>
  <si>
    <t>content</t>
    <phoneticPr fontId="2" type="noConversion"/>
  </si>
  <si>
    <t>申请人</t>
    <phoneticPr fontId="2" type="noConversion"/>
  </si>
  <si>
    <t>apply_time</t>
    <phoneticPr fontId="2" type="noConversion"/>
  </si>
  <si>
    <t>step1_idea</t>
    <phoneticPr fontId="2" type="noConversion"/>
  </si>
  <si>
    <t>step1_user</t>
    <phoneticPr fontId="2" type="noConversion"/>
  </si>
  <si>
    <t>apply_user</t>
    <phoneticPr fontId="2" type="noConversion"/>
  </si>
  <si>
    <t>step1_time</t>
    <phoneticPr fontId="2" type="noConversion"/>
  </si>
  <si>
    <t>step_status</t>
    <phoneticPr fontId="2" type="noConversion"/>
  </si>
  <si>
    <t>step2_idea</t>
    <phoneticPr fontId="2" type="noConversion"/>
  </si>
  <si>
    <t>step2_user</t>
    <phoneticPr fontId="2" type="noConversion"/>
  </si>
  <si>
    <t>step2_time</t>
    <phoneticPr fontId="2" type="noConversion"/>
  </si>
  <si>
    <t>step3_idea</t>
    <phoneticPr fontId="2" type="noConversion"/>
  </si>
  <si>
    <t>step3_user</t>
    <phoneticPr fontId="2" type="noConversion"/>
  </si>
  <si>
    <t>step3_time</t>
    <phoneticPr fontId="2" type="noConversion"/>
  </si>
  <si>
    <t>step_status</t>
    <phoneticPr fontId="2" type="noConversion"/>
  </si>
  <si>
    <t>invoice_code</t>
    <phoneticPr fontId="2" type="noConversion"/>
  </si>
  <si>
    <t>amount</t>
    <phoneticPr fontId="2" type="noConversion"/>
  </si>
  <si>
    <t>应收税金</t>
    <phoneticPr fontId="2" type="noConversion"/>
  </si>
  <si>
    <t>tax_amount</t>
    <phoneticPr fontId="2" type="noConversion"/>
  </si>
  <si>
    <t>invoice_type</t>
    <phoneticPr fontId="2" type="noConversion"/>
  </si>
  <si>
    <t>ticket_code</t>
    <phoneticPr fontId="2" type="noConversion"/>
  </si>
  <si>
    <t>source_of</t>
    <phoneticPr fontId="2" type="noConversion"/>
  </si>
  <si>
    <t>payment_type</t>
    <phoneticPr fontId="2" type="noConversion"/>
  </si>
  <si>
    <t>amount</t>
    <phoneticPr fontId="2" type="noConversion"/>
  </si>
  <si>
    <t>department</t>
    <phoneticPr fontId="2" type="noConversion"/>
  </si>
  <si>
    <t>project_name</t>
    <phoneticPr fontId="2" type="noConversion"/>
  </si>
  <si>
    <t>address</t>
    <phoneticPr fontId="2" type="noConversion"/>
  </si>
  <si>
    <t>开发商</t>
    <phoneticPr fontId="2" type="noConversion"/>
  </si>
  <si>
    <t>developer</t>
    <phoneticPr fontId="2" type="noConversion"/>
  </si>
  <si>
    <t>总包单位</t>
    <phoneticPr fontId="2" type="noConversion"/>
  </si>
  <si>
    <t>epc_corporation</t>
    <phoneticPr fontId="2" type="noConversion"/>
  </si>
  <si>
    <t>variety</t>
    <phoneticPr fontId="2" type="noConversion"/>
  </si>
  <si>
    <t>总面积</t>
    <phoneticPr fontId="2" type="noConversion"/>
  </si>
  <si>
    <t>total_area</t>
    <phoneticPr fontId="2" type="noConversion"/>
  </si>
  <si>
    <t>real_name</t>
    <phoneticPr fontId="2" type="noConversion"/>
  </si>
  <si>
    <t>identification</t>
    <phoneticPr fontId="2" type="noConversion"/>
  </si>
  <si>
    <t>contact</t>
    <phoneticPr fontId="2" type="noConversion"/>
  </si>
  <si>
    <t>登记人</t>
    <phoneticPr fontId="2" type="noConversion"/>
  </si>
  <si>
    <t>subscriber</t>
    <phoneticPr fontId="2" type="noConversion"/>
  </si>
  <si>
    <t>sex</t>
    <phoneticPr fontId="2" type="noConversion"/>
  </si>
  <si>
    <t>fails</t>
    <phoneticPr fontId="2" type="noConversion"/>
  </si>
  <si>
    <t>is_enable</t>
    <phoneticPr fontId="2" type="noConversion"/>
  </si>
  <si>
    <t>res_code</t>
    <phoneticPr fontId="2" type="noConversion"/>
  </si>
  <si>
    <t>res_name</t>
    <phoneticPr fontId="2" type="noConversion"/>
  </si>
  <si>
    <t>res_path</t>
    <phoneticPr fontId="2" type="noConversion"/>
  </si>
  <si>
    <t>可以不选择项目ID，可以为空</t>
    <phoneticPr fontId="2" type="noConversion"/>
  </si>
  <si>
    <t>占用资金情况</t>
    <phoneticPr fontId="2" type="noConversion"/>
  </si>
  <si>
    <t>多项目汇总</t>
    <phoneticPr fontId="2" type="noConversion"/>
  </si>
  <si>
    <t>项目ID</t>
    <phoneticPr fontId="2" type="noConversion"/>
  </si>
  <si>
    <t>时间</t>
    <phoneticPr fontId="2" type="noConversion"/>
  </si>
  <si>
    <t>合同金额</t>
    <phoneticPr fontId="2" type="noConversion"/>
  </si>
  <si>
    <t>合同调增额</t>
    <phoneticPr fontId="2" type="noConversion"/>
  </si>
  <si>
    <t>合同结算额</t>
    <phoneticPr fontId="2" type="noConversion"/>
  </si>
  <si>
    <t>发票金额</t>
    <phoneticPr fontId="2" type="noConversion"/>
  </si>
  <si>
    <t>收款金额</t>
    <phoneticPr fontId="2" type="noConversion"/>
  </si>
  <si>
    <t>累计收款</t>
    <phoneticPr fontId="2" type="noConversion"/>
  </si>
  <si>
    <t>回收率</t>
    <phoneticPr fontId="2" type="noConversion"/>
  </si>
  <si>
    <t>支付工程款情况</t>
    <phoneticPr fontId="2" type="noConversion"/>
  </si>
  <si>
    <t>支付金额</t>
    <phoneticPr fontId="2" type="noConversion"/>
  </si>
  <si>
    <t>累计</t>
    <phoneticPr fontId="2" type="noConversion"/>
  </si>
  <si>
    <t>应缴税金</t>
    <phoneticPr fontId="2" type="noConversion"/>
  </si>
  <si>
    <t>累计已缴税金</t>
    <phoneticPr fontId="2" type="noConversion"/>
  </si>
  <si>
    <t>垫付资金情况</t>
    <phoneticPr fontId="2" type="noConversion"/>
  </si>
  <si>
    <t>型材（吨）</t>
    <phoneticPr fontId="2" type="noConversion"/>
  </si>
  <si>
    <t>型材点</t>
    <phoneticPr fontId="2" type="noConversion"/>
  </si>
  <si>
    <t>合同项目信息</t>
    <phoneticPr fontId="2" type="noConversion"/>
  </si>
  <si>
    <t>应收管理费</t>
    <phoneticPr fontId="2" type="noConversion"/>
  </si>
  <si>
    <t>累计收管理费</t>
    <phoneticPr fontId="2" type="noConversion"/>
  </si>
  <si>
    <t>尚欠管理费</t>
    <phoneticPr fontId="2" type="noConversion"/>
  </si>
  <si>
    <t>trice</t>
  </si>
  <si>
    <t>登记时间</t>
  </si>
  <si>
    <t>增补时间</t>
  </si>
  <si>
    <t>开票时间</t>
  </si>
  <si>
    <t>收款时间</t>
  </si>
  <si>
    <t>付款时间</t>
  </si>
  <si>
    <t>now()</t>
  </si>
  <si>
    <t>trice</t>
    <phoneticPr fontId="2" type="noConversion"/>
  </si>
  <si>
    <t>摘要信息</t>
    <phoneticPr fontId="2" type="noConversion"/>
  </si>
  <si>
    <t>从“合同项目信息”中自动提取</t>
    <phoneticPr fontId="2" type="noConversion"/>
  </si>
  <si>
    <t>从“合同补充协议”中自动提取</t>
    <phoneticPr fontId="2" type="noConversion"/>
  </si>
  <si>
    <t>从“合同项目信息”或“合同补充协议中”提取</t>
    <phoneticPr fontId="2" type="noConversion"/>
  </si>
  <si>
    <t>应收管理费-累计收管理费</t>
    <phoneticPr fontId="2" type="noConversion"/>
  </si>
  <si>
    <t>甲方开票情况</t>
    <phoneticPr fontId="2" type="noConversion"/>
  </si>
  <si>
    <t>甲方开票情况</t>
    <phoneticPr fontId="2" type="noConversion"/>
  </si>
  <si>
    <t>t_customer_billing</t>
    <phoneticPr fontId="2" type="noConversion"/>
  </si>
  <si>
    <t>所有实收的累计和</t>
    <phoneticPr fontId="2" type="noConversion"/>
  </si>
  <si>
    <t>根据发票金额累加</t>
    <phoneticPr fontId="2" type="noConversion"/>
  </si>
  <si>
    <t>从“甲方开票情况”中自动提取，提示是否审核状态</t>
    <phoneticPr fontId="2" type="noConversion"/>
  </si>
  <si>
    <t>从“客户开票情况”中自动提取</t>
    <phoneticPr fontId="2" type="noConversion"/>
  </si>
  <si>
    <t>收到的客户开的发票</t>
    <phoneticPr fontId="2" type="noConversion"/>
  </si>
  <si>
    <t>从甲方收款情况</t>
    <phoneticPr fontId="2" type="noConversion"/>
  </si>
  <si>
    <t>从“收款情况”中自动提取</t>
    <phoneticPr fontId="2" type="noConversion"/>
  </si>
  <si>
    <t>所有收款金额累加和</t>
    <phoneticPr fontId="2" type="noConversion"/>
  </si>
  <si>
    <t>累计开票</t>
    <phoneticPr fontId="2" type="noConversion"/>
  </si>
  <si>
    <t>所有发票金额累加和</t>
    <phoneticPr fontId="2" type="noConversion"/>
  </si>
  <si>
    <t>从“付款情况”中自动提取</t>
    <phoneticPr fontId="2" type="noConversion"/>
  </si>
  <si>
    <t>所有支付金额累加和</t>
    <phoneticPr fontId="2" type="noConversion"/>
  </si>
  <si>
    <t>原来叫“给甲方开的发票”</t>
    <phoneticPr fontId="2" type="noConversion"/>
  </si>
  <si>
    <t>期间费用核算</t>
    <phoneticPr fontId="2" type="noConversion"/>
  </si>
  <si>
    <t>累计开票金额*比率，从“甲方开票情况”中计算</t>
    <phoneticPr fontId="2" type="noConversion"/>
  </si>
  <si>
    <t>1、别人借用我们的钱，收利息，正数，利息算到天
2、我们欠他们的钱，负数，不收利息。</t>
    <phoneticPr fontId="2" type="noConversion"/>
  </si>
  <si>
    <t>往来欠款的累计和，如果大于零说明是别人欠我们的，如果小于零是我们欠别人的。</t>
    <phoneticPr fontId="2" type="noConversion"/>
  </si>
  <si>
    <t>已缴税金</t>
    <phoneticPr fontId="2" type="noConversion"/>
  </si>
  <si>
    <t>应缴税金-累计已缴税金</t>
    <phoneticPr fontId="2" type="noConversion"/>
  </si>
  <si>
    <t>已缴税金累加和</t>
    <phoneticPr fontId="2" type="noConversion"/>
  </si>
  <si>
    <t>款项来源</t>
    <phoneticPr fontId="2" type="noConversion"/>
  </si>
  <si>
    <t>从“收款情况”中，款项来源是管理费的费用</t>
    <phoneticPr fontId="2" type="noConversion"/>
  </si>
  <si>
    <t>从“收款情况”中，款项来源是税金的费用</t>
    <phoneticPr fontId="2" type="noConversion"/>
  </si>
  <si>
    <t>付款科目ID</t>
    <phoneticPr fontId="2" type="noConversion"/>
  </si>
  <si>
    <t>付款科目名称</t>
    <phoneticPr fontId="2" type="noConversion"/>
  </si>
  <si>
    <t>付款科目</t>
    <phoneticPr fontId="2" type="noConversion"/>
  </si>
  <si>
    <t>varchar(12)</t>
    <phoneticPr fontId="2" type="noConversion"/>
  </si>
  <si>
    <t>varchar(100)</t>
    <phoneticPr fontId="2" type="noConversion"/>
  </si>
  <si>
    <t>varchar(500)</t>
    <phoneticPr fontId="2" type="noConversion"/>
  </si>
  <si>
    <t>char(1)</t>
    <phoneticPr fontId="2" type="noConversion"/>
  </si>
  <si>
    <t>datetime</t>
    <phoneticPr fontId="2" type="noConversion"/>
  </si>
  <si>
    <t>varchar(500)</t>
    <phoneticPr fontId="2" type="noConversion"/>
  </si>
  <si>
    <t>en_name</t>
    <phoneticPr fontId="2" type="noConversion"/>
  </si>
  <si>
    <t>values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</si>
  <si>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</si>
  <si>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</si>
  <si>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</si>
  <si>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</si>
  <si>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系统参数</t>
    <phoneticPr fontId="2" type="noConversion"/>
  </si>
  <si>
    <t>参数英文名称</t>
    <phoneticPr fontId="2" type="noConversion"/>
  </si>
  <si>
    <t>参数中文名称</t>
    <phoneticPr fontId="2" type="noConversion"/>
  </si>
  <si>
    <t>是否系统内置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</si>
  <si>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</si>
  <si>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</si>
  <si>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</si>
  <si>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t_sys_user</t>
    <phoneticPr fontId="2" type="noConversion"/>
  </si>
  <si>
    <t>系统用户</t>
    <phoneticPr fontId="2" type="noConversion"/>
  </si>
  <si>
    <t>id</t>
    <phoneticPr fontId="2" type="noConversion"/>
  </si>
  <si>
    <t>login_name</t>
    <phoneticPr fontId="2" type="noConversion"/>
  </si>
  <si>
    <t>password</t>
    <phoneticPr fontId="2" type="noConversion"/>
  </si>
  <si>
    <t>last_login_ip</t>
    <phoneticPr fontId="2" type="noConversion"/>
  </si>
  <si>
    <t>最后登陆IP</t>
    <phoneticPr fontId="2" type="noConversion"/>
  </si>
  <si>
    <t>所在部门</t>
    <phoneticPr fontId="2" type="noConversion"/>
  </si>
  <si>
    <t>last_login_time</t>
    <phoneticPr fontId="2" type="noConversion"/>
  </si>
  <si>
    <t>最后登陆时间</t>
    <phoneticPr fontId="2" type="noConversion"/>
  </si>
  <si>
    <t>logined</t>
    <phoneticPr fontId="2" type="noConversion"/>
  </si>
  <si>
    <t>登陆总次数</t>
    <phoneticPr fontId="2" type="noConversion"/>
  </si>
  <si>
    <t>position</t>
    <phoneticPr fontId="2" type="noConversion"/>
  </si>
  <si>
    <t>职务</t>
    <phoneticPr fontId="2" type="noConversion"/>
  </si>
  <si>
    <t>enabled</t>
    <phoneticPr fontId="2" type="noConversion"/>
  </si>
  <si>
    <t>是否禁用</t>
    <phoneticPr fontId="2" type="noConversion"/>
  </si>
  <si>
    <t>order_by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</si>
  <si>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</si>
  <si>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</si>
  <si>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</si>
  <si>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修改时间</t>
    <phoneticPr fontId="2" type="noConversion"/>
  </si>
  <si>
    <t>修改用户</t>
    <phoneticPr fontId="2" type="noConversion"/>
  </si>
  <si>
    <t>description</t>
    <phoneticPr fontId="2" type="noConversion"/>
  </si>
  <si>
    <t>备注</t>
    <phoneticPr fontId="2" type="noConversion"/>
  </si>
  <si>
    <t>创建时间</t>
    <phoneticPr fontId="2" type="noConversion"/>
  </si>
  <si>
    <t>t_sys_resource</t>
    <phoneticPr fontId="2" type="noConversion"/>
  </si>
  <si>
    <t>资源编码</t>
    <phoneticPr fontId="2" type="noConversion"/>
  </si>
  <si>
    <t>icon</t>
    <phoneticPr fontId="2" type="noConversion"/>
  </si>
  <si>
    <t>资源ID路径</t>
    <phoneticPr fontId="2" type="noConversion"/>
  </si>
  <si>
    <t>res_url</t>
    <phoneticPr fontId="2" type="noConversion"/>
  </si>
  <si>
    <t>res_type</t>
    <phoneticPr fontId="2" type="noConversion"/>
  </si>
  <si>
    <t>order_by</t>
    <phoneticPr fontId="2" type="noConversion"/>
  </si>
  <si>
    <t>顺序号</t>
    <phoneticPr fontId="2" type="noConversion"/>
  </si>
  <si>
    <t>parent_id</t>
    <phoneticPr fontId="2" type="noConversion"/>
  </si>
  <si>
    <t>是否禁用</t>
    <phoneticPr fontId="2" type="noConversion"/>
  </si>
  <si>
    <t>description</t>
    <phoneticPr fontId="2" type="noConversion"/>
  </si>
  <si>
    <t>备注</t>
    <phoneticPr fontId="2" type="noConversion"/>
  </si>
  <si>
    <t>系统资源</t>
    <phoneticPr fontId="2" type="noConversion"/>
  </si>
  <si>
    <t>t_sys_authorization</t>
    <phoneticPr fontId="2" type="noConversion"/>
  </si>
  <si>
    <t>授权关系</t>
    <phoneticPr fontId="2" type="noConversion"/>
  </si>
  <si>
    <t>resource_id</t>
    <phoneticPr fontId="2" type="noConversion"/>
  </si>
  <si>
    <t>资源ID</t>
    <phoneticPr fontId="2" type="noConversion"/>
  </si>
  <si>
    <t>user_id</t>
    <phoneticPr fontId="2" type="noConversion"/>
  </si>
  <si>
    <t>用户ID</t>
    <phoneticPr fontId="2" type="noConversion"/>
  </si>
  <si>
    <t>create_time</t>
    <phoneticPr fontId="2" type="noConversion"/>
  </si>
  <si>
    <t>创建时间</t>
    <phoneticPr fontId="2" type="noConversion"/>
  </si>
  <si>
    <t>create_user</t>
    <phoneticPr fontId="2" type="noConversion"/>
  </si>
  <si>
    <t>累计收款/（合同额+合同增减金额），和应收一样</t>
    <phoneticPr fontId="2" type="noConversion"/>
  </si>
  <si>
    <t>垫资，只收利息</t>
    <phoneticPr fontId="2" type="noConversion"/>
  </si>
  <si>
    <t>投标，押金不收利息</t>
    <phoneticPr fontId="2" type="noConversion"/>
  </si>
  <si>
    <t>怎么算利息，</t>
    <phoneticPr fontId="2" type="noConversion"/>
  </si>
  <si>
    <t>印花税单独交，仅一笔，可能会补交。</t>
    <phoneticPr fontId="2" type="noConversion"/>
  </si>
  <si>
    <t>占用资金，根据往来欠款计算，点击可查询明细，提示额度，往来欠款的和，限额，比例段，20%，20%~30%</t>
    <phoneticPr fontId="2" type="noConversion"/>
  </si>
  <si>
    <t>利率自己输入</t>
    <phoneticPr fontId="2" type="noConversion"/>
  </si>
  <si>
    <t>（工程款/税金/管理费/其他？/利息）</t>
    <phoneticPr fontId="2" type="noConversion"/>
  </si>
  <si>
    <t>投标保证金，</t>
    <phoneticPr fontId="2" type="noConversion"/>
  </si>
  <si>
    <t>[待建/在建/已结算]</t>
    <phoneticPr fontId="2" type="noConversion"/>
  </si>
  <si>
    <t>char(36)</t>
    <phoneticPr fontId="2" type="noConversion"/>
  </si>
  <si>
    <t>杜鹃</t>
    <phoneticPr fontId="2" type="noConversion"/>
  </si>
  <si>
    <t>张梦</t>
    <phoneticPr fontId="2" type="noConversion"/>
  </si>
  <si>
    <t>刘月翠</t>
    <phoneticPr fontId="2" type="noConversion"/>
  </si>
  <si>
    <t>王书岩</t>
    <phoneticPr fontId="2" type="noConversion"/>
  </si>
  <si>
    <t>杨德友</t>
    <phoneticPr fontId="2" type="noConversion"/>
  </si>
  <si>
    <t>王勇</t>
    <phoneticPr fontId="2" type="noConversion"/>
  </si>
  <si>
    <t>夏冬燕</t>
    <phoneticPr fontId="2" type="noConversion"/>
  </si>
  <si>
    <t>张岩</t>
    <phoneticPr fontId="2" type="noConversion"/>
  </si>
  <si>
    <t>王鹏</t>
    <phoneticPr fontId="2" type="noConversion"/>
  </si>
  <si>
    <t>王有青</t>
    <phoneticPr fontId="2" type="noConversion"/>
  </si>
  <si>
    <t>周楷</t>
    <phoneticPr fontId="2" type="noConversion"/>
  </si>
  <si>
    <t>王佳鑫</t>
    <phoneticPr fontId="2" type="noConversion"/>
  </si>
  <si>
    <t>登录名</t>
    <phoneticPr fontId="2" type="noConversion"/>
  </si>
  <si>
    <t>dujuan</t>
    <phoneticPr fontId="2" type="noConversion"/>
  </si>
  <si>
    <t>zhangmeng</t>
    <phoneticPr fontId="2" type="noConversion"/>
  </si>
  <si>
    <t>liuyuecui</t>
    <phoneticPr fontId="2" type="noConversion"/>
  </si>
  <si>
    <t>wangshuyan</t>
    <phoneticPr fontId="2" type="noConversion"/>
  </si>
  <si>
    <t>yangdeyou</t>
    <phoneticPr fontId="2" type="noConversion"/>
  </si>
  <si>
    <t>wangyong</t>
    <phoneticPr fontId="2" type="noConversion"/>
  </si>
  <si>
    <t>xiadongyan</t>
    <phoneticPr fontId="2" type="noConversion"/>
  </si>
  <si>
    <t>zhangyan</t>
    <phoneticPr fontId="2" type="noConversion"/>
  </si>
  <si>
    <t>wangpeng</t>
    <phoneticPr fontId="2" type="noConversion"/>
  </si>
  <si>
    <t>wangyouqing</t>
    <phoneticPr fontId="2" type="noConversion"/>
  </si>
  <si>
    <t>zhoukai</t>
    <phoneticPr fontId="2" type="noConversion"/>
  </si>
  <si>
    <t>wangjiaxin</t>
    <phoneticPr fontId="2" type="noConversion"/>
  </si>
  <si>
    <t>如果结算金额填了，则等于结算金额*比率，否则等于（合同额+合同增减金额）*比率</t>
    <phoneticPr fontId="2" type="noConversion"/>
  </si>
  <si>
    <t>项目部/事业部/…</t>
    <phoneticPr fontId="2" type="noConversion"/>
  </si>
  <si>
    <t>机构名称</t>
    <phoneticPr fontId="2" type="noConversion"/>
  </si>
  <si>
    <t>组织机构</t>
    <phoneticPr fontId="2" type="noConversion"/>
  </si>
  <si>
    <t>事业部</t>
    <phoneticPr fontId="2" type="noConversion"/>
  </si>
  <si>
    <t>项目部</t>
    <phoneticPr fontId="2" type="noConversion"/>
  </si>
  <si>
    <t>财务部</t>
    <phoneticPr fontId="2" type="noConversion"/>
  </si>
  <si>
    <t>uuid()</t>
    <phoneticPr fontId="2" type="noConversion"/>
  </si>
  <si>
    <t>基础平台</t>
  </si>
  <si>
    <t>基础平台</t>
    <phoneticPr fontId="2" type="noConversion"/>
  </si>
  <si>
    <t>基础平台</t>
    <phoneticPr fontId="2" type="noConversion"/>
  </si>
  <si>
    <t>系统管理</t>
  </si>
  <si>
    <t>系统管理</t>
    <phoneticPr fontId="2" type="noConversion"/>
  </si>
  <si>
    <t>系统管理</t>
    <phoneticPr fontId="2" type="noConversion"/>
  </si>
  <si>
    <t>财务核算</t>
  </si>
  <si>
    <t>财务核算</t>
    <phoneticPr fontId="2" type="noConversion"/>
  </si>
  <si>
    <t>盖章管理</t>
    <phoneticPr fontId="2" type="noConversion"/>
  </si>
  <si>
    <t>盖章管理</t>
    <phoneticPr fontId="2" type="noConversion"/>
  </si>
  <si>
    <t>信息登记</t>
    <phoneticPr fontId="2" type="noConversion"/>
  </si>
  <si>
    <t>9f8fd7da-06a3-11e4-99f8-6cf049046039</t>
  </si>
  <si>
    <t>ROOT</t>
  </si>
  <si>
    <t>9f932cce-06a3-11e4-99f8-6cf049046039</t>
  </si>
  <si>
    <t>9f94f3df-06a3-11e4-99f8-6cf049046039</t>
  </si>
  <si>
    <t>9f982ad0-06a3-11e4-99f8-6cf049046039</t>
  </si>
  <si>
    <t>9f99c4af-06a3-11e4-99f8-6cf049046039</t>
  </si>
  <si>
    <t>9f8fd7da-06a3-11e4-99f8-6cf049046039</t>
    <phoneticPr fontId="2" type="noConversion"/>
  </si>
  <si>
    <t>9f932cce-06a3-11e4-99f8-6cf049046039</t>
    <phoneticPr fontId="2" type="noConversion"/>
  </si>
  <si>
    <t>9f94f3df-06a3-11e4-99f8-6cf049046039</t>
    <phoneticPr fontId="2" type="noConversion"/>
  </si>
  <si>
    <t>9f982ad0-06a3-11e4-99f8-6cf049046039</t>
    <phoneticPr fontId="2" type="noConversion"/>
  </si>
  <si>
    <t>9f99c4af-06a3-11e4-99f8-6cf049046039</t>
    <phoneticPr fontId="2" type="noConversion"/>
  </si>
  <si>
    <t>INSERT INTO t_sys_resource(id,res_name,parent_id) VALUES(uuid(),"基础平台", "ROOT");</t>
  </si>
  <si>
    <t>INSERT INTO t_sys_resource(id,res_name,parent_id) VALUES(uuid(),"系统管理", "ROOT");</t>
  </si>
  <si>
    <t>INSERT INTO t_sys_resource(id,res_name,parent_id) VALUES(uuid(),"财务核算", "ROOT");</t>
  </si>
  <si>
    <t>INSERT INTO t_sys_resource(id,res_name,parent_id) VALUES(uuid(),"盖章管理", "ROOT");</t>
  </si>
  <si>
    <t>INSERT INTO t_sys_resource(id,res_name,parent_id) VALUES(uuid(),"信息登记", "ROOT");</t>
  </si>
  <si>
    <t>从“合同项目信息”中自动提取，签合同，10w,3.4%，结算价出来后，比率不变，总价按结算价。</t>
    <phoneticPr fontId="2" type="noConversion"/>
  </si>
  <si>
    <t>CHAR(36)</t>
  </si>
  <si>
    <t>trice</t>
    <phoneticPr fontId="2" type="noConversion"/>
  </si>
  <si>
    <t>trice</t>
    <phoneticPr fontId="2" type="noConversion"/>
  </si>
  <si>
    <t>ID</t>
    <phoneticPr fontId="2" type="noConversion"/>
  </si>
  <si>
    <t>project_id</t>
    <phoneticPr fontId="2" type="noConversion"/>
  </si>
  <si>
    <t>project_code</t>
    <phoneticPr fontId="2" type="noConversion"/>
  </si>
  <si>
    <t>project_name</t>
    <phoneticPr fontId="2" type="noConversion"/>
  </si>
  <si>
    <t>department_id</t>
    <phoneticPr fontId="2" type="noConversion"/>
  </si>
  <si>
    <t>change_amount</t>
    <phoneticPr fontId="2" type="noConversion"/>
  </si>
  <si>
    <t>change_amount</t>
    <phoneticPr fontId="2" type="noConversion"/>
  </si>
  <si>
    <t>management_rate</t>
    <phoneticPr fontId="2" type="noConversion"/>
  </si>
  <si>
    <t>management_rate</t>
    <phoneticPr fontId="2" type="noConversion"/>
  </si>
  <si>
    <t>char(36)</t>
    <phoneticPr fontId="2" type="noConversion"/>
  </si>
  <si>
    <t>varchar(50)</t>
    <phoneticPr fontId="2" type="noConversion"/>
  </si>
  <si>
    <t>varchar(100)</t>
    <phoneticPr fontId="2" type="noConversion"/>
  </si>
  <si>
    <t>varchar(200)</t>
    <phoneticPr fontId="2" type="noConversion"/>
  </si>
  <si>
    <t>DATETIME(0)</t>
    <phoneticPr fontId="2" type="noConversion"/>
  </si>
  <si>
    <t>varchar(50)</t>
    <phoneticPr fontId="2" type="noConversion"/>
  </si>
  <si>
    <t>TINYINT</t>
    <phoneticPr fontId="2" type="noConversion"/>
  </si>
  <si>
    <t>DATETIME(0) DEFAULT CURRENT_TIMESTAMP</t>
    <phoneticPr fontId="2" type="noConversion"/>
  </si>
  <si>
    <t>char(36)</t>
    <phoneticPr fontId="2" type="noConversion"/>
  </si>
  <si>
    <t>VARCHAR(500)</t>
    <phoneticPr fontId="2" type="noConversion"/>
  </si>
  <si>
    <t>DECIMAL(20,4)</t>
    <phoneticPr fontId="2" type="noConversion"/>
  </si>
  <si>
    <t>varchar(20)</t>
    <phoneticPr fontId="2" type="noConversion"/>
  </si>
  <si>
    <t>datetime(0)</t>
    <phoneticPr fontId="2" type="noConversion"/>
  </si>
  <si>
    <t>varchar(100)</t>
    <phoneticPr fontId="2" type="noConversion"/>
  </si>
  <si>
    <t>char(36)</t>
    <phoneticPr fontId="2" type="noConversion"/>
  </si>
  <si>
    <t>varchar(20)</t>
    <phoneticPr fontId="2" type="noConversion"/>
  </si>
  <si>
    <t>varchar(200)</t>
    <phoneticPr fontId="2" type="noConversion"/>
  </si>
  <si>
    <t>varchar(200)</t>
    <phoneticPr fontId="2" type="noConversion"/>
  </si>
  <si>
    <t>varchar(500)</t>
    <phoneticPr fontId="2" type="noConversion"/>
  </si>
  <si>
    <t>organization_name</t>
    <phoneticPr fontId="2" type="noConversion"/>
  </si>
  <si>
    <t>organization_id</t>
    <phoneticPr fontId="2" type="noConversion"/>
  </si>
  <si>
    <t>char(36)</t>
    <phoneticPr fontId="2" type="noConversion"/>
  </si>
  <si>
    <t>datetime(0)</t>
    <phoneticPr fontId="2" type="noConversion"/>
  </si>
  <si>
    <t>预计用量</t>
    <phoneticPr fontId="2" type="noConversion"/>
  </si>
  <si>
    <t>varchar(100)</t>
    <phoneticPr fontId="2" type="noConversion"/>
  </si>
  <si>
    <t>DECIMAL(20,4)</t>
    <phoneticPr fontId="2" type="noConversion"/>
  </si>
  <si>
    <t>varchar(50)</t>
    <phoneticPr fontId="2" type="noConversion"/>
  </si>
  <si>
    <t>primary key (id)</t>
  </si>
  <si>
    <t>);</t>
  </si>
  <si>
    <t>);</t>
    <phoneticPr fontId="2" type="noConversion"/>
  </si>
  <si>
    <t>t_information</t>
    <phoneticPr fontId="2" type="noConversion"/>
  </si>
  <si>
    <t>多项目汇总表</t>
    <phoneticPr fontId="2" type="noConversion"/>
  </si>
  <si>
    <t>查看</t>
    <phoneticPr fontId="2" type="noConversion"/>
  </si>
  <si>
    <t>部门管理</t>
    <phoneticPr fontId="2" type="noConversion"/>
  </si>
  <si>
    <t>查看，添加，修改，删除，重置密码，授权</t>
    <phoneticPr fontId="2" type="noConversion"/>
  </si>
  <si>
    <t>查看，添加，修改，删除</t>
    <phoneticPr fontId="2" type="noConversion"/>
  </si>
  <si>
    <t>参数设置</t>
    <phoneticPr fontId="2" type="noConversion"/>
  </si>
  <si>
    <t>查看，添加，删除，有限修改，完全修改</t>
    <phoneticPr fontId="2" type="noConversion"/>
  </si>
  <si>
    <t>申请，申请审核，财务审核，用章办理，用章统计</t>
    <phoneticPr fontId="2" type="noConversion"/>
  </si>
  <si>
    <t>信息登记</t>
    <phoneticPr fontId="2" type="noConversion"/>
  </si>
  <si>
    <t>查看，添加，修改，删除，查看全部</t>
    <phoneticPr fontId="2" type="noConversion"/>
  </si>
  <si>
    <t>系统管理</t>
    <phoneticPr fontId="2" type="noConversion"/>
  </si>
  <si>
    <t>财务核算</t>
    <phoneticPr fontId="2" type="noConversion"/>
  </si>
  <si>
    <t>盖章管理</t>
    <phoneticPr fontId="2" type="noConversion"/>
  </si>
  <si>
    <t>添加</t>
  </si>
  <si>
    <t>删除</t>
  </si>
  <si>
    <t>财务审核</t>
  </si>
  <si>
    <t>用章办理</t>
  </si>
  <si>
    <t>用章统计</t>
  </si>
  <si>
    <t>操作</t>
    <phoneticPr fontId="2" type="noConversion"/>
  </si>
  <si>
    <t>财务审核委托</t>
    <phoneticPr fontId="2" type="noConversion"/>
  </si>
  <si>
    <t>资源结构树</t>
    <phoneticPr fontId="2" type="noConversion"/>
  </si>
  <si>
    <t>分类</t>
    <phoneticPr fontId="2" type="noConversion"/>
  </si>
  <si>
    <t>URL</t>
    <phoneticPr fontId="2" type="noConversion"/>
  </si>
  <si>
    <t>顺序号</t>
    <phoneticPr fontId="2" type="noConversion"/>
  </si>
  <si>
    <t>t_project_summary</t>
    <phoneticPr fontId="2" type="noConversion"/>
  </si>
  <si>
    <t>/chop</t>
    <phoneticPr fontId="2" type="noConversion"/>
  </si>
  <si>
    <t>/chop/summary</t>
    <phoneticPr fontId="2" type="noConversion"/>
  </si>
  <si>
    <t>此权限可查看盖章申请记录</t>
    <phoneticPr fontId="2" type="noConversion"/>
  </si>
  <si>
    <t>用章申请</t>
    <phoneticPr fontId="2" type="noConversion"/>
  </si>
  <si>
    <t>申请所在部门负责人审核</t>
    <phoneticPr fontId="2" type="noConversion"/>
  </si>
  <si>
    <t>财务部审核，此权限同时拥有审核委托权限，即可将审核权限委托给其他人。</t>
    <phoneticPr fontId="2" type="noConversion"/>
  </si>
  <si>
    <t>接收财务用章审核委托。</t>
    <phoneticPr fontId="2" type="noConversion"/>
  </si>
  <si>
    <t>财务审核通过后，进行用章办理盖章的操作。</t>
    <phoneticPr fontId="2" type="noConversion"/>
  </si>
  <si>
    <t>允许删除能看到的数据。</t>
  </si>
  <si>
    <t>允许查看多项目汇总表。</t>
    <phoneticPr fontId="2" type="noConversion"/>
  </si>
  <si>
    <t>DECIMAL(20,4)</t>
    <phoneticPr fontId="2" type="noConversion"/>
  </si>
  <si>
    <t>interest_rate</t>
    <phoneticPr fontId="2" type="noConversion"/>
  </si>
  <si>
    <t>利率</t>
    <phoneticPr fontId="2" type="noConversion"/>
  </si>
  <si>
    <t>management_plan_amount</t>
    <phoneticPr fontId="2" type="noConversion"/>
  </si>
  <si>
    <t>management_real_amount</t>
    <phoneticPr fontId="2" type="noConversion"/>
  </si>
  <si>
    <t>management_total_amount</t>
    <phoneticPr fontId="2" type="noConversion"/>
  </si>
  <si>
    <t>management_owe_amount</t>
    <phoneticPr fontId="2" type="noConversion"/>
  </si>
  <si>
    <t>甲方开票情况</t>
    <phoneticPr fontId="2" type="noConversion"/>
  </si>
  <si>
    <t>客户开票情况</t>
    <phoneticPr fontId="2" type="noConversion"/>
  </si>
  <si>
    <t>party_billing_amount</t>
    <phoneticPr fontId="2" type="noConversion"/>
  </si>
  <si>
    <t>party_billing_total_amount</t>
    <phoneticPr fontId="2" type="noConversion"/>
  </si>
  <si>
    <t>collections_amount</t>
    <phoneticPr fontId="2" type="noConversion"/>
  </si>
  <si>
    <t>collections_total_amount</t>
    <phoneticPr fontId="2" type="noConversion"/>
  </si>
  <si>
    <t>collections_rate</t>
    <phoneticPr fontId="2" type="noConversion"/>
  </si>
  <si>
    <t>customer_billing_amount</t>
    <phoneticPr fontId="2" type="noConversion"/>
  </si>
  <si>
    <t>customer_billing_total_amount</t>
    <phoneticPr fontId="2" type="noConversion"/>
  </si>
  <si>
    <t>payment_amount</t>
    <phoneticPr fontId="2" type="noConversion"/>
  </si>
  <si>
    <t>payment_total_amount</t>
    <phoneticPr fontId="2" type="noConversion"/>
  </si>
  <si>
    <t>tax_real_amount</t>
    <phoneticPr fontId="2" type="noConversion"/>
  </si>
  <si>
    <t>tax_total_amount</t>
    <phoneticPr fontId="2" type="noConversion"/>
  </si>
  <si>
    <t>tax_rate</t>
    <phoneticPr fontId="2" type="noConversion"/>
  </si>
  <si>
    <t>tax_owe_amount</t>
    <phoneticPr fontId="2" type="noConversion"/>
  </si>
  <si>
    <t>arrears_amount</t>
    <phoneticPr fontId="2" type="noConversion"/>
  </si>
  <si>
    <t>expected_value</t>
    <phoneticPr fontId="2" type="noConversion"/>
  </si>
  <si>
    <t>profile_point</t>
    <phoneticPr fontId="2" type="noConversion"/>
  </si>
  <si>
    <t>datetime</t>
    <phoneticPr fontId="2" type="noConversion"/>
  </si>
  <si>
    <t>varchar(500)</t>
    <phoneticPr fontId="2" type="noConversion"/>
  </si>
  <si>
    <t>organization_id</t>
    <phoneticPr fontId="2" type="noConversion"/>
  </si>
  <si>
    <t>DECIMAL(20,4)</t>
    <phoneticPr fontId="2" type="noConversion"/>
  </si>
  <si>
    <t>varchar(100)</t>
    <phoneticPr fontId="2" type="noConversion"/>
  </si>
  <si>
    <t>t_contract_change</t>
    <phoneticPr fontId="2" type="noConversion"/>
  </si>
  <si>
    <t>interest_amount</t>
    <phoneticPr fontId="2" type="noConversion"/>
  </si>
  <si>
    <t>利息额</t>
    <phoneticPr fontId="2" type="noConversion"/>
  </si>
  <si>
    <t>VARCHAR(50)</t>
  </si>
  <si>
    <t>VARCHAR(100)</t>
  </si>
  <si>
    <t>DECIMAL(20,4)</t>
  </si>
  <si>
    <t>0ed38235-0c3a-11e4-9300-001c42328937</t>
  </si>
  <si>
    <t>0ed4d3a1-0c3a-11e4-9300-001c42328937</t>
  </si>
  <si>
    <t>0ed44f90-0c3a-11e4-9300-001c42328937</t>
  </si>
  <si>
    <t>资金使用方</t>
    <phoneticPr fontId="2" type="noConversion"/>
  </si>
  <si>
    <t>funds_using</t>
    <phoneticPr fontId="2" type="noConversion"/>
  </si>
  <si>
    <t>导航菜单</t>
  </si>
  <si>
    <t>/sysuser</t>
    <phoneticPr fontId="2" type="noConversion"/>
  </si>
  <si>
    <t>t_sys_organization</t>
    <phoneticPr fontId="2" type="noConversion"/>
  </si>
  <si>
    <t>/sysorganization</t>
    <phoneticPr fontId="2" type="noConversion"/>
  </si>
  <si>
    <t>t_sys_parameter</t>
    <phoneticPr fontId="2" type="noConversion"/>
  </si>
  <si>
    <t>/sysparameter</t>
    <phoneticPr fontId="2" type="noConversion"/>
  </si>
  <si>
    <t>/projectsummary</t>
    <phoneticPr fontId="2" type="noConversion"/>
  </si>
  <si>
    <t>/project</t>
    <phoneticPr fontId="2" type="noConversion"/>
  </si>
  <si>
    <t>/contractchange</t>
    <phoneticPr fontId="2" type="noConversion"/>
  </si>
  <si>
    <t>t_party_billing</t>
    <phoneticPr fontId="2" type="noConversion"/>
  </si>
  <si>
    <t>/partybilling</t>
    <phoneticPr fontId="2" type="noConversion"/>
  </si>
  <si>
    <t>/customerbilling</t>
    <phoneticPr fontId="2" type="noConversion"/>
  </si>
  <si>
    <t>t_collections</t>
    <phoneticPr fontId="2" type="noConversion"/>
  </si>
  <si>
    <t>/collections</t>
    <phoneticPr fontId="2" type="noConversion"/>
  </si>
  <si>
    <t>t_payment</t>
    <phoneticPr fontId="2" type="noConversion"/>
  </si>
  <si>
    <t>/payment</t>
    <phoneticPr fontId="2" type="noConversion"/>
  </si>
  <si>
    <t>t_arrears</t>
    <phoneticPr fontId="2" type="noConversion"/>
  </si>
  <si>
    <t>/arrears</t>
    <phoneticPr fontId="2" type="noConversion"/>
  </si>
  <si>
    <t>t_profile</t>
    <phoneticPr fontId="2" type="noConversion"/>
  </si>
  <si>
    <t>/profile</t>
    <phoneticPr fontId="2" type="noConversion"/>
  </si>
  <si>
    <t>/information</t>
    <phoneticPr fontId="2" type="noConversion"/>
  </si>
  <si>
    <t>允许添加，同时仅允许修改自己当天添加的数据，其他数据不允许修改。</t>
    <phoneticPr fontId="2" type="noConversion"/>
  </si>
  <si>
    <t>修改</t>
    <phoneticPr fontId="2" type="noConversion"/>
  </si>
  <si>
    <t>允许修改全部数据，包括其他人添加的数据，以及历史数据。</t>
    <phoneticPr fontId="2" type="noConversion"/>
  </si>
  <si>
    <t>允许删除数据。</t>
    <phoneticPr fontId="2" type="noConversion"/>
  </si>
  <si>
    <t>审核</t>
    <phoneticPr fontId="2" type="noConversion"/>
  </si>
  <si>
    <t>tax_plan_amount</t>
    <phoneticPr fontId="2" type="noConversion"/>
  </si>
  <si>
    <t>用章部门审核</t>
    <phoneticPr fontId="2" type="noConversion"/>
  </si>
  <si>
    <t>projectsummary</t>
  </si>
  <si>
    <t>project</t>
  </si>
  <si>
    <t>contractchange</t>
  </si>
  <si>
    <t>partybilling</t>
  </si>
  <si>
    <t>customerbilling</t>
  </si>
  <si>
    <t>collections</t>
  </si>
  <si>
    <t>payment</t>
  </si>
  <si>
    <t>arrears</t>
  </si>
  <si>
    <t>profile</t>
  </si>
  <si>
    <t>chop</t>
  </si>
  <si>
    <t>chopsummary</t>
  </si>
  <si>
    <t>information</t>
  </si>
  <si>
    <t>sysuser</t>
  </si>
  <si>
    <t>sysorganization</t>
  </si>
  <si>
    <t>sysparameter</t>
  </si>
  <si>
    <t>project_create</t>
  </si>
  <si>
    <t>project_modify</t>
  </si>
  <si>
    <t>project_delete</t>
  </si>
  <si>
    <t>contractchange_create</t>
  </si>
  <si>
    <t>contractchange_modify</t>
  </si>
  <si>
    <t>contractchange_delete</t>
  </si>
  <si>
    <t>partybilling_create</t>
  </si>
  <si>
    <t>partybilling_modify</t>
  </si>
  <si>
    <t>partybilling_delete</t>
  </si>
  <si>
    <t>customerbilling_create</t>
  </si>
  <si>
    <t>customerbilling_modify</t>
  </si>
  <si>
    <t>customerbilling_delete</t>
  </si>
  <si>
    <t>collections_create</t>
  </si>
  <si>
    <t>collections_modify</t>
  </si>
  <si>
    <t>collections_delete</t>
  </si>
  <si>
    <t>payment_create</t>
  </si>
  <si>
    <t>payment_modify</t>
  </si>
  <si>
    <t>payment_delete</t>
  </si>
  <si>
    <t>arrears_create</t>
  </si>
  <si>
    <t>arrears_modify</t>
  </si>
  <si>
    <t>arrears_delete</t>
  </si>
  <si>
    <t>profile_create</t>
  </si>
  <si>
    <t>profile_modify</t>
  </si>
  <si>
    <t>profile_delete</t>
  </si>
  <si>
    <t>chop_create</t>
  </si>
  <si>
    <t>chop_modify</t>
  </si>
  <si>
    <t>chop_delete</t>
  </si>
  <si>
    <t>information_create</t>
  </si>
  <si>
    <t>information_modify</t>
  </si>
  <si>
    <t>information_delete</t>
  </si>
  <si>
    <t>partybilling_check</t>
    <phoneticPr fontId="2" type="noConversion"/>
  </si>
  <si>
    <t>发起用章申请，仅允许发起自己所在部门的用章申请，未审核数据的删除。</t>
    <phoneticPr fontId="2" type="noConversion"/>
  </si>
  <si>
    <t>系统用户的创建，修改，删除，以及重置密码</t>
    <phoneticPr fontId="2" type="noConversion"/>
  </si>
  <si>
    <t>部门的创建，修改及删除</t>
    <phoneticPr fontId="2" type="noConversion"/>
  </si>
  <si>
    <t>系统参数的设置</t>
    <phoneticPr fontId="2" type="noConversion"/>
  </si>
  <si>
    <t>parent_id</t>
    <phoneticPr fontId="2" type="noConversion"/>
  </si>
  <si>
    <t>name</t>
    <phoneticPr fontId="2" type="noConversion"/>
  </si>
  <si>
    <t>id</t>
    <phoneticPr fontId="2" type="noConversion"/>
  </si>
  <si>
    <t>navigation</t>
  </si>
  <si>
    <t>action</t>
  </si>
  <si>
    <t>type</t>
    <phoneticPr fontId="2" type="noConversion"/>
  </si>
  <si>
    <t>uuid()</t>
    <phoneticPr fontId="2" type="noConversion"/>
  </si>
  <si>
    <t>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</si>
</sst>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黑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0"/>
      <color theme="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楷体"/>
      <family val="3"/>
      <charset val="134"/>
    </font>
    <font>
      <b/>
      <sz val="10"/>
      <color rgb="FF00000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0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7" fillId="5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43" fontId="8" fillId="2" borderId="1" xfId="1" applyFont="1" applyFill="1" applyBorder="1" applyAlignment="1">
      <alignment horizontal="center" vertical="center"/>
    </xf>
    <xf numFmtId="43" fontId="8" fillId="2" borderId="1" xfId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43" fontId="10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43" fontId="9" fillId="0" borderId="1" xfId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43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43" fontId="5" fillId="0" borderId="0" xfId="1" applyFont="1" applyAlignment="1">
      <alignment horizontal="right" vertical="center"/>
    </xf>
    <xf numFmtId="43" fontId="5" fillId="0" borderId="0" xfId="1" applyFont="1">
      <alignment vertical="center"/>
    </xf>
    <xf numFmtId="0" fontId="4" fillId="3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5" fillId="7" borderId="1" xfId="0" applyFont="1" applyFill="1" applyBorder="1">
      <alignment vertical="center"/>
    </xf>
    <xf numFmtId="0" fontId="4" fillId="3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58" fontId="4" fillId="8" borderId="0" xfId="0" applyNumberFormat="1" applyFont="1" applyFill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 applyBorder="1">
      <alignment vertical="center"/>
    </xf>
    <xf numFmtId="0" fontId="5" fillId="6" borderId="0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8" workbookViewId="0">
      <selection sqref="A1:A50"/>
    </sheetView>
  </sheetViews>
  <sheetFormatPr defaultRowHeight="13.5"/>
  <sheetData>
    <row r="1" spans="1:1">
      <c r="A1" s="3" t="s">
        <v>787</v>
      </c>
    </row>
    <row r="2" spans="1:1">
      <c r="A2" s="3" t="s">
        <v>787</v>
      </c>
    </row>
    <row r="3" spans="1:1">
      <c r="A3" s="3" t="s">
        <v>787</v>
      </c>
    </row>
    <row r="4" spans="1:1">
      <c r="A4" s="3" t="s">
        <v>788</v>
      </c>
    </row>
    <row r="5" spans="1:1">
      <c r="A5" s="3" t="s">
        <v>788</v>
      </c>
    </row>
    <row r="6" spans="1:1">
      <c r="A6" s="3" t="s">
        <v>788</v>
      </c>
    </row>
    <row r="7" spans="1:1">
      <c r="A7" s="3" t="s">
        <v>787</v>
      </c>
    </row>
    <row r="8" spans="1:1">
      <c r="A8" s="3" t="s">
        <v>788</v>
      </c>
    </row>
    <row r="9" spans="1:1">
      <c r="A9" s="3" t="s">
        <v>788</v>
      </c>
    </row>
    <row r="10" spans="1:1">
      <c r="A10" s="3" t="s">
        <v>788</v>
      </c>
    </row>
    <row r="11" spans="1:1">
      <c r="A11" s="3" t="s">
        <v>787</v>
      </c>
    </row>
    <row r="12" spans="1:1">
      <c r="A12" s="3" t="s">
        <v>788</v>
      </c>
    </row>
    <row r="13" spans="1:1">
      <c r="A13" s="3" t="s">
        <v>788</v>
      </c>
    </row>
    <row r="14" spans="1:1">
      <c r="A14" s="3" t="s">
        <v>788</v>
      </c>
    </row>
    <row r="15" spans="1:1">
      <c r="A15" s="3" t="s">
        <v>788</v>
      </c>
    </row>
    <row r="16" spans="1:1">
      <c r="A16" s="3" t="s">
        <v>787</v>
      </c>
    </row>
    <row r="17" spans="1:1">
      <c r="A17" s="3" t="s">
        <v>788</v>
      </c>
    </row>
    <row r="18" spans="1:1">
      <c r="A18" s="3" t="s">
        <v>788</v>
      </c>
    </row>
    <row r="19" spans="1:1">
      <c r="A19" s="3" t="s">
        <v>788</v>
      </c>
    </row>
    <row r="20" spans="1:1">
      <c r="A20" s="3" t="s">
        <v>787</v>
      </c>
    </row>
    <row r="21" spans="1:1">
      <c r="A21" s="3" t="s">
        <v>788</v>
      </c>
    </row>
    <row r="22" spans="1:1">
      <c r="A22" s="3" t="s">
        <v>788</v>
      </c>
    </row>
    <row r="23" spans="1:1">
      <c r="A23" s="3" t="s">
        <v>788</v>
      </c>
    </row>
    <row r="24" spans="1:1">
      <c r="A24" s="3" t="s">
        <v>787</v>
      </c>
    </row>
    <row r="25" spans="1:1">
      <c r="A25" s="3" t="s">
        <v>788</v>
      </c>
    </row>
    <row r="26" spans="1:1">
      <c r="A26" s="3" t="s">
        <v>788</v>
      </c>
    </row>
    <row r="27" spans="1:1">
      <c r="A27" s="3" t="s">
        <v>788</v>
      </c>
    </row>
    <row r="28" spans="1:1">
      <c r="A28" s="3" t="s">
        <v>787</v>
      </c>
    </row>
    <row r="29" spans="1:1">
      <c r="A29" s="3" t="s">
        <v>788</v>
      </c>
    </row>
    <row r="30" spans="1:1">
      <c r="A30" s="3" t="s">
        <v>788</v>
      </c>
    </row>
    <row r="31" spans="1:1">
      <c r="A31" s="3" t="s">
        <v>788</v>
      </c>
    </row>
    <row r="32" spans="1:1">
      <c r="A32" s="3" t="s">
        <v>787</v>
      </c>
    </row>
    <row r="33" spans="1:1">
      <c r="A33" s="3" t="s">
        <v>788</v>
      </c>
    </row>
    <row r="34" spans="1:1">
      <c r="A34" s="3" t="s">
        <v>788</v>
      </c>
    </row>
    <row r="35" spans="1:1">
      <c r="A35" s="3" t="s">
        <v>788</v>
      </c>
    </row>
    <row r="36" spans="1:1">
      <c r="A36" s="3" t="s">
        <v>787</v>
      </c>
    </row>
    <row r="37" spans="1:1">
      <c r="A37" s="3" t="s">
        <v>788</v>
      </c>
    </row>
    <row r="38" spans="1:1">
      <c r="A38" s="3" t="s">
        <v>788</v>
      </c>
    </row>
    <row r="39" spans="1:1">
      <c r="A39" s="3" t="s">
        <v>788</v>
      </c>
    </row>
    <row r="40" spans="1:1">
      <c r="A40" s="3" t="s">
        <v>788</v>
      </c>
    </row>
    <row r="41" spans="1:1">
      <c r="A41" s="3" t="s">
        <v>788</v>
      </c>
    </row>
    <row r="42" spans="1:1">
      <c r="A42" s="3" t="s">
        <v>787</v>
      </c>
    </row>
    <row r="43" spans="1:1">
      <c r="A43" s="3" t="s">
        <v>787</v>
      </c>
    </row>
    <row r="44" spans="1:1">
      <c r="A44" s="3" t="s">
        <v>788</v>
      </c>
    </row>
    <row r="45" spans="1:1">
      <c r="A45" s="3" t="s">
        <v>788</v>
      </c>
    </row>
    <row r="46" spans="1:1">
      <c r="A46" s="3" t="s">
        <v>788</v>
      </c>
    </row>
    <row r="47" spans="1:1">
      <c r="A47" s="3" t="s">
        <v>787</v>
      </c>
    </row>
    <row r="48" spans="1:1">
      <c r="A48" s="3" t="s">
        <v>787</v>
      </c>
    </row>
    <row r="49" spans="1:1">
      <c r="A49" s="3" t="s">
        <v>787</v>
      </c>
    </row>
    <row r="50" spans="1:1">
      <c r="A50" s="3" t="s">
        <v>787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9"/>
  <sheetViews>
    <sheetView workbookViewId="0">
      <selection activeCell="B1" sqref="B1"/>
    </sheetView>
  </sheetViews>
  <sheetFormatPr defaultRowHeight="12"/>
  <cols>
    <col min="1" max="1" width="9" style="1"/>
    <col min="2" max="2" width="15.125" style="1" bestFit="1" customWidth="1"/>
    <col min="3" max="3" width="16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720</v>
      </c>
      <c r="E1" s="1" t="s">
        <v>134</v>
      </c>
      <c r="F1" s="1" t="s">
        <v>313</v>
      </c>
    </row>
    <row r="2" spans="1:8">
      <c r="A2" s="1" t="s">
        <v>135</v>
      </c>
      <c r="B2" s="1" t="s">
        <v>152</v>
      </c>
    </row>
    <row r="3" spans="1:8">
      <c r="A3" s="8" t="s">
        <v>137</v>
      </c>
      <c r="B3" s="8" t="s">
        <v>134</v>
      </c>
      <c r="C3" s="8" t="s">
        <v>153</v>
      </c>
      <c r="D3" s="8" t="s">
        <v>140</v>
      </c>
      <c r="E3" s="8" t="s">
        <v>154</v>
      </c>
      <c r="F3" s="8" t="s">
        <v>142</v>
      </c>
      <c r="G3" s="8" t="s">
        <v>143</v>
      </c>
      <c r="H3" s="8" t="s">
        <v>155</v>
      </c>
    </row>
    <row r="4" spans="1:8">
      <c r="A4" s="6">
        <v>1</v>
      </c>
      <c r="B4" s="9" t="s">
        <v>93</v>
      </c>
      <c r="C4" s="3" t="s">
        <v>307</v>
      </c>
      <c r="D4" s="6" t="s">
        <v>607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118</v>
      </c>
      <c r="C5" s="6" t="s">
        <v>302</v>
      </c>
      <c r="D5" s="6" t="s">
        <v>607</v>
      </c>
      <c r="E5" s="6"/>
      <c r="F5" s="6"/>
      <c r="G5" s="6"/>
      <c r="H5" s="6"/>
    </row>
    <row r="6" spans="1:8">
      <c r="A6" s="6">
        <v>3</v>
      </c>
      <c r="B6" s="9" t="s">
        <v>314</v>
      </c>
      <c r="C6" s="6" t="s">
        <v>358</v>
      </c>
      <c r="D6" s="6" t="s">
        <v>604</v>
      </c>
      <c r="E6" s="2"/>
      <c r="F6" s="2"/>
      <c r="G6" s="2"/>
      <c r="H6" s="2"/>
    </row>
    <row r="7" spans="1:8">
      <c r="A7" s="6">
        <v>4</v>
      </c>
      <c r="B7" s="9" t="s">
        <v>326</v>
      </c>
      <c r="C7" s="2" t="s">
        <v>315</v>
      </c>
      <c r="D7" s="6" t="s">
        <v>604</v>
      </c>
      <c r="E7" s="2"/>
      <c r="F7" s="2"/>
      <c r="G7" s="2"/>
      <c r="H7" s="6" t="s">
        <v>148</v>
      </c>
    </row>
    <row r="8" spans="1:8">
      <c r="A8" s="6">
        <v>5</v>
      </c>
      <c r="B8" s="9" t="s">
        <v>446</v>
      </c>
      <c r="C8" s="2" t="s">
        <v>316</v>
      </c>
      <c r="D8" s="6" t="s">
        <v>607</v>
      </c>
      <c r="E8" s="2"/>
      <c r="F8" s="2"/>
      <c r="G8" s="2"/>
      <c r="H8" s="26" t="s">
        <v>436</v>
      </c>
    </row>
    <row r="9" spans="1:8">
      <c r="A9" s="6">
        <v>6</v>
      </c>
      <c r="B9" s="9" t="s">
        <v>225</v>
      </c>
      <c r="C9" s="2" t="s">
        <v>318</v>
      </c>
      <c r="D9" s="6" t="s">
        <v>609</v>
      </c>
      <c r="E9" s="2"/>
      <c r="F9" s="2"/>
      <c r="G9" s="2"/>
      <c r="H9" s="2"/>
    </row>
    <row r="10" spans="1:8">
      <c r="A10" s="6">
        <v>7</v>
      </c>
      <c r="B10" s="9" t="s">
        <v>319</v>
      </c>
      <c r="C10" s="2" t="s">
        <v>320</v>
      </c>
      <c r="D10" s="6" t="s">
        <v>604</v>
      </c>
      <c r="E10" s="2"/>
      <c r="F10" s="2"/>
      <c r="G10" s="2"/>
      <c r="H10" s="2"/>
    </row>
    <row r="11" spans="1:8">
      <c r="A11" s="6">
        <v>8</v>
      </c>
      <c r="B11" s="9" t="s">
        <v>321</v>
      </c>
      <c r="C11" s="2" t="s">
        <v>322</v>
      </c>
      <c r="D11" s="6" t="s">
        <v>616</v>
      </c>
      <c r="E11" s="2"/>
      <c r="F11" s="2"/>
      <c r="G11" s="2"/>
      <c r="H11" s="2"/>
    </row>
    <row r="12" spans="1:8">
      <c r="A12" s="6">
        <v>9</v>
      </c>
      <c r="B12" s="9" t="s">
        <v>412</v>
      </c>
      <c r="C12" s="6" t="s">
        <v>407</v>
      </c>
      <c r="D12" s="6" t="s">
        <v>606</v>
      </c>
      <c r="E12" s="2"/>
      <c r="F12" s="2"/>
      <c r="G12" s="2"/>
      <c r="H12" s="2"/>
    </row>
    <row r="13" spans="1:8" s="7" customFormat="1">
      <c r="A13" s="6">
        <v>10</v>
      </c>
      <c r="B13" s="9" t="s">
        <v>226</v>
      </c>
      <c r="C13" s="6" t="s">
        <v>296</v>
      </c>
      <c r="D13" s="6" t="s">
        <v>606</v>
      </c>
      <c r="E13" s="6"/>
      <c r="F13" s="6"/>
      <c r="G13" s="6"/>
      <c r="H13" s="6"/>
    </row>
    <row r="14" spans="1:8" s="7" customFormat="1">
      <c r="A14" s="6">
        <v>11</v>
      </c>
      <c r="B14" s="9" t="s">
        <v>227</v>
      </c>
      <c r="C14" s="6" t="s">
        <v>297</v>
      </c>
      <c r="D14" s="6" t="s">
        <v>607</v>
      </c>
      <c r="E14" s="6"/>
      <c r="F14" s="6"/>
      <c r="G14" s="6"/>
      <c r="H14" s="6"/>
    </row>
    <row r="15" spans="1:8" s="7" customFormat="1">
      <c r="A15" s="6">
        <v>12</v>
      </c>
      <c r="B15" s="9" t="s">
        <v>150</v>
      </c>
      <c r="C15" s="6" t="s">
        <v>298</v>
      </c>
      <c r="D15" s="6" t="s">
        <v>606</v>
      </c>
      <c r="E15" s="6"/>
      <c r="F15" s="6"/>
      <c r="G15" s="6"/>
      <c r="H15" s="6"/>
    </row>
    <row r="16" spans="1:8" s="7" customFormat="1">
      <c r="A16" s="6">
        <v>13</v>
      </c>
      <c r="B16" s="9" t="s">
        <v>224</v>
      </c>
      <c r="C16" s="6" t="s">
        <v>299</v>
      </c>
      <c r="D16" s="6" t="s">
        <v>607</v>
      </c>
      <c r="E16" s="6"/>
      <c r="F16" s="6"/>
      <c r="G16" s="6"/>
      <c r="H16" s="5" t="s">
        <v>151</v>
      </c>
    </row>
    <row r="17" spans="1:8">
      <c r="A17" s="6">
        <v>14</v>
      </c>
      <c r="B17" s="9" t="s">
        <v>9</v>
      </c>
      <c r="C17" s="6" t="s">
        <v>300</v>
      </c>
      <c r="D17" s="6" t="s">
        <v>608</v>
      </c>
      <c r="E17" s="6"/>
      <c r="F17" s="6"/>
      <c r="G17" s="6"/>
      <c r="H17" s="6"/>
    </row>
    <row r="21" spans="1:8">
      <c r="H21" s="30" t="s">
        <v>522</v>
      </c>
    </row>
    <row r="23" spans="1:8">
      <c r="D23" s="1" t="str">
        <f>"create table "&amp;$B$1&amp;" ("</f>
        <v>create table t_payment (</v>
      </c>
    </row>
    <row r="24" spans="1:8">
      <c r="E24" s="1" t="str">
        <f>C4&amp;" "&amp;D4&amp;", "</f>
        <v xml:space="preserve">id char(36), </v>
      </c>
    </row>
    <row r="25" spans="1:8">
      <c r="E25" s="1" t="str">
        <f t="shared" ref="E25:E37" si="0">C5&amp;" "&amp;D5&amp;", "</f>
        <v xml:space="preserve">project_id char(36), </v>
      </c>
    </row>
    <row r="26" spans="1:8">
      <c r="E26" s="1" t="str">
        <f t="shared" si="0"/>
        <v xml:space="preserve">ticket_code varchar(50), </v>
      </c>
    </row>
    <row r="27" spans="1:8">
      <c r="E27" s="1" t="str">
        <f t="shared" si="0"/>
        <v xml:space="preserve">pay_type varchar(50), </v>
      </c>
    </row>
    <row r="28" spans="1:8">
      <c r="E28" s="1" t="str">
        <f t="shared" si="0"/>
        <v xml:space="preserve">payment_item_id char(36), </v>
      </c>
    </row>
    <row r="29" spans="1:8">
      <c r="E29" s="1" t="str">
        <f t="shared" si="0"/>
        <v xml:space="preserve">amount DECIMAL(20,4), </v>
      </c>
    </row>
    <row r="30" spans="1:8">
      <c r="E30" s="1" t="str">
        <f t="shared" si="0"/>
        <v xml:space="preserve">bank_account varchar(50), </v>
      </c>
    </row>
    <row r="31" spans="1:8">
      <c r="E31" s="1" t="str">
        <f t="shared" si="0"/>
        <v xml:space="preserve">bank_name varchar(200), </v>
      </c>
    </row>
    <row r="32" spans="1:8">
      <c r="E32" s="1" t="str">
        <f t="shared" si="0"/>
        <v xml:space="preserve">trice DATETIME(0) DEFAULT CURRENT_TIMESTAMP, </v>
      </c>
    </row>
    <row r="33" spans="4:5">
      <c r="E33" s="1" t="str">
        <f t="shared" si="0"/>
        <v xml:space="preserve">create_time DATETIME(0) DEFAULT CURRENT_TIMESTAMP, </v>
      </c>
    </row>
    <row r="34" spans="4:5">
      <c r="E34" s="1" t="str">
        <f t="shared" si="0"/>
        <v xml:space="preserve">create_user char(36), </v>
      </c>
    </row>
    <row r="35" spans="4:5">
      <c r="E35" s="1" t="str">
        <f>C15&amp;" "&amp;D15&amp;", "</f>
        <v xml:space="preserve">update_time DATETIME(0) DEFAULT CURRENT_TIMESTAMP, </v>
      </c>
    </row>
    <row r="36" spans="4:5">
      <c r="E36" s="1" t="str">
        <f t="shared" si="0"/>
        <v xml:space="preserve">update_user char(36), </v>
      </c>
    </row>
    <row r="37" spans="4:5">
      <c r="E37" s="1" t="str">
        <f t="shared" si="0"/>
        <v xml:space="preserve">description VARCHAR(500), </v>
      </c>
    </row>
    <row r="38" spans="4:5">
      <c r="E38" s="1" t="s">
        <v>626</v>
      </c>
    </row>
    <row r="39" spans="4:5">
      <c r="D39" s="1" t="s">
        <v>627</v>
      </c>
    </row>
  </sheetData>
  <phoneticPr fontId="2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34" sqref="G34"/>
    </sheetView>
  </sheetViews>
  <sheetFormatPr defaultRowHeight="12"/>
  <cols>
    <col min="1" max="1" width="9" style="1"/>
    <col min="2" max="2" width="15.125" style="1" bestFit="1" customWidth="1"/>
    <col min="3" max="3" width="17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82</v>
      </c>
      <c r="B1" s="1" t="s">
        <v>317</v>
      </c>
      <c r="E1" s="1" t="s">
        <v>83</v>
      </c>
      <c r="F1" s="1" t="s">
        <v>448</v>
      </c>
    </row>
    <row r="2" spans="1:8">
      <c r="A2" s="1" t="s">
        <v>72</v>
      </c>
      <c r="B2" s="1" t="s">
        <v>152</v>
      </c>
    </row>
    <row r="3" spans="1:8">
      <c r="A3" s="8" t="s">
        <v>69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>
      <c r="A4" s="6">
        <v>1</v>
      </c>
      <c r="B4" s="9" t="s">
        <v>93</v>
      </c>
      <c r="C4" s="3" t="s">
        <v>307</v>
      </c>
      <c r="D4" s="6" t="s">
        <v>607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447</v>
      </c>
      <c r="C5" s="6" t="s">
        <v>303</v>
      </c>
      <c r="D5" s="6" t="s">
        <v>604</v>
      </c>
      <c r="E5" s="6"/>
      <c r="F5" s="6"/>
      <c r="G5" s="6"/>
      <c r="H5" s="2"/>
    </row>
    <row r="6" spans="1:8">
      <c r="A6" s="6">
        <v>3</v>
      </c>
      <c r="B6" s="9" t="s">
        <v>323</v>
      </c>
      <c r="C6" s="2" t="s">
        <v>324</v>
      </c>
      <c r="D6" s="6" t="s">
        <v>609</v>
      </c>
      <c r="E6" s="2"/>
      <c r="F6" s="2"/>
      <c r="G6" s="2"/>
      <c r="H6" s="2"/>
    </row>
    <row r="7" spans="1:8" s="7" customFormat="1">
      <c r="A7" s="6">
        <v>10</v>
      </c>
      <c r="B7" s="9" t="s">
        <v>226</v>
      </c>
      <c r="C7" s="6" t="s">
        <v>296</v>
      </c>
      <c r="D7" s="6" t="s">
        <v>606</v>
      </c>
      <c r="E7" s="6"/>
      <c r="F7" s="6"/>
      <c r="G7" s="6"/>
      <c r="H7" s="6"/>
    </row>
    <row r="8" spans="1:8" s="7" customFormat="1">
      <c r="A8" s="6">
        <v>11</v>
      </c>
      <c r="B8" s="9" t="s">
        <v>227</v>
      </c>
      <c r="C8" s="6" t="s">
        <v>297</v>
      </c>
      <c r="D8" s="6" t="s">
        <v>607</v>
      </c>
      <c r="E8" s="6"/>
      <c r="F8" s="6"/>
      <c r="G8" s="6"/>
      <c r="H8" s="6"/>
    </row>
    <row r="9" spans="1:8" s="7" customFormat="1">
      <c r="A9" s="6">
        <v>12</v>
      </c>
      <c r="B9" s="9" t="s">
        <v>104</v>
      </c>
      <c r="C9" s="6" t="s">
        <v>298</v>
      </c>
      <c r="D9" s="6" t="s">
        <v>606</v>
      </c>
      <c r="E9" s="6"/>
      <c r="F9" s="6"/>
      <c r="G9" s="6"/>
      <c r="H9" s="6"/>
    </row>
    <row r="10" spans="1:8" s="7" customFormat="1">
      <c r="A10" s="6">
        <v>13</v>
      </c>
      <c r="B10" s="9" t="s">
        <v>224</v>
      </c>
      <c r="C10" s="6" t="s">
        <v>299</v>
      </c>
      <c r="D10" s="6" t="s">
        <v>607</v>
      </c>
      <c r="E10" s="6"/>
      <c r="F10" s="6"/>
      <c r="G10" s="6"/>
      <c r="H10" s="6"/>
    </row>
    <row r="11" spans="1:8">
      <c r="A11" s="6">
        <v>14</v>
      </c>
      <c r="B11" s="9" t="s">
        <v>9</v>
      </c>
      <c r="C11" s="6" t="s">
        <v>300</v>
      </c>
      <c r="D11" s="6" t="s">
        <v>608</v>
      </c>
      <c r="E11" s="6"/>
      <c r="F11" s="6"/>
      <c r="G11" s="6"/>
      <c r="H11" s="6"/>
    </row>
    <row r="14" spans="1:8">
      <c r="C14" s="26" t="s">
        <v>196</v>
      </c>
    </row>
    <row r="17" spans="4:5">
      <c r="D17" s="1" t="str">
        <f>"create table "&amp;$B$1&amp;" ("</f>
        <v>create table t_payment_item (</v>
      </c>
    </row>
    <row r="18" spans="4:5">
      <c r="E18" s="1" t="str">
        <f>C4&amp;" "&amp;D4&amp;", "</f>
        <v xml:space="preserve">id char(36), </v>
      </c>
    </row>
    <row r="19" spans="4:5">
      <c r="E19" s="1" t="str">
        <f t="shared" ref="E19:E25" si="0">C5&amp;" "&amp;D5&amp;", "</f>
        <v xml:space="preserve">item_name varchar(50), </v>
      </c>
    </row>
    <row r="20" spans="4:5">
      <c r="E20" s="1" t="str">
        <f t="shared" si="0"/>
        <v xml:space="preserve">reimbursement_cap DECIMAL(20,4), </v>
      </c>
    </row>
    <row r="21" spans="4:5">
      <c r="E21" s="1" t="str">
        <f t="shared" si="0"/>
        <v xml:space="preserve">create_time DATETIME(0) DEFAULT CURRENT_TIMESTAMP, </v>
      </c>
    </row>
    <row r="22" spans="4:5">
      <c r="E22" s="1" t="str">
        <f t="shared" si="0"/>
        <v xml:space="preserve">create_user char(36), </v>
      </c>
    </row>
    <row r="23" spans="4:5">
      <c r="E23" s="1" t="str">
        <f t="shared" si="0"/>
        <v xml:space="preserve">update_time DATETIME(0) DEFAULT CURRENT_TIMESTAMP, </v>
      </c>
    </row>
    <row r="24" spans="4:5">
      <c r="E24" s="1" t="str">
        <f t="shared" si="0"/>
        <v xml:space="preserve">update_user char(36), </v>
      </c>
    </row>
    <row r="25" spans="4:5">
      <c r="E25" s="1" t="str">
        <f t="shared" si="0"/>
        <v xml:space="preserve">description VARCHAR(500), </v>
      </c>
    </row>
    <row r="26" spans="4:5">
      <c r="E26" s="1" t="s">
        <v>626</v>
      </c>
    </row>
    <row r="27" spans="4:5">
      <c r="D27" s="1" t="s">
        <v>627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B1" sqref="B1"/>
    </sheetView>
  </sheetViews>
  <sheetFormatPr defaultRowHeight="12"/>
  <cols>
    <col min="1" max="1" width="9" style="1"/>
    <col min="2" max="3" width="15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12">
      <c r="A1" s="1" t="s">
        <v>133</v>
      </c>
      <c r="B1" s="1" t="s">
        <v>722</v>
      </c>
      <c r="E1" s="1" t="s">
        <v>134</v>
      </c>
      <c r="F1" s="1" t="s">
        <v>48</v>
      </c>
    </row>
    <row r="2" spans="1:12">
      <c r="A2" s="1" t="s">
        <v>135</v>
      </c>
    </row>
    <row r="3" spans="1:12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12">
      <c r="A4" s="6">
        <v>1</v>
      </c>
      <c r="B4" s="9" t="s">
        <v>93</v>
      </c>
      <c r="C4" s="3" t="s">
        <v>307</v>
      </c>
      <c r="D4" s="6" t="s">
        <v>607</v>
      </c>
      <c r="E4" s="3" t="s">
        <v>310</v>
      </c>
      <c r="F4" s="6" t="s">
        <v>311</v>
      </c>
      <c r="G4" s="6"/>
      <c r="H4" s="6" t="s">
        <v>312</v>
      </c>
    </row>
    <row r="5" spans="1:12">
      <c r="A5" s="6">
        <v>2</v>
      </c>
      <c r="B5" s="9" t="s">
        <v>228</v>
      </c>
      <c r="C5" s="6" t="s">
        <v>302</v>
      </c>
      <c r="D5" s="6" t="s">
        <v>607</v>
      </c>
      <c r="E5" s="6"/>
      <c r="F5" s="6"/>
      <c r="G5" s="6"/>
      <c r="H5" s="5" t="s">
        <v>383</v>
      </c>
    </row>
    <row r="6" spans="1:12">
      <c r="A6" s="6">
        <v>3</v>
      </c>
      <c r="B6" s="9" t="s">
        <v>704</v>
      </c>
      <c r="C6" s="6" t="s">
        <v>705</v>
      </c>
      <c r="D6" s="6" t="s">
        <v>602</v>
      </c>
      <c r="E6" s="6"/>
      <c r="F6" s="6"/>
      <c r="G6" s="6"/>
      <c r="H6" s="5"/>
    </row>
    <row r="7" spans="1:12">
      <c r="A7" s="6">
        <v>4</v>
      </c>
      <c r="B7" s="9" t="s">
        <v>157</v>
      </c>
      <c r="C7" s="6" t="s">
        <v>327</v>
      </c>
      <c r="D7" s="6" t="s">
        <v>604</v>
      </c>
      <c r="E7" s="6"/>
      <c r="F7" s="6"/>
      <c r="G7" s="6"/>
      <c r="H7" s="6" t="s">
        <v>198</v>
      </c>
      <c r="I7" s="31" t="s">
        <v>517</v>
      </c>
      <c r="J7" s="31"/>
      <c r="K7" s="31" t="s">
        <v>516</v>
      </c>
      <c r="L7" s="31"/>
    </row>
    <row r="8" spans="1:12">
      <c r="A8" s="6">
        <v>5</v>
      </c>
      <c r="B8" s="9" t="s">
        <v>326</v>
      </c>
      <c r="C8" s="2" t="s">
        <v>315</v>
      </c>
      <c r="D8" s="6" t="s">
        <v>604</v>
      </c>
      <c r="E8" s="6"/>
      <c r="F8" s="6"/>
      <c r="G8" s="6"/>
      <c r="H8" s="6" t="s">
        <v>148</v>
      </c>
    </row>
    <row r="9" spans="1:12" ht="36">
      <c r="A9" s="6">
        <v>6</v>
      </c>
      <c r="B9" s="9" t="s">
        <v>229</v>
      </c>
      <c r="C9" s="6" t="s">
        <v>325</v>
      </c>
      <c r="D9" s="6" t="s">
        <v>609</v>
      </c>
      <c r="E9" s="6"/>
      <c r="F9" s="6"/>
      <c r="G9" s="6"/>
      <c r="H9" s="4" t="s">
        <v>438</v>
      </c>
      <c r="K9" s="31" t="s">
        <v>518</v>
      </c>
    </row>
    <row r="10" spans="1:12">
      <c r="A10" s="6">
        <v>7</v>
      </c>
      <c r="B10" s="9" t="s">
        <v>697</v>
      </c>
      <c r="C10" s="6" t="s">
        <v>696</v>
      </c>
      <c r="D10" s="6" t="s">
        <v>609</v>
      </c>
      <c r="E10" s="6"/>
      <c r="F10" s="6"/>
      <c r="G10" s="6"/>
      <c r="H10" s="4"/>
      <c r="K10" s="31"/>
    </row>
    <row r="11" spans="1:12">
      <c r="A11" s="6">
        <v>8</v>
      </c>
      <c r="B11" s="9" t="s">
        <v>667</v>
      </c>
      <c r="C11" s="6" t="s">
        <v>666</v>
      </c>
      <c r="D11" s="6" t="s">
        <v>609</v>
      </c>
      <c r="E11" s="6"/>
      <c r="F11" s="6"/>
      <c r="G11" s="6"/>
      <c r="H11" s="4"/>
      <c r="K11" s="31"/>
    </row>
    <row r="12" spans="1:12">
      <c r="A12" s="6">
        <v>9</v>
      </c>
      <c r="B12" s="9" t="s">
        <v>230</v>
      </c>
      <c r="C12" s="2" t="s">
        <v>320</v>
      </c>
      <c r="D12" s="6" t="s">
        <v>604</v>
      </c>
      <c r="E12" s="6"/>
      <c r="F12" s="6"/>
      <c r="G12" s="6"/>
      <c r="H12" s="6"/>
    </row>
    <row r="13" spans="1:12">
      <c r="A13" s="6">
        <v>10</v>
      </c>
      <c r="B13" s="9" t="s">
        <v>223</v>
      </c>
      <c r="C13" s="2" t="s">
        <v>322</v>
      </c>
      <c r="D13" s="6" t="s">
        <v>616</v>
      </c>
      <c r="E13" s="6"/>
      <c r="F13" s="6"/>
      <c r="G13" s="6"/>
      <c r="H13" s="6"/>
    </row>
    <row r="14" spans="1:12">
      <c r="A14" s="6">
        <v>11</v>
      </c>
      <c r="B14" s="9" t="s">
        <v>408</v>
      </c>
      <c r="C14" s="6" t="s">
        <v>407</v>
      </c>
      <c r="D14" s="6" t="s">
        <v>606</v>
      </c>
      <c r="E14" s="2"/>
      <c r="F14" s="2"/>
      <c r="G14" s="2"/>
      <c r="H14" s="2"/>
      <c r="J14" s="1" t="s">
        <v>523</v>
      </c>
    </row>
    <row r="15" spans="1:12" s="7" customFormat="1">
      <c r="A15" s="6">
        <v>12</v>
      </c>
      <c r="B15" s="9" t="s">
        <v>102</v>
      </c>
      <c r="C15" s="6" t="s">
        <v>296</v>
      </c>
      <c r="D15" s="6" t="s">
        <v>606</v>
      </c>
      <c r="E15" s="6"/>
      <c r="F15" s="6"/>
      <c r="G15" s="6"/>
      <c r="H15" s="6"/>
    </row>
    <row r="16" spans="1:12" s="7" customFormat="1">
      <c r="A16" s="6">
        <v>13</v>
      </c>
      <c r="B16" s="9" t="s">
        <v>149</v>
      </c>
      <c r="C16" s="6" t="s">
        <v>297</v>
      </c>
      <c r="D16" s="6" t="s">
        <v>607</v>
      </c>
      <c r="E16" s="6"/>
      <c r="F16" s="6"/>
      <c r="G16" s="6"/>
      <c r="H16" s="6"/>
    </row>
    <row r="17" spans="1:8" s="7" customFormat="1">
      <c r="A17" s="6">
        <v>14</v>
      </c>
      <c r="B17" s="9" t="s">
        <v>104</v>
      </c>
      <c r="C17" s="6" t="s">
        <v>298</v>
      </c>
      <c r="D17" s="6" t="s">
        <v>606</v>
      </c>
      <c r="E17" s="6"/>
      <c r="F17" s="6"/>
      <c r="G17" s="6"/>
      <c r="H17" s="5" t="s">
        <v>151</v>
      </c>
    </row>
    <row r="18" spans="1:8" s="7" customFormat="1">
      <c r="A18" s="6">
        <v>15</v>
      </c>
      <c r="B18" s="9" t="s">
        <v>105</v>
      </c>
      <c r="C18" s="6" t="s">
        <v>299</v>
      </c>
      <c r="D18" s="6" t="s">
        <v>607</v>
      </c>
      <c r="E18" s="6"/>
      <c r="F18" s="6"/>
      <c r="G18" s="6"/>
      <c r="H18" s="6"/>
    </row>
    <row r="19" spans="1:8">
      <c r="A19" s="6">
        <v>16</v>
      </c>
      <c r="B19" s="9" t="s">
        <v>231</v>
      </c>
      <c r="C19" s="6" t="s">
        <v>300</v>
      </c>
      <c r="D19" s="6" t="s">
        <v>608</v>
      </c>
      <c r="E19" s="6"/>
      <c r="F19" s="6"/>
      <c r="G19" s="6"/>
      <c r="H19" s="6"/>
    </row>
    <row r="22" spans="1:8">
      <c r="C22" s="31" t="s">
        <v>521</v>
      </c>
      <c r="H22" s="34">
        <v>41863</v>
      </c>
    </row>
    <row r="23" spans="1:8">
      <c r="D23" s="1" t="str">
        <f>"create table "&amp;$B$1&amp;" ("</f>
        <v>create table t_arrears (</v>
      </c>
    </row>
    <row r="24" spans="1:8">
      <c r="E24" s="1" t="str">
        <f>C4&amp;" "&amp;D4&amp;", "</f>
        <v xml:space="preserve">id char(36), </v>
      </c>
    </row>
    <row r="25" spans="1:8">
      <c r="E25" s="1" t="str">
        <f>C5&amp;" "&amp;D5&amp;", "</f>
        <v xml:space="preserve">project_id char(36), </v>
      </c>
    </row>
    <row r="26" spans="1:8">
      <c r="E26" s="1" t="str">
        <f>C7&amp;" "&amp;D7&amp;", "</f>
        <v xml:space="preserve">arrears_type varchar(50), </v>
      </c>
    </row>
    <row r="27" spans="1:8">
      <c r="E27" s="1" t="str">
        <f>C8&amp;" "&amp;D8&amp;", "</f>
        <v xml:space="preserve">pay_type varchar(50), </v>
      </c>
    </row>
    <row r="28" spans="1:8">
      <c r="E28" s="1" t="str">
        <f>C9&amp;" "&amp;D9&amp;", "</f>
        <v xml:space="preserve">amount DECIMAL(20,4), </v>
      </c>
    </row>
    <row r="29" spans="1:8">
      <c r="E29" s="1" t="str">
        <f t="shared" ref="E29:E36" si="0">C12&amp;" "&amp;D12&amp;", "</f>
        <v xml:space="preserve">bank_account varchar(50), </v>
      </c>
    </row>
    <row r="30" spans="1:8">
      <c r="E30" s="1" t="str">
        <f t="shared" si="0"/>
        <v xml:space="preserve">bank_name varchar(200), </v>
      </c>
    </row>
    <row r="31" spans="1:8">
      <c r="E31" s="1" t="str">
        <f t="shared" si="0"/>
        <v xml:space="preserve">trice DATETIME(0) DEFAULT CURRENT_TIMESTAMP, </v>
      </c>
    </row>
    <row r="32" spans="1:8">
      <c r="E32" s="1" t="str">
        <f t="shared" si="0"/>
        <v xml:space="preserve">create_time DATETIME(0) DEFAULT CURRENT_TIMESTAMP, </v>
      </c>
    </row>
    <row r="33" spans="4:5">
      <c r="E33" s="1" t="str">
        <f t="shared" si="0"/>
        <v xml:space="preserve">create_user char(36), </v>
      </c>
    </row>
    <row r="34" spans="4:5">
      <c r="E34" s="1" t="str">
        <f t="shared" si="0"/>
        <v xml:space="preserve">update_time DATETIME(0) DEFAULT CURRENT_TIMESTAMP, </v>
      </c>
    </row>
    <row r="35" spans="4:5">
      <c r="E35" s="1" t="str">
        <f>C18&amp;" "&amp;D18&amp;", "</f>
        <v xml:space="preserve">update_user char(36), </v>
      </c>
    </row>
    <row r="36" spans="4:5">
      <c r="E36" s="1" t="str">
        <f t="shared" si="0"/>
        <v xml:space="preserve">description VARCHAR(500), </v>
      </c>
    </row>
    <row r="37" spans="4:5">
      <c r="E37" s="1" t="s">
        <v>626</v>
      </c>
    </row>
    <row r="38" spans="4:5">
      <c r="D38" s="1" t="s">
        <v>627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1" sqref="B1"/>
    </sheetView>
  </sheetViews>
  <sheetFormatPr defaultRowHeight="12"/>
  <cols>
    <col min="1" max="1" width="9" style="1"/>
    <col min="2" max="2" width="15.125" style="1" bestFit="1" customWidth="1"/>
    <col min="3" max="3" width="14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724</v>
      </c>
      <c r="E1" s="1" t="s">
        <v>134</v>
      </c>
      <c r="F1" s="1" t="s">
        <v>330</v>
      </c>
    </row>
    <row r="2" spans="1:8">
      <c r="A2" s="1" t="s">
        <v>135</v>
      </c>
    </row>
    <row r="3" spans="1:8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>
      <c r="A4" s="6">
        <v>1</v>
      </c>
      <c r="B4" s="9" t="s">
        <v>93</v>
      </c>
      <c r="C4" s="3" t="s">
        <v>307</v>
      </c>
      <c r="D4" s="6" t="s">
        <v>607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118</v>
      </c>
      <c r="C5" s="6" t="s">
        <v>302</v>
      </c>
      <c r="D5" s="6" t="s">
        <v>607</v>
      </c>
      <c r="E5" s="6"/>
      <c r="F5" s="6"/>
      <c r="G5" s="6"/>
      <c r="H5" s="6"/>
    </row>
    <row r="6" spans="1:8">
      <c r="A6" s="6">
        <v>3</v>
      </c>
      <c r="B6" s="9" t="s">
        <v>622</v>
      </c>
      <c r="C6" s="6" t="s">
        <v>328</v>
      </c>
      <c r="D6" s="6" t="s">
        <v>624</v>
      </c>
      <c r="E6" s="6"/>
      <c r="F6" s="6"/>
      <c r="G6" s="6"/>
      <c r="H6" s="6"/>
    </row>
    <row r="7" spans="1:8">
      <c r="A7" s="6">
        <v>4</v>
      </c>
      <c r="B7" s="9" t="s">
        <v>329</v>
      </c>
      <c r="C7" s="6" t="s">
        <v>331</v>
      </c>
      <c r="D7" s="6" t="s">
        <v>623</v>
      </c>
      <c r="E7" s="6"/>
      <c r="F7" s="6"/>
      <c r="G7" s="6"/>
      <c r="H7" s="6"/>
    </row>
    <row r="8" spans="1:8">
      <c r="A8" s="6">
        <v>5</v>
      </c>
      <c r="B8" s="9" t="s">
        <v>408</v>
      </c>
      <c r="C8" s="6" t="s">
        <v>407</v>
      </c>
      <c r="D8" s="6" t="s">
        <v>606</v>
      </c>
      <c r="E8" s="2"/>
      <c r="F8" s="2"/>
      <c r="G8" s="2"/>
      <c r="H8" s="2"/>
    </row>
    <row r="9" spans="1:8" s="7" customFormat="1">
      <c r="A9" s="6">
        <v>6</v>
      </c>
      <c r="B9" s="9" t="s">
        <v>232</v>
      </c>
      <c r="C9" s="6" t="s">
        <v>296</v>
      </c>
      <c r="D9" s="6" t="s">
        <v>606</v>
      </c>
      <c r="E9" s="6"/>
      <c r="F9" s="6"/>
      <c r="G9" s="6"/>
      <c r="H9" s="6"/>
    </row>
    <row r="10" spans="1:8" s="7" customFormat="1">
      <c r="A10" s="6">
        <v>7</v>
      </c>
      <c r="B10" s="9" t="s">
        <v>103</v>
      </c>
      <c r="C10" s="6" t="s">
        <v>297</v>
      </c>
      <c r="D10" s="6" t="s">
        <v>607</v>
      </c>
      <c r="E10" s="6"/>
      <c r="F10" s="6"/>
      <c r="G10" s="6"/>
      <c r="H10" s="6"/>
    </row>
    <row r="11" spans="1:8" s="7" customFormat="1">
      <c r="A11" s="6">
        <v>8</v>
      </c>
      <c r="B11" s="9" t="s">
        <v>150</v>
      </c>
      <c r="C11" s="6" t="s">
        <v>298</v>
      </c>
      <c r="D11" s="6" t="s">
        <v>606</v>
      </c>
      <c r="E11" s="6"/>
      <c r="F11" s="6"/>
      <c r="G11" s="6"/>
      <c r="H11" s="6"/>
    </row>
    <row r="12" spans="1:8" s="7" customFormat="1">
      <c r="A12" s="6">
        <v>9</v>
      </c>
      <c r="B12" s="9" t="s">
        <v>105</v>
      </c>
      <c r="C12" s="6" t="s">
        <v>299</v>
      </c>
      <c r="D12" s="6" t="s">
        <v>607</v>
      </c>
      <c r="E12" s="6"/>
      <c r="F12" s="6"/>
      <c r="G12" s="6"/>
      <c r="H12" s="5" t="s">
        <v>158</v>
      </c>
    </row>
    <row r="13" spans="1:8">
      <c r="A13" s="6">
        <v>11</v>
      </c>
      <c r="B13" s="9" t="s">
        <v>233</v>
      </c>
      <c r="C13" s="6" t="s">
        <v>300</v>
      </c>
      <c r="D13" s="6" t="s">
        <v>608</v>
      </c>
      <c r="E13" s="6"/>
      <c r="F13" s="6"/>
      <c r="G13" s="6"/>
      <c r="H13" s="6"/>
    </row>
    <row r="16" spans="1:8">
      <c r="D16" s="1" t="str">
        <f>"create table "&amp;$B$1&amp;" ("</f>
        <v>create table t_profile (</v>
      </c>
    </row>
    <row r="17" spans="4:5">
      <c r="E17" s="1" t="str">
        <f>C4&amp;" "&amp;D4&amp;", "</f>
        <v xml:space="preserve">id char(36), </v>
      </c>
    </row>
    <row r="18" spans="4:5">
      <c r="E18" s="1" t="str">
        <f t="shared" ref="E18:E26" si="0">C5&amp;" "&amp;D5&amp;", "</f>
        <v xml:space="preserve">project_id char(36), </v>
      </c>
    </row>
    <row r="19" spans="4:5">
      <c r="E19" s="1" t="str">
        <f t="shared" si="0"/>
        <v xml:space="preserve">expected_value DECIMAL(20,4), </v>
      </c>
    </row>
    <row r="20" spans="4:5">
      <c r="E20" s="1" t="str">
        <f t="shared" si="0"/>
        <v xml:space="preserve">profile_point varchar(100), </v>
      </c>
    </row>
    <row r="21" spans="4:5">
      <c r="E21" s="1" t="str">
        <f t="shared" si="0"/>
        <v xml:space="preserve">trice DATETIME(0) DEFAULT CURRENT_TIMESTAMP, </v>
      </c>
    </row>
    <row r="22" spans="4:5">
      <c r="E22" s="1" t="str">
        <f t="shared" si="0"/>
        <v xml:space="preserve">create_time DATETIME(0) DEFAULT CURRENT_TIMESTAMP, </v>
      </c>
    </row>
    <row r="23" spans="4:5">
      <c r="E23" s="1" t="str">
        <f t="shared" si="0"/>
        <v xml:space="preserve">create_user char(36), </v>
      </c>
    </row>
    <row r="24" spans="4:5">
      <c r="E24" s="1" t="str">
        <f t="shared" si="0"/>
        <v xml:space="preserve">update_time DATETIME(0) DEFAULT CURRENT_TIMESTAMP, </v>
      </c>
    </row>
    <row r="25" spans="4:5">
      <c r="E25" s="1" t="str">
        <f t="shared" si="0"/>
        <v xml:space="preserve">update_user char(36), </v>
      </c>
    </row>
    <row r="26" spans="4:5">
      <c r="E26" s="1" t="str">
        <f t="shared" si="0"/>
        <v xml:space="preserve">description VARCHAR(500), </v>
      </c>
    </row>
    <row r="27" spans="4:5">
      <c r="E27" s="1" t="s">
        <v>626</v>
      </c>
    </row>
    <row r="28" spans="4:5">
      <c r="D28" s="1" t="s">
        <v>627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B1" sqref="B1"/>
    </sheetView>
  </sheetViews>
  <sheetFormatPr defaultRowHeight="12"/>
  <cols>
    <col min="1" max="1" width="9" style="1"/>
    <col min="2" max="2" width="19.5" style="1" bestFit="1" customWidth="1"/>
    <col min="3" max="3" width="12.25" style="1" bestFit="1" customWidth="1"/>
    <col min="4" max="4" width="11.25" style="1" bestFit="1" customWidth="1"/>
    <col min="5" max="7" width="9" style="1"/>
    <col min="8" max="8" width="46.375" style="1" customWidth="1"/>
    <col min="9" max="16384" width="9" style="1"/>
  </cols>
  <sheetData>
    <row r="1" spans="1:8">
      <c r="A1" s="1" t="s">
        <v>159</v>
      </c>
      <c r="B1" s="1" t="s">
        <v>332</v>
      </c>
      <c r="E1" s="1" t="s">
        <v>160</v>
      </c>
      <c r="F1" s="1" t="s">
        <v>161</v>
      </c>
    </row>
    <row r="2" spans="1:8">
      <c r="A2" s="1" t="s">
        <v>135</v>
      </c>
    </row>
    <row r="3" spans="1:8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162</v>
      </c>
      <c r="G3" s="8" t="s">
        <v>143</v>
      </c>
      <c r="H3" s="8" t="s">
        <v>144</v>
      </c>
    </row>
    <row r="4" spans="1:8">
      <c r="A4" s="6">
        <v>1</v>
      </c>
      <c r="B4" s="9" t="s">
        <v>145</v>
      </c>
      <c r="C4" s="3" t="s">
        <v>307</v>
      </c>
      <c r="D4" s="6" t="s">
        <v>607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163</v>
      </c>
      <c r="C5" s="1" t="s">
        <v>333</v>
      </c>
      <c r="D5" s="1" t="s">
        <v>625</v>
      </c>
      <c r="E5" s="6"/>
      <c r="F5" s="6"/>
      <c r="G5" s="6"/>
      <c r="H5" s="6" t="s">
        <v>164</v>
      </c>
    </row>
    <row r="6" spans="1:8">
      <c r="A6" s="6">
        <v>3</v>
      </c>
      <c r="B6" s="9" t="s">
        <v>165</v>
      </c>
      <c r="C6" s="6" t="s">
        <v>302</v>
      </c>
      <c r="D6" s="6" t="s">
        <v>607</v>
      </c>
      <c r="E6" s="6"/>
      <c r="F6" s="6"/>
      <c r="G6" s="6"/>
      <c r="H6" s="6" t="s">
        <v>166</v>
      </c>
    </row>
    <row r="7" spans="1:8">
      <c r="A7" s="6">
        <v>4</v>
      </c>
      <c r="B7" s="9" t="s">
        <v>167</v>
      </c>
      <c r="C7" s="6" t="s">
        <v>334</v>
      </c>
      <c r="D7" s="1" t="s">
        <v>625</v>
      </c>
      <c r="E7" s="6"/>
      <c r="F7" s="6"/>
      <c r="G7" s="6"/>
      <c r="H7" s="6"/>
    </row>
    <row r="8" spans="1:8">
      <c r="A8" s="6">
        <v>5</v>
      </c>
      <c r="B8" s="9" t="s">
        <v>168</v>
      </c>
      <c r="C8" s="6" t="s">
        <v>335</v>
      </c>
      <c r="D8" s="6" t="s">
        <v>616</v>
      </c>
      <c r="E8" s="6"/>
      <c r="F8" s="6"/>
      <c r="G8" s="6"/>
      <c r="H8" s="5" t="s">
        <v>204</v>
      </c>
    </row>
    <row r="9" spans="1:8">
      <c r="A9" s="6">
        <v>6</v>
      </c>
      <c r="B9" s="9" t="s">
        <v>336</v>
      </c>
      <c r="C9" s="2" t="s">
        <v>337</v>
      </c>
      <c r="D9" s="6" t="s">
        <v>614</v>
      </c>
      <c r="E9" s="6"/>
      <c r="F9" s="6"/>
      <c r="G9" s="6"/>
      <c r="H9" s="6"/>
    </row>
    <row r="10" spans="1:8">
      <c r="A10" s="6">
        <v>7</v>
      </c>
      <c r="B10" s="9" t="s">
        <v>169</v>
      </c>
      <c r="C10" s="6" t="s">
        <v>338</v>
      </c>
      <c r="D10" s="6" t="s">
        <v>617</v>
      </c>
      <c r="E10" s="6"/>
      <c r="F10" s="6"/>
      <c r="G10" s="6"/>
      <c r="H10" s="6"/>
    </row>
    <row r="11" spans="1:8">
      <c r="A11" s="6">
        <v>8</v>
      </c>
      <c r="B11" s="9" t="s">
        <v>339</v>
      </c>
      <c r="C11" s="6" t="s">
        <v>343</v>
      </c>
      <c r="D11" s="6" t="s">
        <v>607</v>
      </c>
      <c r="E11" s="6"/>
      <c r="F11" s="6"/>
      <c r="G11" s="6"/>
      <c r="H11" s="6"/>
    </row>
    <row r="12" spans="1:8">
      <c r="A12" s="6">
        <v>9</v>
      </c>
      <c r="B12" s="9" t="s">
        <v>170</v>
      </c>
      <c r="C12" s="6" t="s">
        <v>340</v>
      </c>
      <c r="D12" s="6" t="s">
        <v>611</v>
      </c>
      <c r="E12" s="6"/>
      <c r="F12" s="6"/>
      <c r="G12" s="6"/>
      <c r="H12" s="6"/>
    </row>
    <row r="13" spans="1:8">
      <c r="A13" s="6">
        <v>10</v>
      </c>
      <c r="B13" s="27" t="s">
        <v>171</v>
      </c>
      <c r="C13" s="2" t="s">
        <v>619</v>
      </c>
      <c r="D13" s="2" t="s">
        <v>620</v>
      </c>
      <c r="E13" s="2"/>
      <c r="F13" s="2"/>
      <c r="G13" s="2"/>
      <c r="H13" s="2" t="s">
        <v>172</v>
      </c>
    </row>
    <row r="14" spans="1:8">
      <c r="A14" s="6">
        <v>11</v>
      </c>
      <c r="B14" s="27" t="s">
        <v>207</v>
      </c>
      <c r="C14" s="2" t="s">
        <v>341</v>
      </c>
      <c r="D14" s="2" t="s">
        <v>616</v>
      </c>
      <c r="E14" s="2"/>
      <c r="F14" s="2"/>
      <c r="G14" s="2"/>
      <c r="H14" s="2"/>
    </row>
    <row r="15" spans="1:8">
      <c r="A15" s="6">
        <v>12</v>
      </c>
      <c r="B15" s="27" t="s">
        <v>205</v>
      </c>
      <c r="C15" s="2" t="s">
        <v>342</v>
      </c>
      <c r="D15" s="2" t="s">
        <v>620</v>
      </c>
      <c r="E15" s="2"/>
      <c r="F15" s="2"/>
      <c r="G15" s="2"/>
      <c r="H15" s="2" t="s">
        <v>199</v>
      </c>
    </row>
    <row r="16" spans="1:8">
      <c r="A16" s="6">
        <v>13</v>
      </c>
      <c r="B16" s="27" t="s">
        <v>206</v>
      </c>
      <c r="C16" s="2" t="s">
        <v>344</v>
      </c>
      <c r="D16" s="2" t="s">
        <v>621</v>
      </c>
      <c r="E16" s="2"/>
      <c r="F16" s="2"/>
      <c r="G16" s="2"/>
      <c r="H16" s="2"/>
    </row>
    <row r="17" spans="1:8">
      <c r="A17" s="6">
        <v>14</v>
      </c>
      <c r="B17" s="27" t="s">
        <v>208</v>
      </c>
      <c r="C17" s="2" t="s">
        <v>346</v>
      </c>
      <c r="D17" s="2" t="s">
        <v>616</v>
      </c>
      <c r="E17" s="2"/>
      <c r="F17" s="2"/>
      <c r="G17" s="2"/>
      <c r="H17" s="2"/>
    </row>
    <row r="18" spans="1:8">
      <c r="A18" s="6">
        <v>15</v>
      </c>
      <c r="B18" s="27" t="s">
        <v>173</v>
      </c>
      <c r="C18" s="2" t="s">
        <v>347</v>
      </c>
      <c r="D18" s="2" t="s">
        <v>620</v>
      </c>
      <c r="E18" s="2"/>
      <c r="F18" s="2"/>
      <c r="G18" s="2"/>
      <c r="H18" s="2" t="s">
        <v>199</v>
      </c>
    </row>
    <row r="19" spans="1:8">
      <c r="A19" s="6">
        <v>16</v>
      </c>
      <c r="B19" s="27" t="s">
        <v>174</v>
      </c>
      <c r="C19" s="2" t="s">
        <v>348</v>
      </c>
      <c r="D19" s="2" t="s">
        <v>621</v>
      </c>
      <c r="E19" s="2"/>
      <c r="F19" s="2"/>
      <c r="G19" s="2"/>
      <c r="H19" s="2"/>
    </row>
    <row r="20" spans="1:8">
      <c r="A20" s="6">
        <v>17</v>
      </c>
      <c r="B20" s="27" t="s">
        <v>209</v>
      </c>
      <c r="C20" s="2" t="s">
        <v>349</v>
      </c>
      <c r="D20" s="2" t="s">
        <v>616</v>
      </c>
      <c r="E20" s="2"/>
      <c r="F20" s="2"/>
      <c r="G20" s="2"/>
      <c r="H20" s="2"/>
    </row>
    <row r="21" spans="1:8">
      <c r="A21" s="6">
        <v>18</v>
      </c>
      <c r="B21" s="27" t="s">
        <v>175</v>
      </c>
      <c r="C21" s="2" t="s">
        <v>350</v>
      </c>
      <c r="D21" s="2" t="s">
        <v>620</v>
      </c>
      <c r="E21" s="2"/>
      <c r="F21" s="2"/>
      <c r="G21" s="2"/>
      <c r="H21" s="2"/>
    </row>
    <row r="22" spans="1:8">
      <c r="A22" s="6">
        <v>19</v>
      </c>
      <c r="B22" s="27" t="s">
        <v>176</v>
      </c>
      <c r="C22" s="2" t="s">
        <v>351</v>
      </c>
      <c r="D22" s="2" t="s">
        <v>621</v>
      </c>
      <c r="E22" s="2"/>
      <c r="F22" s="2"/>
      <c r="G22" s="2"/>
      <c r="H22" s="2"/>
    </row>
    <row r="23" spans="1:8">
      <c r="A23" s="6">
        <v>20</v>
      </c>
      <c r="B23" s="27" t="s">
        <v>177</v>
      </c>
      <c r="C23" s="2" t="s">
        <v>345</v>
      </c>
      <c r="D23" s="2" t="s">
        <v>614</v>
      </c>
      <c r="E23" s="2"/>
      <c r="F23" s="2"/>
      <c r="G23" s="2"/>
      <c r="H23" s="2" t="s">
        <v>245</v>
      </c>
    </row>
    <row r="25" spans="1:8">
      <c r="D25" s="1" t="str">
        <f>"create table "&amp;$B$1&amp;" ("</f>
        <v>create table t_chop (</v>
      </c>
    </row>
    <row r="26" spans="1:8">
      <c r="E26" s="1" t="str">
        <f>C4&amp;" "&amp;D4&amp;", "</f>
        <v xml:space="preserve">id char(36), </v>
      </c>
    </row>
    <row r="27" spans="1:8">
      <c r="E27" s="1" t="str">
        <f t="shared" ref="E27:E44" si="0">C5&amp;" "&amp;D5&amp;", "</f>
        <v xml:space="preserve">chop_code varchar(50), </v>
      </c>
    </row>
    <row r="28" spans="1:8">
      <c r="E28" s="1" t="str">
        <f t="shared" si="0"/>
        <v xml:space="preserve">project_id char(36), </v>
      </c>
    </row>
    <row r="29" spans="1:8">
      <c r="E29" s="1" t="str">
        <f t="shared" si="0"/>
        <v xml:space="preserve">project_code varchar(50), </v>
      </c>
    </row>
    <row r="30" spans="1:8">
      <c r="E30" s="1" t="str">
        <f t="shared" si="0"/>
        <v xml:space="preserve">project_name varchar(200), </v>
      </c>
    </row>
    <row r="31" spans="1:8">
      <c r="E31" s="1" t="str">
        <f t="shared" si="0"/>
        <v xml:space="preserve">manager varchar(20), </v>
      </c>
    </row>
    <row r="32" spans="1:8">
      <c r="E32" s="1" t="str">
        <f t="shared" si="0"/>
        <v xml:space="preserve">content varchar(500), </v>
      </c>
    </row>
    <row r="33" spans="4:5">
      <c r="E33" s="1" t="str">
        <f t="shared" si="0"/>
        <v xml:space="preserve">apply_user char(36), </v>
      </c>
    </row>
    <row r="34" spans="4:5">
      <c r="E34" s="1" t="str">
        <f t="shared" si="0"/>
        <v xml:space="preserve">apply_time datetime(0), </v>
      </c>
    </row>
    <row r="35" spans="4:5">
      <c r="E35" s="1" t="str">
        <f t="shared" si="0"/>
        <v xml:space="preserve">organization_id char(36), </v>
      </c>
    </row>
    <row r="36" spans="4:5">
      <c r="E36" s="1" t="str">
        <f t="shared" si="0"/>
        <v xml:space="preserve">step1_idea varchar(200), </v>
      </c>
    </row>
    <row r="37" spans="4:5">
      <c r="E37" s="1" t="str">
        <f>C15&amp;" "&amp;D15&amp;", "</f>
        <v xml:space="preserve">step1_user char(36), </v>
      </c>
    </row>
    <row r="38" spans="4:5">
      <c r="E38" s="1" t="str">
        <f t="shared" si="0"/>
        <v xml:space="preserve">step1_time datetime(0), </v>
      </c>
    </row>
    <row r="39" spans="4:5">
      <c r="E39" s="1" t="str">
        <f t="shared" si="0"/>
        <v xml:space="preserve">step2_idea varchar(200), </v>
      </c>
    </row>
    <row r="40" spans="4:5">
      <c r="E40" s="1" t="str">
        <f t="shared" si="0"/>
        <v xml:space="preserve">step2_user char(36), </v>
      </c>
    </row>
    <row r="41" spans="4:5">
      <c r="E41" s="1" t="str">
        <f t="shared" si="0"/>
        <v xml:space="preserve">step2_time datetime(0), </v>
      </c>
    </row>
    <row r="42" spans="4:5">
      <c r="E42" s="1" t="str">
        <f t="shared" si="0"/>
        <v xml:space="preserve">step3_idea varchar(200), </v>
      </c>
    </row>
    <row r="43" spans="4:5">
      <c r="E43" s="1" t="str">
        <f t="shared" si="0"/>
        <v xml:space="preserve">step3_user char(36), </v>
      </c>
    </row>
    <row r="44" spans="4:5">
      <c r="E44" s="1" t="str">
        <f t="shared" si="0"/>
        <v xml:space="preserve">step3_time datetime(0), </v>
      </c>
    </row>
    <row r="45" spans="4:5">
      <c r="E45" s="1" t="str">
        <f>C23&amp;" "&amp;D23&amp;", "</f>
        <v xml:space="preserve">step_status varchar(20), </v>
      </c>
    </row>
    <row r="46" spans="4:5">
      <c r="E46" s="1" t="s">
        <v>626</v>
      </c>
    </row>
    <row r="47" spans="4:5">
      <c r="D47" s="1" t="s">
        <v>627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Normal="100" workbookViewId="0">
      <selection activeCell="D23" sqref="D23"/>
    </sheetView>
  </sheetViews>
  <sheetFormatPr defaultRowHeight="12"/>
  <cols>
    <col min="1" max="1" width="9" style="1"/>
    <col min="2" max="3" width="15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629</v>
      </c>
      <c r="E1" s="1" t="s">
        <v>134</v>
      </c>
      <c r="F1" s="1" t="s">
        <v>201</v>
      </c>
    </row>
    <row r="2" spans="1:8">
      <c r="A2" s="1" t="s">
        <v>135</v>
      </c>
    </row>
    <row r="3" spans="1:8">
      <c r="A3" s="8" t="s">
        <v>137</v>
      </c>
      <c r="B3" s="8" t="s">
        <v>160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>
      <c r="A4" s="6">
        <v>1</v>
      </c>
      <c r="B4" s="9" t="s">
        <v>234</v>
      </c>
      <c r="C4" s="3" t="s">
        <v>307</v>
      </c>
      <c r="D4" s="3" t="s">
        <v>613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96</v>
      </c>
      <c r="C5" s="2" t="s">
        <v>362</v>
      </c>
      <c r="D5" s="3" t="s">
        <v>613</v>
      </c>
      <c r="E5" s="2"/>
      <c r="F5" s="2"/>
      <c r="G5" s="2"/>
      <c r="H5" s="2" t="s">
        <v>202</v>
      </c>
    </row>
    <row r="6" spans="1:8">
      <c r="A6" s="6">
        <v>3</v>
      </c>
      <c r="B6" s="9" t="s">
        <v>235</v>
      </c>
      <c r="C6" s="6" t="s">
        <v>363</v>
      </c>
      <c r="D6" s="6" t="s">
        <v>615</v>
      </c>
      <c r="E6" s="6"/>
      <c r="F6" s="6"/>
      <c r="G6" s="6"/>
      <c r="H6" s="6"/>
    </row>
    <row r="7" spans="1:8">
      <c r="A7" s="6">
        <v>4</v>
      </c>
      <c r="B7" s="9" t="s">
        <v>236</v>
      </c>
      <c r="C7" s="6" t="s">
        <v>364</v>
      </c>
      <c r="D7" s="6" t="s">
        <v>615</v>
      </c>
      <c r="E7" s="6"/>
      <c r="F7" s="6"/>
      <c r="G7" s="6"/>
      <c r="H7" s="6"/>
    </row>
    <row r="8" spans="1:8">
      <c r="A8" s="6">
        <v>5</v>
      </c>
      <c r="B8" s="9" t="s">
        <v>365</v>
      </c>
      <c r="C8" s="6" t="s">
        <v>366</v>
      </c>
      <c r="D8" s="6" t="s">
        <v>615</v>
      </c>
      <c r="E8" s="6"/>
      <c r="F8" s="6"/>
      <c r="G8" s="6"/>
      <c r="H8" s="6"/>
    </row>
    <row r="9" spans="1:8">
      <c r="A9" s="6">
        <v>6</v>
      </c>
      <c r="B9" s="9" t="s">
        <v>367</v>
      </c>
      <c r="C9" s="6" t="s">
        <v>368</v>
      </c>
      <c r="D9" s="6" t="s">
        <v>615</v>
      </c>
      <c r="E9" s="6"/>
      <c r="F9" s="6"/>
      <c r="G9" s="6"/>
      <c r="H9" s="6"/>
    </row>
    <row r="10" spans="1:8">
      <c r="A10" s="6">
        <v>7</v>
      </c>
      <c r="B10" s="9" t="s">
        <v>237</v>
      </c>
      <c r="C10" s="6" t="s">
        <v>369</v>
      </c>
      <c r="D10" s="6" t="s">
        <v>612</v>
      </c>
      <c r="E10" s="6"/>
      <c r="F10" s="6"/>
      <c r="G10" s="6"/>
      <c r="H10" s="6"/>
    </row>
    <row r="11" spans="1:8">
      <c r="A11" s="6">
        <v>8</v>
      </c>
      <c r="B11" s="9" t="s">
        <v>370</v>
      </c>
      <c r="C11" s="6" t="s">
        <v>371</v>
      </c>
      <c r="D11" s="6" t="s">
        <v>614</v>
      </c>
      <c r="E11" s="6"/>
      <c r="F11" s="6"/>
      <c r="G11" s="6"/>
      <c r="H11" s="6"/>
    </row>
    <row r="12" spans="1:8">
      <c r="A12" s="6">
        <v>9</v>
      </c>
      <c r="B12" s="9" t="s">
        <v>187</v>
      </c>
      <c r="C12" s="6" t="s">
        <v>372</v>
      </c>
      <c r="D12" s="6" t="s">
        <v>614</v>
      </c>
      <c r="E12" s="6"/>
      <c r="F12" s="6"/>
      <c r="G12" s="6"/>
      <c r="H12" s="6"/>
    </row>
    <row r="13" spans="1:8">
      <c r="A13" s="6">
        <v>10</v>
      </c>
      <c r="B13" s="9" t="s">
        <v>238</v>
      </c>
      <c r="C13" s="6" t="s">
        <v>373</v>
      </c>
      <c r="D13" s="6" t="s">
        <v>614</v>
      </c>
      <c r="E13" s="6"/>
      <c r="F13" s="6"/>
      <c r="G13" s="6"/>
      <c r="H13" s="6"/>
    </row>
    <row r="14" spans="1:8">
      <c r="A14" s="6">
        <v>11</v>
      </c>
      <c r="B14" s="9" t="s">
        <v>239</v>
      </c>
      <c r="C14" s="6" t="s">
        <v>374</v>
      </c>
      <c r="D14" s="6" t="s">
        <v>612</v>
      </c>
      <c r="E14" s="6"/>
      <c r="F14" s="6"/>
      <c r="G14" s="6"/>
      <c r="H14" s="6"/>
    </row>
    <row r="15" spans="1:8">
      <c r="A15" s="6">
        <v>12</v>
      </c>
      <c r="B15" s="9" t="s">
        <v>375</v>
      </c>
      <c r="C15" s="6" t="s">
        <v>376</v>
      </c>
      <c r="D15" s="6" t="s">
        <v>607</v>
      </c>
      <c r="E15" s="6"/>
      <c r="F15" s="6"/>
      <c r="G15" s="6"/>
      <c r="H15" s="6"/>
    </row>
    <row r="16" spans="1:8">
      <c r="A16" s="6">
        <v>13</v>
      </c>
      <c r="B16" s="9" t="s">
        <v>408</v>
      </c>
      <c r="C16" s="6" t="s">
        <v>407</v>
      </c>
      <c r="D16" s="6" t="s">
        <v>606</v>
      </c>
      <c r="E16" s="2"/>
      <c r="F16" s="2"/>
      <c r="G16" s="2"/>
      <c r="H16" s="2"/>
    </row>
    <row r="17" spans="1:8" s="7" customFormat="1">
      <c r="A17" s="6">
        <v>14</v>
      </c>
      <c r="B17" s="9" t="s">
        <v>240</v>
      </c>
      <c r="C17" s="6" t="s">
        <v>296</v>
      </c>
      <c r="D17" s="6" t="s">
        <v>606</v>
      </c>
      <c r="E17" s="6"/>
      <c r="F17" s="6"/>
      <c r="G17" s="6"/>
      <c r="H17" s="6"/>
    </row>
    <row r="18" spans="1:8" s="7" customFormat="1">
      <c r="A18" s="6">
        <v>15</v>
      </c>
      <c r="B18" s="9" t="s">
        <v>241</v>
      </c>
      <c r="C18" s="6" t="s">
        <v>297</v>
      </c>
      <c r="D18" s="6" t="s">
        <v>607</v>
      </c>
      <c r="E18" s="6"/>
      <c r="F18" s="6"/>
      <c r="G18" s="6"/>
      <c r="H18" s="6"/>
    </row>
    <row r="19" spans="1:8" s="7" customFormat="1">
      <c r="A19" s="6">
        <v>16</v>
      </c>
      <c r="B19" s="9" t="s">
        <v>150</v>
      </c>
      <c r="C19" s="6" t="s">
        <v>298</v>
      </c>
      <c r="D19" s="6" t="s">
        <v>606</v>
      </c>
      <c r="E19" s="6"/>
      <c r="F19" s="6"/>
      <c r="G19" s="6"/>
      <c r="H19" s="6"/>
    </row>
    <row r="20" spans="1:8" s="7" customFormat="1">
      <c r="A20" s="6">
        <v>17</v>
      </c>
      <c r="B20" s="9" t="s">
        <v>242</v>
      </c>
      <c r="C20" s="6" t="s">
        <v>299</v>
      </c>
      <c r="D20" s="6" t="s">
        <v>607</v>
      </c>
      <c r="E20" s="6"/>
      <c r="F20" s="6"/>
      <c r="G20" s="6"/>
      <c r="H20" s="5" t="s">
        <v>151</v>
      </c>
    </row>
    <row r="21" spans="1:8">
      <c r="A21" s="6">
        <v>18</v>
      </c>
      <c r="B21" s="9" t="s">
        <v>243</v>
      </c>
      <c r="C21" s="6" t="s">
        <v>300</v>
      </c>
      <c r="D21" s="6" t="s">
        <v>608</v>
      </c>
      <c r="E21" s="6"/>
      <c r="F21" s="6"/>
      <c r="G21" s="6"/>
      <c r="H21" s="6"/>
    </row>
    <row r="23" spans="1:8">
      <c r="D23" s="1" t="str">
        <f>"create table "&amp;$B$1&amp;" ("</f>
        <v>create table t_information (</v>
      </c>
    </row>
    <row r="24" spans="1:8">
      <c r="E24" s="1" t="str">
        <f>C4&amp;" "&amp;D4&amp;", "</f>
        <v xml:space="preserve">id char(36), </v>
      </c>
    </row>
    <row r="25" spans="1:8">
      <c r="E25" s="1" t="str">
        <f t="shared" ref="E25:E41" si="0">C5&amp;" "&amp;D5&amp;", "</f>
        <v xml:space="preserve">department char(36), </v>
      </c>
    </row>
    <row r="26" spans="1:8">
      <c r="E26" s="1" t="str">
        <f t="shared" si="0"/>
        <v xml:space="preserve">project_name varchar(200), </v>
      </c>
    </row>
    <row r="27" spans="1:8">
      <c r="E27" s="1" t="str">
        <f t="shared" si="0"/>
        <v xml:space="preserve">address varchar(200), </v>
      </c>
    </row>
    <row r="28" spans="1:8">
      <c r="E28" s="1" t="str">
        <f t="shared" si="0"/>
        <v xml:space="preserve">developer varchar(200), </v>
      </c>
    </row>
    <row r="29" spans="1:8">
      <c r="E29" s="1" t="str">
        <f t="shared" si="0"/>
        <v xml:space="preserve">epc_corporation varchar(200), </v>
      </c>
    </row>
    <row r="30" spans="1:8">
      <c r="E30" s="1" t="str">
        <f t="shared" si="0"/>
        <v xml:space="preserve">variety varchar(100), </v>
      </c>
    </row>
    <row r="31" spans="1:8">
      <c r="E31" s="1" t="str">
        <f t="shared" si="0"/>
        <v xml:space="preserve">total_area varchar(20), </v>
      </c>
    </row>
    <row r="32" spans="1:8">
      <c r="E32" s="1" t="str">
        <f t="shared" si="0"/>
        <v xml:space="preserve">real_name varchar(20), </v>
      </c>
    </row>
    <row r="33" spans="4:5">
      <c r="E33" s="1" t="str">
        <f t="shared" si="0"/>
        <v xml:space="preserve">identification varchar(20), </v>
      </c>
    </row>
    <row r="34" spans="4:5">
      <c r="E34" s="1" t="str">
        <f t="shared" si="0"/>
        <v xml:space="preserve">contact varchar(100), </v>
      </c>
    </row>
    <row r="35" spans="4:5">
      <c r="E35" s="1" t="str">
        <f t="shared" si="0"/>
        <v xml:space="preserve">subscriber char(36), </v>
      </c>
    </row>
    <row r="36" spans="4:5">
      <c r="E36" s="1" t="str">
        <f t="shared" si="0"/>
        <v xml:space="preserve">trice DATETIME(0) DEFAULT CURRENT_TIMESTAMP, </v>
      </c>
    </row>
    <row r="37" spans="4:5">
      <c r="E37" s="1" t="str">
        <f t="shared" si="0"/>
        <v xml:space="preserve">create_time DATETIME(0) DEFAULT CURRENT_TIMESTAMP, </v>
      </c>
    </row>
    <row r="38" spans="4:5">
      <c r="E38" s="1" t="str">
        <f t="shared" si="0"/>
        <v xml:space="preserve">create_user char(36), </v>
      </c>
    </row>
    <row r="39" spans="4:5">
      <c r="E39" s="1" t="str">
        <f t="shared" si="0"/>
        <v xml:space="preserve">update_time DATETIME(0) DEFAULT CURRENT_TIMESTAMP, </v>
      </c>
    </row>
    <row r="40" spans="4:5">
      <c r="E40" s="1" t="str">
        <f t="shared" si="0"/>
        <v xml:space="preserve">update_user char(36), </v>
      </c>
    </row>
    <row r="41" spans="4:5">
      <c r="E41" s="1" t="str">
        <f t="shared" si="0"/>
        <v xml:space="preserve">description VARCHAR(500), </v>
      </c>
    </row>
    <row r="42" spans="4:5">
      <c r="E42" s="1" t="s">
        <v>626</v>
      </c>
    </row>
    <row r="43" spans="4:5">
      <c r="D43" s="1" t="s">
        <v>627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D32" sqref="D32"/>
    </sheetView>
  </sheetViews>
  <sheetFormatPr defaultRowHeight="12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178</v>
      </c>
      <c r="B1" s="1" t="s">
        <v>468</v>
      </c>
      <c r="E1" s="1" t="s">
        <v>179</v>
      </c>
      <c r="F1" s="1" t="s">
        <v>469</v>
      </c>
    </row>
    <row r="2" spans="1:8">
      <c r="A2" s="1" t="s">
        <v>72</v>
      </c>
    </row>
    <row r="3" spans="1:8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>
      <c r="A4" s="6">
        <v>1</v>
      </c>
      <c r="B4" s="9" t="s">
        <v>93</v>
      </c>
      <c r="C4" s="3" t="s">
        <v>470</v>
      </c>
      <c r="D4" s="3"/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186</v>
      </c>
      <c r="C5" s="6" t="s">
        <v>471</v>
      </c>
      <c r="D5" s="6"/>
      <c r="E5" s="6"/>
      <c r="F5" s="6"/>
      <c r="G5" s="6"/>
      <c r="H5" s="6"/>
    </row>
    <row r="6" spans="1:8">
      <c r="A6" s="6">
        <v>3</v>
      </c>
      <c r="B6" s="9" t="s">
        <v>187</v>
      </c>
      <c r="C6" s="6" t="s">
        <v>372</v>
      </c>
      <c r="D6" s="6"/>
      <c r="E6" s="6"/>
      <c r="F6" s="6"/>
      <c r="G6" s="6"/>
      <c r="H6" s="6"/>
    </row>
    <row r="7" spans="1:8">
      <c r="A7" s="6">
        <v>4</v>
      </c>
      <c r="B7" s="9" t="s">
        <v>475</v>
      </c>
      <c r="C7" s="6" t="s">
        <v>269</v>
      </c>
      <c r="D7" s="6"/>
      <c r="E7" s="6"/>
      <c r="F7" s="6"/>
      <c r="G7" s="6"/>
      <c r="H7" s="6" t="s">
        <v>188</v>
      </c>
    </row>
    <row r="8" spans="1:8">
      <c r="A8" s="6">
        <v>5</v>
      </c>
      <c r="B8" s="9" t="s">
        <v>189</v>
      </c>
      <c r="C8" s="6" t="s">
        <v>377</v>
      </c>
      <c r="D8" s="6"/>
      <c r="E8" s="6"/>
      <c r="F8" s="6"/>
      <c r="G8" s="6"/>
      <c r="H8" s="6"/>
    </row>
    <row r="9" spans="1:8">
      <c r="A9" s="6">
        <v>6</v>
      </c>
      <c r="B9" s="9" t="s">
        <v>190</v>
      </c>
      <c r="C9" s="6" t="s">
        <v>472</v>
      </c>
      <c r="D9" s="6"/>
      <c r="E9" s="6"/>
      <c r="F9" s="6"/>
      <c r="G9" s="6"/>
      <c r="H9" s="6"/>
    </row>
    <row r="10" spans="1:8">
      <c r="A10" s="6">
        <v>7</v>
      </c>
      <c r="B10" s="9" t="s">
        <v>474</v>
      </c>
      <c r="C10" s="6" t="s">
        <v>473</v>
      </c>
      <c r="D10" s="6"/>
      <c r="E10" s="6"/>
      <c r="F10" s="6"/>
      <c r="G10" s="6"/>
      <c r="H10" s="6"/>
    </row>
    <row r="11" spans="1:8">
      <c r="A11" s="6">
        <v>8</v>
      </c>
      <c r="B11" s="9" t="s">
        <v>477</v>
      </c>
      <c r="C11" s="6" t="s">
        <v>476</v>
      </c>
      <c r="D11" s="6"/>
      <c r="E11" s="6"/>
      <c r="F11" s="6"/>
      <c r="G11" s="6"/>
      <c r="H11" s="6"/>
    </row>
    <row r="12" spans="1:8">
      <c r="A12" s="6">
        <v>9</v>
      </c>
      <c r="B12" s="9" t="s">
        <v>244</v>
      </c>
      <c r="C12" s="6" t="s">
        <v>378</v>
      </c>
      <c r="D12" s="6"/>
      <c r="E12" s="6"/>
      <c r="F12" s="6"/>
      <c r="G12" s="6"/>
      <c r="H12" s="6"/>
    </row>
    <row r="13" spans="1:8">
      <c r="A13" s="6">
        <v>10</v>
      </c>
      <c r="B13" s="9" t="s">
        <v>479</v>
      </c>
      <c r="C13" s="6" t="s">
        <v>478</v>
      </c>
      <c r="D13" s="6"/>
      <c r="E13" s="6"/>
      <c r="F13" s="6"/>
      <c r="G13" s="6"/>
      <c r="H13" s="6"/>
    </row>
    <row r="14" spans="1:8">
      <c r="A14" s="6">
        <v>11</v>
      </c>
      <c r="B14" s="9" t="s">
        <v>481</v>
      </c>
      <c r="C14" s="6" t="s">
        <v>480</v>
      </c>
      <c r="D14" s="6"/>
      <c r="E14" s="6"/>
      <c r="F14" s="6"/>
      <c r="G14" s="6"/>
      <c r="H14" s="6"/>
    </row>
    <row r="15" spans="1:8">
      <c r="A15" s="6">
        <v>12</v>
      </c>
      <c r="B15" s="9" t="s">
        <v>483</v>
      </c>
      <c r="C15" s="6" t="s">
        <v>482</v>
      </c>
      <c r="D15" s="6"/>
      <c r="E15" s="6"/>
      <c r="F15" s="6"/>
      <c r="G15" s="6"/>
      <c r="H15" s="6" t="s">
        <v>191</v>
      </c>
    </row>
    <row r="16" spans="1:8">
      <c r="A16" s="6">
        <v>13</v>
      </c>
      <c r="B16" s="9" t="s">
        <v>194</v>
      </c>
      <c r="C16" s="6" t="s">
        <v>484</v>
      </c>
      <c r="D16" s="6"/>
      <c r="E16" s="6"/>
      <c r="F16" s="6"/>
      <c r="G16" s="6"/>
      <c r="H16" s="6"/>
    </row>
    <row r="17" spans="1:8" s="7" customFormat="1">
      <c r="A17" s="6">
        <v>14</v>
      </c>
      <c r="B17" s="9" t="s">
        <v>492</v>
      </c>
      <c r="C17" s="6" t="s">
        <v>485</v>
      </c>
      <c r="D17" s="6" t="s">
        <v>606</v>
      </c>
      <c r="E17" s="6"/>
      <c r="F17" s="6"/>
      <c r="G17" s="6"/>
      <c r="H17" s="6"/>
    </row>
    <row r="18" spans="1:8" s="7" customFormat="1">
      <c r="A18" s="6">
        <v>15</v>
      </c>
      <c r="B18" s="9" t="s">
        <v>103</v>
      </c>
      <c r="C18" s="6" t="s">
        <v>486</v>
      </c>
      <c r="D18" s="6" t="s">
        <v>607</v>
      </c>
      <c r="E18" s="6"/>
      <c r="F18" s="6"/>
      <c r="G18" s="6"/>
      <c r="H18" s="6"/>
    </row>
    <row r="19" spans="1:8" s="7" customFormat="1">
      <c r="A19" s="6">
        <v>16</v>
      </c>
      <c r="B19" s="9" t="s">
        <v>488</v>
      </c>
      <c r="C19" s="6" t="s">
        <v>487</v>
      </c>
      <c r="D19" s="6" t="s">
        <v>606</v>
      </c>
      <c r="E19" s="6"/>
      <c r="F19" s="6"/>
      <c r="G19" s="6"/>
      <c r="H19" s="6"/>
    </row>
    <row r="20" spans="1:8" s="7" customFormat="1">
      <c r="A20" s="6">
        <v>17</v>
      </c>
      <c r="B20" s="9" t="s">
        <v>489</v>
      </c>
      <c r="C20" s="6" t="s">
        <v>460</v>
      </c>
      <c r="D20" s="6" t="s">
        <v>607</v>
      </c>
      <c r="E20" s="6"/>
      <c r="F20" s="6"/>
      <c r="G20" s="6"/>
      <c r="H20" s="6"/>
    </row>
    <row r="21" spans="1:8">
      <c r="A21" s="6">
        <v>18</v>
      </c>
      <c r="B21" s="9" t="s">
        <v>491</v>
      </c>
      <c r="C21" s="6" t="s">
        <v>490</v>
      </c>
      <c r="D21" s="6" t="s">
        <v>608</v>
      </c>
      <c r="E21" s="6"/>
      <c r="F21" s="6"/>
      <c r="G21" s="6"/>
      <c r="H21" s="6"/>
    </row>
    <row r="23" spans="1:8">
      <c r="B23" s="1" t="s">
        <v>203</v>
      </c>
    </row>
    <row r="26" spans="1:8">
      <c r="A26" s="8" t="s">
        <v>69</v>
      </c>
      <c r="B26" s="8" t="s">
        <v>187</v>
      </c>
      <c r="C26" s="8" t="s">
        <v>538</v>
      </c>
      <c r="D26" s="8" t="s">
        <v>256</v>
      </c>
      <c r="E26" s="8" t="s">
        <v>257</v>
      </c>
      <c r="F26" s="8" t="s">
        <v>9</v>
      </c>
    </row>
    <row r="27" spans="1:8">
      <c r="A27" s="6">
        <v>1</v>
      </c>
      <c r="B27" s="6" t="s">
        <v>526</v>
      </c>
      <c r="C27" s="2" t="s">
        <v>539</v>
      </c>
      <c r="D27" s="6" t="s">
        <v>702</v>
      </c>
      <c r="E27" s="6" t="s">
        <v>247</v>
      </c>
      <c r="F27" s="6"/>
      <c r="H27" s="1" t="str">
        <f>"INSERT INTO t_sys_user (id, login_name, real_name, organization_id, position, order_by) VALUES(uuid(),""" &amp; C27 &amp;""",""" &amp; B27 &amp;""",""" &amp; D27 &amp;""",""" &amp; E27 &amp;""","&amp; A27&amp;");"</f>
        <v>INSERT INTO t_sys_user (id, login_name, real_name, organization_id, position, order_by) VALUES(uuid(),"dujuan","杜鹃","0ed4d3a1-0c3a-11e4-9300-001c42328937","财务总监，系统管理员",1);</v>
      </c>
    </row>
    <row r="28" spans="1:8">
      <c r="A28" s="6">
        <v>2</v>
      </c>
      <c r="B28" s="6" t="s">
        <v>527</v>
      </c>
      <c r="C28" s="2" t="s">
        <v>540</v>
      </c>
      <c r="D28" s="6" t="s">
        <v>702</v>
      </c>
      <c r="E28" s="6" t="s">
        <v>248</v>
      </c>
      <c r="F28" s="6"/>
      <c r="H28" s="1" t="str">
        <f t="shared" ref="H28:H38" si="0">"INSERT INTO t_sys_user (id, login_name, real_name, organization_id, position, order_by) VALUES(uuid(),""" &amp; C28 &amp;""",""" &amp; B28 &amp;""",""" &amp; D28 &amp;""",""" &amp; E28 &amp;""","&amp; A28&amp;");"</f>
        <v>INSERT INTO t_sys_user (id, login_name, real_name, organization_id, position, order_by) VALUES(uuid(),"zhangmeng","张梦","0ed4d3a1-0c3a-11e4-9300-001c42328937","财务经理",2);</v>
      </c>
    </row>
    <row r="29" spans="1:8">
      <c r="A29" s="6">
        <v>3</v>
      </c>
      <c r="B29" s="6" t="s">
        <v>528</v>
      </c>
      <c r="C29" s="2" t="s">
        <v>541</v>
      </c>
      <c r="D29" s="6" t="s">
        <v>702</v>
      </c>
      <c r="E29" s="6" t="s">
        <v>249</v>
      </c>
      <c r="F29" s="6"/>
      <c r="H29" s="1" t="str">
        <f t="shared" si="0"/>
        <v>INSERT INTO t_sys_user (id, login_name, real_name, organization_id, position, order_by) VALUES(uuid(),"liuyuecui","刘月翠","0ed4d3a1-0c3a-11e4-9300-001c42328937","财务核算员",3);</v>
      </c>
    </row>
    <row r="30" spans="1:8">
      <c r="A30" s="6">
        <v>4</v>
      </c>
      <c r="B30" s="6" t="s">
        <v>529</v>
      </c>
      <c r="C30" s="2" t="s">
        <v>542</v>
      </c>
      <c r="D30" s="6" t="s">
        <v>702</v>
      </c>
      <c r="E30" s="6" t="s">
        <v>250</v>
      </c>
      <c r="F30" s="6"/>
      <c r="H30" s="1" t="str">
        <f t="shared" si="0"/>
        <v>INSERT INTO t_sys_user (id, login_name, real_name, organization_id, position, order_by) VALUES(uuid(),"wangshuyan","王书岩","0ed4d3a1-0c3a-11e4-9300-001c42328937","盖章经办人",4);</v>
      </c>
    </row>
    <row r="31" spans="1:8">
      <c r="A31" s="6">
        <v>5</v>
      </c>
      <c r="B31" s="6" t="s">
        <v>530</v>
      </c>
      <c r="C31" s="2" t="s">
        <v>543</v>
      </c>
      <c r="D31" s="6" t="s">
        <v>703</v>
      </c>
      <c r="E31" s="6" t="s">
        <v>251</v>
      </c>
      <c r="F31" s="6"/>
      <c r="H31" s="1" t="str">
        <f t="shared" si="0"/>
        <v>INSERT INTO t_sys_user (id, login_name, real_name, organization_id, position, order_by) VALUES(uuid(),"yangdeyou","杨德友","0ed44f90-0c3a-11e4-9300-001c42328937","项目部负责人",5);</v>
      </c>
    </row>
    <row r="32" spans="1:8">
      <c r="A32" s="6">
        <v>6</v>
      </c>
      <c r="B32" s="6" t="s">
        <v>531</v>
      </c>
      <c r="C32" s="2" t="s">
        <v>544</v>
      </c>
      <c r="D32" s="6" t="s">
        <v>703</v>
      </c>
      <c r="E32" s="6" t="s">
        <v>252</v>
      </c>
      <c r="F32" s="6"/>
      <c r="H32" s="1" t="str">
        <f t="shared" si="0"/>
        <v>INSERT INTO t_sys_user (id, login_name, real_name, organization_id, position, order_by) VALUES(uuid(),"wangyong","王勇","0ed44f90-0c3a-11e4-9300-001c42328937","项目部操作员",6);</v>
      </c>
    </row>
    <row r="33" spans="1:8">
      <c r="A33" s="6">
        <v>7</v>
      </c>
      <c r="B33" s="6" t="s">
        <v>532</v>
      </c>
      <c r="C33" s="2" t="s">
        <v>545</v>
      </c>
      <c r="D33" s="6" t="s">
        <v>703</v>
      </c>
      <c r="E33" s="6" t="s">
        <v>252</v>
      </c>
      <c r="F33" s="6"/>
      <c r="H33" s="1" t="str">
        <f t="shared" si="0"/>
        <v>INSERT INTO t_sys_user (id, login_name, real_name, organization_id, position, order_by) VALUES(uuid(),"xiadongyan","夏冬燕","0ed44f90-0c3a-11e4-9300-001c42328937","项目部操作员",7);</v>
      </c>
    </row>
    <row r="34" spans="1:8">
      <c r="A34" s="6">
        <v>8</v>
      </c>
      <c r="B34" s="6" t="s">
        <v>533</v>
      </c>
      <c r="C34" s="2" t="s">
        <v>546</v>
      </c>
      <c r="D34" s="6" t="s">
        <v>703</v>
      </c>
      <c r="E34" s="6" t="s">
        <v>252</v>
      </c>
      <c r="F34" s="6" t="s">
        <v>253</v>
      </c>
      <c r="H34" s="1" t="str">
        <f t="shared" si="0"/>
        <v>INSERT INTO t_sys_user (id, login_name, real_name, organization_id, position, order_by) VALUES(uuid(),"zhangyan","张岩","0ed44f90-0c3a-11e4-9300-001c42328937","项目部操作员",8);</v>
      </c>
    </row>
    <row r="35" spans="1:8">
      <c r="A35" s="6">
        <v>9</v>
      </c>
      <c r="B35" s="6" t="s">
        <v>534</v>
      </c>
      <c r="C35" s="2" t="s">
        <v>547</v>
      </c>
      <c r="D35" s="6" t="s">
        <v>703</v>
      </c>
      <c r="E35" s="6" t="s">
        <v>252</v>
      </c>
      <c r="F35" s="6" t="s">
        <v>254</v>
      </c>
      <c r="H35" s="1" t="str">
        <f t="shared" si="0"/>
        <v>INSERT INTO t_sys_user (id, login_name, real_name, organization_id, position, order_by) VALUES(uuid(),"wangpeng","王鹏","0ed44f90-0c3a-11e4-9300-001c42328937","项目部操作员",9);</v>
      </c>
    </row>
    <row r="36" spans="1:8">
      <c r="A36" s="6">
        <v>10</v>
      </c>
      <c r="B36" s="6" t="s">
        <v>535</v>
      </c>
      <c r="C36" s="2" t="s">
        <v>548</v>
      </c>
      <c r="D36" s="6" t="s">
        <v>701</v>
      </c>
      <c r="E36" s="6" t="s">
        <v>255</v>
      </c>
      <c r="F36" s="6"/>
      <c r="H36" s="1" t="str">
        <f t="shared" si="0"/>
        <v>INSERT INTO t_sys_user (id, login_name, real_name, organization_id, position, order_by) VALUES(uuid(),"wangyouqing","王有青","0ed38235-0c3a-11e4-9300-001c42328937","事业部负责人",10);</v>
      </c>
    </row>
    <row r="37" spans="1:8">
      <c r="A37" s="6">
        <v>11</v>
      </c>
      <c r="B37" s="6" t="s">
        <v>536</v>
      </c>
      <c r="C37" s="2" t="s">
        <v>549</v>
      </c>
      <c r="D37" s="6" t="s">
        <v>701</v>
      </c>
      <c r="E37" s="6" t="s">
        <v>252</v>
      </c>
      <c r="F37" s="6"/>
      <c r="H37" s="1" t="str">
        <f t="shared" si="0"/>
        <v>INSERT INTO t_sys_user (id, login_name, real_name, organization_id, position, order_by) VALUES(uuid(),"zhoukai","周楷","0ed38235-0c3a-11e4-9300-001c42328937","项目部操作员",11);</v>
      </c>
    </row>
    <row r="38" spans="1:8">
      <c r="A38" s="6">
        <v>12</v>
      </c>
      <c r="B38" s="6" t="s">
        <v>537</v>
      </c>
      <c r="C38" s="2" t="s">
        <v>550</v>
      </c>
      <c r="D38" s="6" t="s">
        <v>701</v>
      </c>
      <c r="E38" s="6" t="s">
        <v>252</v>
      </c>
      <c r="F38" s="6" t="s">
        <v>254</v>
      </c>
      <c r="H38" s="1" t="str">
        <f t="shared" si="0"/>
        <v>INSERT INTO t_sys_user (id, login_name, real_name, organization_id, position, order_by) VALUES(uuid(),"wangjiaxin","王佳鑫","0ed38235-0c3a-11e4-9300-001c42328937","项目部操作员",12);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" sqref="B1"/>
    </sheetView>
  </sheetViews>
  <sheetFormatPr defaultRowHeight="12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82</v>
      </c>
      <c r="B1" s="1" t="s">
        <v>708</v>
      </c>
      <c r="E1" s="1" t="s">
        <v>83</v>
      </c>
      <c r="F1" s="1" t="s">
        <v>554</v>
      </c>
    </row>
    <row r="2" spans="1:8">
      <c r="A2" s="1" t="s">
        <v>72</v>
      </c>
    </row>
    <row r="3" spans="1:8">
      <c r="A3" s="8" t="s">
        <v>69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>
      <c r="A4" s="6">
        <v>1</v>
      </c>
      <c r="B4" s="9" t="s">
        <v>93</v>
      </c>
      <c r="C4" s="3" t="s">
        <v>307</v>
      </c>
      <c r="D4" s="3"/>
      <c r="E4" s="3" t="s">
        <v>310</v>
      </c>
      <c r="F4" s="6" t="s">
        <v>311</v>
      </c>
      <c r="G4" s="6"/>
      <c r="H4" s="6" t="s">
        <v>558</v>
      </c>
    </row>
    <row r="5" spans="1:8">
      <c r="A5" s="6">
        <v>2</v>
      </c>
      <c r="B5" s="9" t="s">
        <v>553</v>
      </c>
      <c r="C5" s="6" t="s">
        <v>618</v>
      </c>
      <c r="D5" s="6"/>
      <c r="E5" s="6"/>
      <c r="F5" s="6"/>
      <c r="G5" s="6"/>
      <c r="H5" s="6"/>
    </row>
    <row r="6" spans="1:8">
      <c r="A6" s="6">
        <v>3</v>
      </c>
      <c r="B6" s="9" t="s">
        <v>102</v>
      </c>
      <c r="C6" s="6" t="s">
        <v>372</v>
      </c>
      <c r="D6" s="6"/>
      <c r="E6" s="6"/>
      <c r="F6" s="6"/>
      <c r="G6" s="6"/>
      <c r="H6" s="6"/>
    </row>
    <row r="7" spans="1:8">
      <c r="A7" s="6">
        <v>18</v>
      </c>
      <c r="B7" s="9" t="s">
        <v>9</v>
      </c>
      <c r="C7" s="6" t="s">
        <v>300</v>
      </c>
      <c r="D7" s="6"/>
      <c r="E7" s="6"/>
      <c r="F7" s="6"/>
      <c r="G7" s="6"/>
      <c r="H7" s="6"/>
    </row>
    <row r="9" spans="1:8">
      <c r="B9" s="1" t="s">
        <v>203</v>
      </c>
    </row>
    <row r="12" spans="1:8">
      <c r="A12" s="8" t="s">
        <v>69</v>
      </c>
      <c r="B12" s="8" t="s">
        <v>553</v>
      </c>
      <c r="C12" s="8"/>
      <c r="D12" s="8"/>
      <c r="E12" s="8"/>
      <c r="F12" s="8" t="s">
        <v>9</v>
      </c>
    </row>
    <row r="13" spans="1:8">
      <c r="A13" s="6">
        <v>1</v>
      </c>
      <c r="B13" s="6" t="s">
        <v>555</v>
      </c>
      <c r="C13" s="2"/>
      <c r="D13" s="6"/>
      <c r="E13" s="6"/>
      <c r="F13" s="6"/>
      <c r="H13" s="1" t="str">
        <f>"INSERT INTO t_sys_organization(id,organization_name) VALUES(uuid(),""" &amp; B13 &amp;""");"</f>
        <v>INSERT INTO t_sys_organization(id,organization_name) VALUES(uuid(),"事业部");</v>
      </c>
    </row>
    <row r="14" spans="1:8">
      <c r="A14" s="6">
        <v>2</v>
      </c>
      <c r="B14" s="6" t="s">
        <v>556</v>
      </c>
      <c r="C14" s="2"/>
      <c r="D14" s="6"/>
      <c r="E14" s="6"/>
      <c r="F14" s="6"/>
      <c r="H14" s="1" t="str">
        <f t="shared" ref="H14:H15" si="0">"INSERT INTO t_sys_organization(id,organization_name) VALUES(uuid(),""" &amp; B14 &amp;""");"</f>
        <v>INSERT INTO t_sys_organization(id,organization_name) VALUES(uuid(),"项目部");</v>
      </c>
    </row>
    <row r="15" spans="1:8">
      <c r="A15" s="6">
        <v>3</v>
      </c>
      <c r="B15" s="6" t="s">
        <v>557</v>
      </c>
      <c r="C15" s="2"/>
      <c r="D15" s="6"/>
      <c r="E15" s="6"/>
      <c r="F15" s="6"/>
      <c r="H15" s="1" t="str">
        <f t="shared" si="0"/>
        <v>INSERT INTO t_sys_organization(id,organization_name) VALUES(uuid(),"财务部");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Normal="100" workbookViewId="0">
      <selection activeCell="D31" sqref="D31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47.5" style="1" customWidth="1"/>
    <col min="5" max="7" width="9" style="1"/>
    <col min="8" max="8" width="36.25" style="1" bestFit="1" customWidth="1"/>
    <col min="9" max="10" width="9" style="1"/>
    <col min="11" max="11" width="39.625" style="1" customWidth="1"/>
    <col min="12" max="16384" width="9" style="1"/>
  </cols>
  <sheetData>
    <row r="1" spans="1:21">
      <c r="A1" s="1" t="s">
        <v>178</v>
      </c>
      <c r="B1" s="1" t="s">
        <v>493</v>
      </c>
      <c r="E1" s="1" t="s">
        <v>179</v>
      </c>
      <c r="F1" s="1" t="s">
        <v>505</v>
      </c>
    </row>
    <row r="2" spans="1:21">
      <c r="A2" s="1" t="s">
        <v>72</v>
      </c>
    </row>
    <row r="3" spans="1:21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21">
      <c r="A4" s="6">
        <v>1</v>
      </c>
      <c r="B4" s="9" t="s">
        <v>185</v>
      </c>
      <c r="C4" s="3" t="s">
        <v>307</v>
      </c>
      <c r="D4" s="3"/>
      <c r="E4" s="3" t="s">
        <v>310</v>
      </c>
      <c r="F4" s="6" t="s">
        <v>311</v>
      </c>
      <c r="G4" s="6"/>
      <c r="H4" s="6" t="s">
        <v>312</v>
      </c>
    </row>
    <row r="5" spans="1:21">
      <c r="A5" s="1">
        <v>2</v>
      </c>
      <c r="B5" s="9" t="s">
        <v>494</v>
      </c>
      <c r="C5" s="1" t="s">
        <v>380</v>
      </c>
    </row>
    <row r="6" spans="1:21">
      <c r="A6" s="6">
        <v>3</v>
      </c>
      <c r="B6" s="9" t="s">
        <v>192</v>
      </c>
      <c r="C6" s="2" t="s">
        <v>495</v>
      </c>
      <c r="D6" s="2"/>
      <c r="E6" s="2"/>
      <c r="F6" s="2"/>
      <c r="G6" s="2"/>
      <c r="H6" s="2"/>
    </row>
    <row r="7" spans="1:21" ht="13.5">
      <c r="A7" s="1">
        <v>4</v>
      </c>
      <c r="B7" s="9" t="s">
        <v>265</v>
      </c>
      <c r="C7" s="6" t="s">
        <v>381</v>
      </c>
      <c r="D7" s="6"/>
      <c r="E7" s="6"/>
      <c r="F7" s="6"/>
      <c r="G7" s="6"/>
      <c r="H7" s="6"/>
      <c r="J7" s="39" t="s">
        <v>559</v>
      </c>
      <c r="K7" s="39" t="s">
        <v>570</v>
      </c>
      <c r="L7" s="39"/>
      <c r="N7" s="39"/>
      <c r="O7" s="39"/>
      <c r="P7" s="39"/>
      <c r="Q7" s="39"/>
      <c r="R7" s="39">
        <v>0</v>
      </c>
      <c r="S7" s="39" t="s">
        <v>571</v>
      </c>
      <c r="T7" s="39">
        <v>1</v>
      </c>
      <c r="U7" s="39"/>
    </row>
    <row r="8" spans="1:21" ht="13.5">
      <c r="A8" s="6">
        <v>5</v>
      </c>
      <c r="B8" s="9" t="s">
        <v>496</v>
      </c>
      <c r="C8" s="6" t="s">
        <v>382</v>
      </c>
      <c r="D8" s="6"/>
      <c r="E8" s="6"/>
      <c r="F8" s="6"/>
      <c r="G8" s="6"/>
      <c r="H8" s="6"/>
      <c r="J8" s="39" t="s">
        <v>562</v>
      </c>
      <c r="K8" s="39" t="s">
        <v>572</v>
      </c>
      <c r="L8" s="39"/>
      <c r="N8" s="39"/>
      <c r="O8" s="39"/>
      <c r="P8" s="39"/>
      <c r="Q8" s="39"/>
      <c r="R8" s="39">
        <v>0</v>
      </c>
      <c r="S8" s="39" t="s">
        <v>571</v>
      </c>
      <c r="T8" s="39">
        <v>1</v>
      </c>
      <c r="U8" s="39"/>
    </row>
    <row r="9" spans="1:21" ht="13.5">
      <c r="A9" s="1">
        <v>6</v>
      </c>
      <c r="B9" s="9" t="s">
        <v>193</v>
      </c>
      <c r="C9" s="6" t="s">
        <v>497</v>
      </c>
      <c r="D9" s="6"/>
      <c r="E9" s="6"/>
      <c r="F9" s="6"/>
      <c r="G9" s="6"/>
      <c r="H9" s="6"/>
      <c r="J9" s="39" t="s">
        <v>565</v>
      </c>
      <c r="K9" s="39" t="s">
        <v>573</v>
      </c>
      <c r="L9" s="39"/>
      <c r="N9" s="39"/>
      <c r="O9" s="39"/>
      <c r="P9" s="39"/>
      <c r="Q9" s="39"/>
      <c r="R9" s="39">
        <v>0</v>
      </c>
      <c r="S9" s="39" t="s">
        <v>571</v>
      </c>
      <c r="T9" s="39">
        <v>1</v>
      </c>
      <c r="U9" s="39"/>
    </row>
    <row r="10" spans="1:21" ht="13.5">
      <c r="A10" s="6">
        <v>7</v>
      </c>
      <c r="B10" s="9" t="s">
        <v>246</v>
      </c>
      <c r="C10" s="2" t="s">
        <v>498</v>
      </c>
      <c r="D10" s="2"/>
      <c r="E10" s="2"/>
      <c r="F10" s="2"/>
      <c r="G10" s="2"/>
      <c r="H10" s="2"/>
      <c r="J10" s="39" t="s">
        <v>6</v>
      </c>
      <c r="K10" s="39" t="s">
        <v>574</v>
      </c>
      <c r="L10" s="39"/>
      <c r="N10" s="39"/>
      <c r="O10" s="39"/>
      <c r="P10" s="39"/>
      <c r="Q10" s="39"/>
      <c r="R10" s="39">
        <v>0</v>
      </c>
      <c r="S10" s="39" t="s">
        <v>571</v>
      </c>
      <c r="T10" s="39">
        <v>1</v>
      </c>
      <c r="U10" s="39"/>
    </row>
    <row r="11" spans="1:21" ht="13.5">
      <c r="A11" s="1">
        <v>8</v>
      </c>
      <c r="B11" s="9" t="s">
        <v>500</v>
      </c>
      <c r="C11" s="6" t="s">
        <v>499</v>
      </c>
      <c r="D11" s="6"/>
      <c r="E11" s="6"/>
      <c r="F11" s="6"/>
      <c r="G11" s="6"/>
      <c r="H11" s="6"/>
      <c r="J11" s="39" t="s">
        <v>200</v>
      </c>
      <c r="K11" s="39" t="s">
        <v>575</v>
      </c>
      <c r="L11" s="39"/>
      <c r="N11" s="39"/>
      <c r="O11" s="39"/>
      <c r="P11" s="39"/>
      <c r="Q11" s="39"/>
      <c r="R11" s="39">
        <v>0</v>
      </c>
      <c r="S11" s="39" t="s">
        <v>571</v>
      </c>
      <c r="T11" s="39">
        <v>1</v>
      </c>
      <c r="U11" s="39"/>
    </row>
    <row r="12" spans="1:21" ht="13.5">
      <c r="A12" s="6">
        <v>9</v>
      </c>
      <c r="B12" s="9" t="s">
        <v>266</v>
      </c>
      <c r="C12" s="6" t="s">
        <v>501</v>
      </c>
      <c r="D12" s="6"/>
      <c r="E12" s="6"/>
      <c r="F12" s="6"/>
      <c r="G12" s="6"/>
      <c r="H12" s="6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>
      <c r="A13" s="1">
        <v>10</v>
      </c>
      <c r="B13" s="9" t="s">
        <v>502</v>
      </c>
      <c r="C13" s="6" t="s">
        <v>379</v>
      </c>
      <c r="D13" s="6"/>
      <c r="E13" s="6"/>
      <c r="F13" s="6"/>
      <c r="G13" s="6"/>
      <c r="H13" s="6"/>
    </row>
    <row r="14" spans="1:21">
      <c r="A14" s="6">
        <v>11</v>
      </c>
      <c r="B14" s="9" t="s">
        <v>504</v>
      </c>
      <c r="C14" s="6" t="s">
        <v>503</v>
      </c>
      <c r="D14" s="2"/>
      <c r="E14" s="2"/>
      <c r="F14" s="2"/>
      <c r="G14" s="2"/>
      <c r="H14" s="2"/>
    </row>
    <row r="21" spans="1:9" ht="36">
      <c r="A21" s="1">
        <v>1</v>
      </c>
      <c r="B21" s="35" t="s">
        <v>560</v>
      </c>
      <c r="C21" s="13" t="s">
        <v>37</v>
      </c>
      <c r="D21" s="14" t="s">
        <v>10</v>
      </c>
      <c r="E21" s="1" t="s">
        <v>576</v>
      </c>
      <c r="I21" s="1" t="str">
        <f>"INSERT INTO t_sys_resource(id,res_name,parent_id,order_by,description) VALUES(uuid(),""" &amp; C21 &amp;""", """&amp;E21&amp;""", "&amp;A21&amp;", """&amp;D21&amp;""");"</f>
        <v>INSERT INTO t_sys_resource(id,res_name,parent_id,order_by,description) VALUES(uuid(),"系统框架", "9f8fd7da-06a3-11e4-99f8-6cf049046039", 1, "该模块是整个系统的基础及核心，用于为其他各模块提供统一的接口协议，包括提供统一的人机交互界面，以及数据存储访问管理服务。");</v>
      </c>
    </row>
    <row r="22" spans="1:9" ht="36">
      <c r="A22" s="1">
        <v>2</v>
      </c>
      <c r="B22" s="37" t="s">
        <v>560</v>
      </c>
      <c r="C22" s="13" t="s">
        <v>38</v>
      </c>
      <c r="D22" s="14" t="s">
        <v>30</v>
      </c>
      <c r="E22" s="1" t="s">
        <v>576</v>
      </c>
      <c r="I22" s="1" t="str">
        <f t="shared" ref="I22:I42" si="0">"INSERT INTO t_sys_resource(id,res_name,parent_id,order_by,description) VALUES(uuid(),""" &amp; C22 &amp;""", """&amp;E22&amp;""", "&amp;A22&amp;", """&amp;D22&amp;""");"</f>
        <v>INSERT INTO t_sys_resource(id,res_name,parent_id,order_by,description) VALUES(uuid(),"登录认证", "9f8fd7da-06a3-11e4-99f8-6cf049046039", 2, "该模块提供用户、密码登录验证及安全访问控制功能，登录密码采用非对称加密算法（MD5），防止破坏性攻击，保证系统的访问安全。");</v>
      </c>
    </row>
    <row r="23" spans="1:9">
      <c r="A23" s="1">
        <v>3</v>
      </c>
      <c r="B23" s="37" t="s">
        <v>561</v>
      </c>
      <c r="C23" s="13" t="s">
        <v>13</v>
      </c>
      <c r="D23" s="14" t="s">
        <v>25</v>
      </c>
      <c r="E23" s="1" t="s">
        <v>576</v>
      </c>
      <c r="I23" s="1" t="str">
        <f t="shared" si="0"/>
        <v>INSERT INTO t_sys_resource(id,res_name,parent_id,order_by,description) VALUES(uuid(),"修改个人信息", "9f8fd7da-06a3-11e4-99f8-6cf049046039", 3, "为已经登录系统的用户修改自己的个人信息，包括密码的功能。");</v>
      </c>
    </row>
    <row r="24" spans="1:9" ht="24">
      <c r="A24" s="1">
        <v>4</v>
      </c>
      <c r="B24" s="36" t="s">
        <v>560</v>
      </c>
      <c r="C24" s="13" t="s">
        <v>39</v>
      </c>
      <c r="D24" s="14" t="s">
        <v>24</v>
      </c>
      <c r="E24" s="1" t="s">
        <v>576</v>
      </c>
      <c r="I24" s="1" t="str">
        <f t="shared" si="0"/>
        <v>INSERT INTO t_sys_resource(id,res_name,parent_id,order_by,description) VALUES(uuid(),"报表导出", "9f8fd7da-06a3-11e4-99f8-6cf049046039", 4, "提供报表数据导出功能，可将单项目统计和多项目汇总功能导出成Excel文件。");</v>
      </c>
    </row>
    <row r="25" spans="1:9" ht="24">
      <c r="A25" s="1">
        <v>1</v>
      </c>
      <c r="B25" s="35" t="s">
        <v>563</v>
      </c>
      <c r="C25" s="13" t="s">
        <v>40</v>
      </c>
      <c r="D25" s="14" t="s">
        <v>26</v>
      </c>
      <c r="E25" s="1" t="s">
        <v>577</v>
      </c>
      <c r="I25" s="1" t="str">
        <f t="shared" si="0"/>
        <v>INSERT INTO t_sys_resource(id,res_name,parent_id,order_by,description) VALUES(uuid(),"用户管理", "9f932cce-06a3-11e4-99f8-6cf049046039", 1, "该模块提供系统登录帐户信息的管理功能，包括用户的新建，修改及删除，以及用户信息及密码的重置功能。");</v>
      </c>
    </row>
    <row r="26" spans="1:9">
      <c r="A26" s="1">
        <v>2</v>
      </c>
      <c r="B26" s="37" t="s">
        <v>564</v>
      </c>
      <c r="C26" s="13" t="s">
        <v>67</v>
      </c>
      <c r="D26" s="14" t="s">
        <v>68</v>
      </c>
      <c r="E26" s="1" t="s">
        <v>577</v>
      </c>
      <c r="I26" s="1" t="str">
        <f t="shared" si="0"/>
        <v>INSERT INTO t_sys_resource(id,res_name,parent_id,order_by,description) VALUES(uuid(),"角色管理", "9f932cce-06a3-11e4-99f8-6cf049046039", 2, "该模块用于新建/修改/删除系统角色，以及为角色授权。");</v>
      </c>
    </row>
    <row r="27" spans="1:9" ht="36">
      <c r="A27" s="1">
        <v>3</v>
      </c>
      <c r="B27" s="37" t="s">
        <v>564</v>
      </c>
      <c r="C27" s="13" t="s">
        <v>41</v>
      </c>
      <c r="D27" s="14" t="s">
        <v>27</v>
      </c>
      <c r="E27" s="1" t="s">
        <v>577</v>
      </c>
      <c r="I27" s="1" t="str">
        <f t="shared" si="0"/>
        <v>INSERT INTO t_sys_resource(id,res_name,parent_id,order_by,description) VALUES(uuid(),"权限控制", "9f932cce-06a3-11e4-99f8-6cf049046039", 3, "该模块用于控制其他各业务模块的访问权限，提供基于用户的权限控制管理，通过该模块可以设置每个登录帐户可以访问哪些模块。");</v>
      </c>
    </row>
    <row r="28" spans="1:9" ht="24">
      <c r="A28" s="1">
        <v>1</v>
      </c>
      <c r="B28" s="35" t="s">
        <v>566</v>
      </c>
      <c r="C28" s="13" t="s">
        <v>64</v>
      </c>
      <c r="D28" s="14" t="s">
        <v>18</v>
      </c>
      <c r="E28" s="1" t="s">
        <v>578</v>
      </c>
      <c r="I28" s="1" t="str">
        <f t="shared" si="0"/>
        <v>INSERT INTO t_sys_resource(id,res_name,parent_id,order_by,description) VALUES(uuid(),"项目汇总表", "9f94f3df-06a3-11e4-99f8-6cf049046039", 1, "按业务需求实现多项目汇总的3张报表，包括按全部、项目部或事业部分别输出报表。");</v>
      </c>
    </row>
    <row r="29" spans="1:9" ht="24">
      <c r="A29" s="1">
        <v>2</v>
      </c>
      <c r="B29" s="37" t="s">
        <v>65</v>
      </c>
      <c r="C29" s="13" t="s">
        <v>14</v>
      </c>
      <c r="D29" s="14" t="s">
        <v>16</v>
      </c>
      <c r="E29" s="1" t="s">
        <v>578</v>
      </c>
      <c r="I29" s="1" t="str">
        <f t="shared" si="0"/>
        <v>INSERT INTO t_sys_resource(id,res_name,parent_id,order_by,description) VALUES(uuid(),"汇总参数设置", "9f94f3df-06a3-11e4-99f8-6cf049046039", 2, "通过该功能可以设置系统的结算周期，比如指定25日为结算日，则系统所有数据的汇总统计按照上月26日~本月25日的结算周期。");</v>
      </c>
    </row>
    <row r="30" spans="1:9" ht="13.5">
      <c r="A30" s="1">
        <v>3</v>
      </c>
      <c r="B30" s="37" t="s">
        <v>566</v>
      </c>
      <c r="C30" s="13" t="s">
        <v>42</v>
      </c>
      <c r="D30" s="14" t="s">
        <v>1</v>
      </c>
      <c r="E30" s="1" t="s">
        <v>578</v>
      </c>
      <c r="H30"/>
      <c r="I30" s="1" t="str">
        <f t="shared" si="0"/>
        <v>INSERT INTO t_sys_resource(id,res_name,parent_id,order_by,description) VALUES(uuid(),"合同项目信息", "9f94f3df-06a3-11e4-99f8-6cf049046039", 3, "按业务需求实现合同项目信息功能");</v>
      </c>
    </row>
    <row r="31" spans="1:9" ht="13.5">
      <c r="A31" s="1">
        <v>4</v>
      </c>
      <c r="B31" s="37" t="s">
        <v>566</v>
      </c>
      <c r="C31" s="13" t="s">
        <v>43</v>
      </c>
      <c r="D31" s="14" t="s">
        <v>2</v>
      </c>
      <c r="E31" s="1" t="s">
        <v>578</v>
      </c>
      <c r="H31"/>
      <c r="I31" s="1" t="str">
        <f t="shared" si="0"/>
        <v>INSERT INTO t_sys_resource(id,res_name,parent_id,order_by,description) VALUES(uuid(),"合同补充协议", "9f94f3df-06a3-11e4-99f8-6cf049046039", 4, "按业务需求实现合同补充协议功能");</v>
      </c>
    </row>
    <row r="32" spans="1:9" ht="13.5">
      <c r="A32" s="1">
        <v>5</v>
      </c>
      <c r="B32" s="37" t="s">
        <v>566</v>
      </c>
      <c r="C32" s="13" t="s">
        <v>420</v>
      </c>
      <c r="D32" s="14" t="s">
        <v>7</v>
      </c>
      <c r="E32" s="1" t="s">
        <v>578</v>
      </c>
      <c r="H32"/>
      <c r="I32" s="1" t="str">
        <f t="shared" si="0"/>
        <v>INSERT INTO t_sys_resource(id,res_name,parent_id,order_by,description) VALUES(uuid(),"甲方开票情况", "9f94f3df-06a3-11e4-99f8-6cf049046039", 5, "按业务需求实现甲方开票功能，包括审核功能。");</v>
      </c>
    </row>
    <row r="33" spans="1:9" ht="13.5">
      <c r="A33" s="1">
        <v>6</v>
      </c>
      <c r="B33" s="37" t="s">
        <v>65</v>
      </c>
      <c r="C33" s="13" t="s">
        <v>44</v>
      </c>
      <c r="D33" s="14" t="s">
        <v>3</v>
      </c>
      <c r="E33" s="1" t="s">
        <v>578</v>
      </c>
      <c r="H33"/>
      <c r="I33" s="1" t="str">
        <f t="shared" si="0"/>
        <v>INSERT INTO t_sys_resource(id,res_name,parent_id,order_by,description) VALUES(uuid(),"客户开票情况", "9f94f3df-06a3-11e4-99f8-6cf049046039", 6, "按业务需求实现客户开票功能。");</v>
      </c>
    </row>
    <row r="34" spans="1:9" ht="13.5">
      <c r="A34" s="1">
        <v>7</v>
      </c>
      <c r="B34" s="37" t="s">
        <v>566</v>
      </c>
      <c r="C34" s="13" t="s">
        <v>45</v>
      </c>
      <c r="D34" s="14" t="s">
        <v>4</v>
      </c>
      <c r="E34" s="1" t="s">
        <v>578</v>
      </c>
      <c r="H34"/>
      <c r="I34" s="1" t="str">
        <f t="shared" si="0"/>
        <v>INSERT INTO t_sys_resource(id,res_name,parent_id,order_by,description) VALUES(uuid(),"收款情况", "9f94f3df-06a3-11e4-99f8-6cf049046039", 7, "按业务需求实现收款情况功能。");</v>
      </c>
    </row>
    <row r="35" spans="1:9" ht="24">
      <c r="A35" s="1">
        <v>8</v>
      </c>
      <c r="B35" s="37" t="s">
        <v>566</v>
      </c>
      <c r="C35" s="13" t="s">
        <v>46</v>
      </c>
      <c r="D35" s="14" t="s">
        <v>20</v>
      </c>
      <c r="E35" s="1" t="s">
        <v>578</v>
      </c>
      <c r="H35"/>
      <c r="I35" s="1" t="str">
        <f t="shared" si="0"/>
        <v>INSERT INTO t_sys_resource(id,res_name,parent_id,order_by,description) VALUES(uuid(),"付款情况", "9f94f3df-06a3-11e4-99f8-6cf049046039", 8, "按业务需求实现付款情况功能，包括期间费用报销功能，以及报销比例的设置，报销上限及剩余金额的计算与控制。");</v>
      </c>
    </row>
    <row r="36" spans="1:9" ht="24">
      <c r="A36" s="1">
        <v>9</v>
      </c>
      <c r="B36" s="37" t="s">
        <v>566</v>
      </c>
      <c r="C36" s="13" t="s">
        <v>48</v>
      </c>
      <c r="D36" s="14" t="s">
        <v>21</v>
      </c>
      <c r="E36" s="1" t="s">
        <v>578</v>
      </c>
      <c r="H36"/>
      <c r="I36" s="1" t="str">
        <f t="shared" si="0"/>
        <v>INSERT INTO t_sys_resource(id,res_name,parent_id,order_by,description) VALUES(uuid(),"往来欠款", "9f94f3df-06a3-11e4-99f8-6cf049046039", 9, "按业务需求实现往来欠款功能，包括利率的设置，以及利息的计算。");</v>
      </c>
    </row>
    <row r="37" spans="1:9" ht="13.5">
      <c r="A37" s="1">
        <v>10</v>
      </c>
      <c r="B37" s="36" t="s">
        <v>566</v>
      </c>
      <c r="C37" s="13" t="s">
        <v>47</v>
      </c>
      <c r="D37" s="14" t="s">
        <v>5</v>
      </c>
      <c r="E37" s="1" t="s">
        <v>578</v>
      </c>
      <c r="H37"/>
      <c r="I37" s="1" t="str">
        <f t="shared" si="0"/>
        <v>INSERT INTO t_sys_resource(id,res_name,parent_id,order_by,description) VALUES(uuid(),"型材", "9f94f3df-06a3-11e4-99f8-6cf049046039", 10, "按业务需求实现型材功能。");</v>
      </c>
    </row>
    <row r="38" spans="1:9" ht="13.5">
      <c r="A38" s="1">
        <v>1</v>
      </c>
      <c r="B38" s="35" t="s">
        <v>567</v>
      </c>
      <c r="C38" s="13" t="s">
        <v>35</v>
      </c>
      <c r="D38" s="14" t="s">
        <v>50</v>
      </c>
      <c r="E38" s="1" t="s">
        <v>579</v>
      </c>
      <c r="H38"/>
      <c r="I38" s="1" t="str">
        <f t="shared" si="0"/>
        <v>INSERT INTO t_sys_resource(id,res_name,parent_id,order_by,description) VALUES(uuid(),"用章申请", "9f982ad0-06a3-11e4-99f8-6cf049046039", 1, "由项目部或事业部人员填写用章申请,并提交给财务部审核");</v>
      </c>
    </row>
    <row r="39" spans="1:9" ht="24">
      <c r="A39" s="1">
        <v>2</v>
      </c>
      <c r="B39" s="37" t="s">
        <v>568</v>
      </c>
      <c r="C39" s="13" t="s">
        <v>51</v>
      </c>
      <c r="D39" s="14" t="s">
        <v>52</v>
      </c>
      <c r="E39" s="1" t="s">
        <v>579</v>
      </c>
      <c r="H39"/>
      <c r="I39" s="1" t="str">
        <f t="shared" si="0"/>
        <v>INSERT INTO t_sys_resource(id,res_name,parent_id,order_by,description) VALUES(uuid(),"用章审批控制", "9f982ad0-06a3-11e4-99f8-6cf049046039", 2, "财务部对用章申请进行审批,当财务主管外出,可将审批权限委托给财务经理，财务经办人根据审批通过的用章申请进行盖章。");</v>
      </c>
    </row>
    <row r="40" spans="1:9" ht="24">
      <c r="A40" s="1">
        <v>3</v>
      </c>
      <c r="B40" s="36" t="s">
        <v>567</v>
      </c>
      <c r="C40" s="13" t="s">
        <v>36</v>
      </c>
      <c r="D40" s="14" t="s">
        <v>17</v>
      </c>
      <c r="E40" s="1" t="s">
        <v>579</v>
      </c>
      <c r="H40"/>
      <c r="I40" s="1" t="str">
        <f t="shared" si="0"/>
        <v>INSERT INTO t_sys_resource(id,res_name,parent_id,order_by,description) VALUES(uuid(),"用章统计表", "9f982ad0-06a3-11e4-99f8-6cf049046039", 3, "包括用章的申请各环节的业务控制，以及输出按月的用章统计表。");</v>
      </c>
    </row>
    <row r="41" spans="1:9" ht="24">
      <c r="A41" s="1">
        <v>1</v>
      </c>
      <c r="B41" s="35" t="s">
        <v>569</v>
      </c>
      <c r="C41" s="13" t="s">
        <v>53</v>
      </c>
      <c r="D41" s="14" t="s">
        <v>54</v>
      </c>
      <c r="E41" s="1" t="s">
        <v>580</v>
      </c>
      <c r="H41"/>
      <c r="I41" s="1" t="str">
        <f t="shared" si="0"/>
        <v>INSERT INTO t_sys_resource(id,res_name,parent_id,order_by,description) VALUES(uuid(),"信息检索", "9f99c4af-06a3-11e4-99f8-6cf049046039", 1, "提供按关键字进行信息检索的功能，进行模糊搜索匹配展示信息检索结果。");</v>
      </c>
    </row>
    <row r="42" spans="1:9" ht="24">
      <c r="A42" s="1">
        <v>2</v>
      </c>
      <c r="B42" s="36" t="s">
        <v>569</v>
      </c>
      <c r="C42" s="13" t="s">
        <v>56</v>
      </c>
      <c r="D42" s="14" t="s">
        <v>55</v>
      </c>
      <c r="E42" s="1" t="s">
        <v>580</v>
      </c>
      <c r="H42"/>
      <c r="I42" s="1" t="str">
        <f t="shared" si="0"/>
        <v>INSERT INTO t_sys_resource(id,res_name,parent_id,order_by,description) VALUES(uuid(),"信息录入", "9f99c4af-06a3-11e4-99f8-6cf049046039", 2, "提供信息管理平台的录入管理功能，包括信息的新建/修改与删除。");</v>
      </c>
    </row>
    <row r="45" spans="1:9">
      <c r="I45" s="1" t="s">
        <v>581</v>
      </c>
    </row>
    <row r="46" spans="1:9">
      <c r="I46" s="1" t="s">
        <v>582</v>
      </c>
    </row>
    <row r="47" spans="1:9">
      <c r="I47" s="1" t="s">
        <v>583</v>
      </c>
    </row>
    <row r="48" spans="1:9">
      <c r="I48" s="1" t="s">
        <v>584</v>
      </c>
    </row>
    <row r="49" spans="9:9">
      <c r="I49" s="1" t="s">
        <v>585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8" sqref="C8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7" width="9" style="1"/>
    <col min="8" max="8" width="36.25" style="1" bestFit="1" customWidth="1"/>
    <col min="9" max="16384" width="9" style="1"/>
  </cols>
  <sheetData>
    <row r="1" spans="1:8">
      <c r="A1" s="1" t="s">
        <v>178</v>
      </c>
      <c r="B1" s="1" t="s">
        <v>506</v>
      </c>
      <c r="E1" s="1" t="s">
        <v>179</v>
      </c>
      <c r="F1" s="1" t="s">
        <v>507</v>
      </c>
    </row>
    <row r="2" spans="1:8">
      <c r="A2" s="1" t="s">
        <v>72</v>
      </c>
    </row>
    <row r="3" spans="1:8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>
      <c r="A4" s="6">
        <v>1</v>
      </c>
      <c r="B4" s="9" t="s">
        <v>93</v>
      </c>
      <c r="C4" s="3" t="s">
        <v>307</v>
      </c>
      <c r="D4" s="3"/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509</v>
      </c>
      <c r="C5" s="6" t="s">
        <v>508</v>
      </c>
      <c r="D5" s="6"/>
      <c r="E5" s="6"/>
      <c r="F5" s="6"/>
      <c r="G5" s="6"/>
      <c r="H5" s="6"/>
    </row>
    <row r="6" spans="1:8">
      <c r="A6" s="6">
        <v>3</v>
      </c>
      <c r="B6" s="9" t="s">
        <v>511</v>
      </c>
      <c r="C6" s="6" t="s">
        <v>510</v>
      </c>
      <c r="D6" s="6"/>
      <c r="E6" s="6"/>
      <c r="F6" s="6"/>
      <c r="G6" s="6"/>
      <c r="H6" s="6"/>
    </row>
    <row r="7" spans="1:8" s="7" customFormat="1">
      <c r="A7" s="6">
        <v>4</v>
      </c>
      <c r="B7" s="9" t="s">
        <v>513</v>
      </c>
      <c r="C7" s="6" t="s">
        <v>512</v>
      </c>
      <c r="D7" s="6"/>
      <c r="E7" s="6"/>
      <c r="F7" s="6"/>
      <c r="G7" s="6"/>
      <c r="H7" s="6"/>
    </row>
    <row r="8" spans="1:8" s="7" customFormat="1">
      <c r="A8" s="6">
        <v>5</v>
      </c>
      <c r="B8" s="9" t="s">
        <v>103</v>
      </c>
      <c r="C8" s="6" t="s">
        <v>514</v>
      </c>
      <c r="D8" s="6"/>
      <c r="E8" s="6"/>
      <c r="F8" s="6"/>
      <c r="G8" s="6"/>
      <c r="H8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D1" zoomScale="85" zoomScaleNormal="85" workbookViewId="0">
      <selection activeCell="J17" sqref="J17"/>
    </sheetView>
  </sheetViews>
  <sheetFormatPr defaultRowHeight="12"/>
  <cols>
    <col min="1" max="1" width="9" style="7"/>
    <col min="2" max="2" width="11.375" style="7" bestFit="1" customWidth="1"/>
    <col min="3" max="3" width="4.75" style="7" bestFit="1" customWidth="1"/>
    <col min="4" max="4" width="13" style="7" customWidth="1"/>
    <col min="5" max="5" width="25.75" style="7" customWidth="1"/>
    <col min="6" max="7" width="13" style="7" customWidth="1"/>
    <col min="8" max="8" width="10.25" style="7" bestFit="1" customWidth="1"/>
    <col min="9" max="9" width="9" style="7" bestFit="1" customWidth="1"/>
    <col min="10" max="10" width="30.5" style="7" bestFit="1" customWidth="1"/>
    <col min="11" max="11" width="7.125" style="7" bestFit="1" customWidth="1"/>
    <col min="12" max="12" width="65" style="7" bestFit="1" customWidth="1"/>
    <col min="13" max="16384" width="9" style="7"/>
  </cols>
  <sheetData>
    <row r="1" spans="1:14">
      <c r="E1" s="7" t="str">
        <f>"INSERT INTO `hplydb`.`t_sys_resource`(`id`,`res_code`,`res_name`,`res_url`,`res_type`,`order_by`,`parent_id`,`description`)VALUES("&amp;D1&amp;");"</f>
        <v>INSERT INTO `hplydb`.`t_sys_resource`(`id`,`res_code`,`res_name`,`res_url`,`res_type`,`order_by`,`parent_id`,`description`)VALUES();</v>
      </c>
    </row>
    <row r="2" spans="1:14">
      <c r="A2" s="68" t="s">
        <v>650</v>
      </c>
      <c r="B2" s="67"/>
      <c r="C2" s="67"/>
      <c r="D2" s="48" t="s">
        <v>786</v>
      </c>
      <c r="E2" s="8" t="s">
        <v>791</v>
      </c>
      <c r="F2" s="48" t="s">
        <v>785</v>
      </c>
      <c r="G2" s="48" t="s">
        <v>784</v>
      </c>
      <c r="H2" s="48" t="s">
        <v>789</v>
      </c>
      <c r="I2" s="8" t="s">
        <v>651</v>
      </c>
      <c r="J2" s="8" t="s">
        <v>652</v>
      </c>
      <c r="K2" s="8" t="s">
        <v>653</v>
      </c>
      <c r="L2" s="8" t="s">
        <v>9</v>
      </c>
    </row>
    <row r="3" spans="1:14">
      <c r="A3" s="3" t="s">
        <v>641</v>
      </c>
      <c r="B3" s="46"/>
      <c r="C3" s="3"/>
      <c r="D3" s="3" t="s">
        <v>790</v>
      </c>
      <c r="E3" s="3"/>
      <c r="F3" s="3" t="str">
        <f>A3&amp;B3&amp;C3</f>
        <v>财务核算</v>
      </c>
      <c r="G3" s="3"/>
      <c r="H3" s="3" t="s">
        <v>787</v>
      </c>
      <c r="I3" s="3" t="s">
        <v>706</v>
      </c>
      <c r="J3" s="3"/>
      <c r="K3" s="3">
        <v>10</v>
      </c>
      <c r="L3" s="3"/>
      <c r="M3" s="7" t="str">
        <f>"uuid(),'"&amp;E3&amp;"','"&amp;F3&amp;"','"&amp;J3&amp;"','"&amp;H3&amp;"',"&amp;K3&amp;",'"&amp;L3&amp;"'"</f>
        <v>uuid(),'','财务核算','','navigation',10,''</v>
      </c>
      <c r="N3" s="7" t="str">
        <f>"INSERT INTO `t_sys_resource`(`id`,`res_code`,`res_name`,`res_url`,`res_type`,`order_by`,`description`)VALUES("&amp;M3&amp;");"</f>
        <v>INSERT INTO `t_sys_resource`(`id`,`res_code`,`res_name`,`res_url`,`res_type`,`order_by`,`description`)VALUES(uuid(),'','财务核算','','navigation',10,'');</v>
      </c>
    </row>
    <row r="4" spans="1:14">
      <c r="A4" s="3"/>
      <c r="B4" s="46" t="s">
        <v>64</v>
      </c>
      <c r="C4" s="3"/>
      <c r="D4" s="3" t="s">
        <v>790</v>
      </c>
      <c r="E4" s="3" t="s">
        <v>734</v>
      </c>
      <c r="F4" s="3" t="str">
        <f t="shared" ref="F4:F52" si="0">A4&amp;B4&amp;C4</f>
        <v>项目汇总表</v>
      </c>
      <c r="G4" s="3"/>
      <c r="H4" s="3" t="s">
        <v>787</v>
      </c>
      <c r="I4" s="3" t="s">
        <v>706</v>
      </c>
      <c r="J4" s="3" t="s">
        <v>712</v>
      </c>
      <c r="K4" s="3">
        <f t="shared" ref="K4:K52" si="1">K3+10</f>
        <v>20</v>
      </c>
      <c r="L4" s="3" t="s">
        <v>664</v>
      </c>
      <c r="M4" s="7" t="str">
        <f t="shared" ref="M4:M52" si="2">"uuid(),'"&amp;E4&amp;"','"&amp;F4&amp;"','"&amp;J4&amp;"','"&amp;H4&amp;"',"&amp;K4&amp;",'"&amp;L4&amp;"'"</f>
        <v>uuid(),'projectsummary','项目汇总表','/projectsummary','navigation',20,'允许查看多项目汇总表。'</v>
      </c>
      <c r="N4" s="7" t="str">
        <f t="shared" ref="N4:N52" si="3">"INSERT INTO `t_sys_resource`(`id`,`res_code`,`res_name`,`res_url`,`res_type`,`order_by`,`description`)VALUES("&amp;M4&amp;");"</f>
        <v>INSERT INTO `t_sys_resource`(`id`,`res_code`,`res_name`,`res_url`,`res_type`,`order_by`,`description`)VALUES(uuid(),'projectsummary','项目汇总表','/projectsummary','navigation',20,'允许查看多项目汇总表。');</v>
      </c>
    </row>
    <row r="5" spans="1:14">
      <c r="A5" s="3"/>
      <c r="B5" s="46" t="s">
        <v>42</v>
      </c>
      <c r="C5" s="3"/>
      <c r="D5" s="3" t="s">
        <v>790</v>
      </c>
      <c r="E5" s="3" t="s">
        <v>735</v>
      </c>
      <c r="F5" s="3" t="str">
        <f t="shared" si="0"/>
        <v>合同项目信息</v>
      </c>
      <c r="G5" s="3"/>
      <c r="H5" s="3" t="s">
        <v>787</v>
      </c>
      <c r="I5" s="3" t="s">
        <v>706</v>
      </c>
      <c r="J5" s="3" t="s">
        <v>713</v>
      </c>
      <c r="K5" s="3">
        <f t="shared" si="1"/>
        <v>30</v>
      </c>
      <c r="L5" s="3"/>
      <c r="M5" s="7" t="str">
        <f t="shared" si="2"/>
        <v>uuid(),'project','合同项目信息','/project','navigation',30,''</v>
      </c>
      <c r="N5" s="7" t="str">
        <f t="shared" si="3"/>
        <v>INSERT INTO `t_sys_resource`(`id`,`res_code`,`res_name`,`res_url`,`res_type`,`order_by`,`description`)VALUES(uuid(),'project','合同项目信息','/project','navigation',30,'');</v>
      </c>
    </row>
    <row r="6" spans="1:14">
      <c r="A6" s="3"/>
      <c r="B6" s="3"/>
      <c r="C6" s="3" t="s">
        <v>643</v>
      </c>
      <c r="D6" s="3" t="s">
        <v>790</v>
      </c>
      <c r="E6" s="3" t="s">
        <v>749</v>
      </c>
      <c r="F6" s="3" t="str">
        <f t="shared" si="0"/>
        <v>添加</v>
      </c>
      <c r="G6" s="3"/>
      <c r="H6" s="3" t="s">
        <v>788</v>
      </c>
      <c r="I6" s="3" t="s">
        <v>648</v>
      </c>
      <c r="J6" s="3"/>
      <c r="K6" s="3">
        <f t="shared" si="1"/>
        <v>40</v>
      </c>
      <c r="L6" s="3" t="s">
        <v>727</v>
      </c>
      <c r="M6" s="7" t="str">
        <f t="shared" si="2"/>
        <v>uuid(),'project_create','添加','','action',40,'允许添加，同时仅允许修改自己当天添加的数据，其他数据不允许修改。'</v>
      </c>
      <c r="N6" s="7" t="str">
        <f t="shared" si="3"/>
        <v>INSERT INTO `t_sys_resource`(`id`,`res_code`,`res_name`,`res_url`,`res_type`,`order_by`,`description`)VALUES(uuid(),'project_create','添加','','action',40,'允许添加，同时仅允许修改自己当天添加的数据，其他数据不允许修改。');</v>
      </c>
    </row>
    <row r="7" spans="1:14">
      <c r="A7" s="3"/>
      <c r="B7" s="3"/>
      <c r="C7" s="3" t="s">
        <v>728</v>
      </c>
      <c r="D7" s="3" t="s">
        <v>790</v>
      </c>
      <c r="E7" s="3" t="s">
        <v>750</v>
      </c>
      <c r="F7" s="3" t="str">
        <f t="shared" si="0"/>
        <v>修改</v>
      </c>
      <c r="G7" s="3"/>
      <c r="H7" s="3" t="s">
        <v>788</v>
      </c>
      <c r="I7" s="3" t="s">
        <v>648</v>
      </c>
      <c r="J7" s="3"/>
      <c r="K7" s="3">
        <f t="shared" si="1"/>
        <v>50</v>
      </c>
      <c r="L7" s="3" t="s">
        <v>729</v>
      </c>
      <c r="M7" s="7" t="str">
        <f t="shared" si="2"/>
        <v>uuid(),'project_modify','修改','','action',50,'允许修改全部数据，包括其他人添加的数据，以及历史数据。'</v>
      </c>
      <c r="N7" s="7" t="str">
        <f t="shared" si="3"/>
        <v>INSERT INTO `t_sys_resource`(`id`,`res_code`,`res_name`,`res_url`,`res_type`,`order_by`,`description`)VALUES(uuid(),'project_modify','修改','','action',50,'允许修改全部数据，包括其他人添加的数据，以及历史数据。');</v>
      </c>
    </row>
    <row r="8" spans="1:14">
      <c r="A8" s="3"/>
      <c r="B8" s="3"/>
      <c r="C8" s="3" t="s">
        <v>644</v>
      </c>
      <c r="D8" s="3" t="s">
        <v>790</v>
      </c>
      <c r="E8" s="3" t="s">
        <v>751</v>
      </c>
      <c r="F8" s="3" t="str">
        <f t="shared" si="0"/>
        <v>删除</v>
      </c>
      <c r="G8" s="3"/>
      <c r="H8" s="3" t="s">
        <v>788</v>
      </c>
      <c r="I8" s="3" t="s">
        <v>648</v>
      </c>
      <c r="J8" s="3"/>
      <c r="K8" s="3">
        <f t="shared" si="1"/>
        <v>60</v>
      </c>
      <c r="L8" s="3" t="s">
        <v>730</v>
      </c>
      <c r="M8" s="7" t="str">
        <f t="shared" si="2"/>
        <v>uuid(),'project_delete','删除','','action',60,'允许删除数据。'</v>
      </c>
      <c r="N8" s="7" t="str">
        <f t="shared" si="3"/>
        <v>INSERT INTO `t_sys_resource`(`id`,`res_code`,`res_name`,`res_url`,`res_type`,`order_by`,`description`)VALUES(uuid(),'project_delete','删除','','action',60,'允许删除数据。');</v>
      </c>
    </row>
    <row r="9" spans="1:14">
      <c r="A9" s="3"/>
      <c r="B9" s="46" t="s">
        <v>43</v>
      </c>
      <c r="C9" s="3"/>
      <c r="D9" s="3" t="s">
        <v>790</v>
      </c>
      <c r="E9" s="3" t="s">
        <v>736</v>
      </c>
      <c r="F9" s="3" t="str">
        <f t="shared" si="0"/>
        <v>合同补充协议</v>
      </c>
      <c r="G9" s="3"/>
      <c r="H9" s="3" t="s">
        <v>787</v>
      </c>
      <c r="I9" s="3" t="s">
        <v>706</v>
      </c>
      <c r="J9" s="3" t="s">
        <v>714</v>
      </c>
      <c r="K9" s="3">
        <f t="shared" si="1"/>
        <v>70</v>
      </c>
      <c r="L9" s="3"/>
      <c r="M9" s="7" t="str">
        <f t="shared" si="2"/>
        <v>uuid(),'contractchange','合同补充协议','/contractchange','navigation',70,''</v>
      </c>
      <c r="N9" s="7" t="str">
        <f t="shared" si="3"/>
        <v>INSERT INTO `t_sys_resource`(`id`,`res_code`,`res_name`,`res_url`,`res_type`,`order_by`,`description`)VALUES(uuid(),'contractchange','合同补充协议','/contractchange','navigation',70,'');</v>
      </c>
    </row>
    <row r="10" spans="1:14">
      <c r="A10" s="3"/>
      <c r="B10" s="3"/>
      <c r="C10" s="3" t="s">
        <v>643</v>
      </c>
      <c r="D10" s="3" t="s">
        <v>790</v>
      </c>
      <c r="E10" s="3" t="s">
        <v>752</v>
      </c>
      <c r="F10" s="3" t="str">
        <f t="shared" si="0"/>
        <v>添加</v>
      </c>
      <c r="G10" s="3"/>
      <c r="H10" s="3" t="s">
        <v>788</v>
      </c>
      <c r="I10" s="3" t="s">
        <v>648</v>
      </c>
      <c r="J10" s="3"/>
      <c r="K10" s="3">
        <f t="shared" si="1"/>
        <v>80</v>
      </c>
      <c r="L10" s="3" t="s">
        <v>727</v>
      </c>
      <c r="M10" s="7" t="str">
        <f t="shared" si="2"/>
        <v>uuid(),'contractchange_create','添加','','action',80,'允许添加，同时仅允许修改自己当天添加的数据，其他数据不允许修改。'</v>
      </c>
      <c r="N10" s="7" t="str">
        <f t="shared" si="3"/>
        <v>INSERT INTO `t_sys_resource`(`id`,`res_code`,`res_name`,`res_url`,`res_type`,`order_by`,`description`)VALUES(uuid(),'contractchange_create','添加','','action',80,'允许添加，同时仅允许修改自己当天添加的数据，其他数据不允许修改。');</v>
      </c>
    </row>
    <row r="11" spans="1:14">
      <c r="A11" s="3"/>
      <c r="B11" s="3"/>
      <c r="C11" s="3" t="s">
        <v>728</v>
      </c>
      <c r="D11" s="3" t="s">
        <v>790</v>
      </c>
      <c r="E11" s="3" t="s">
        <v>753</v>
      </c>
      <c r="F11" s="3" t="str">
        <f t="shared" si="0"/>
        <v>修改</v>
      </c>
      <c r="G11" s="3"/>
      <c r="H11" s="3" t="s">
        <v>788</v>
      </c>
      <c r="I11" s="3" t="s">
        <v>648</v>
      </c>
      <c r="J11" s="3"/>
      <c r="K11" s="3">
        <f t="shared" si="1"/>
        <v>90</v>
      </c>
      <c r="L11" s="3" t="s">
        <v>729</v>
      </c>
      <c r="M11" s="7" t="str">
        <f t="shared" si="2"/>
        <v>uuid(),'contractchange_modify','修改','','action',90,'允许修改全部数据，包括其他人添加的数据，以及历史数据。'</v>
      </c>
      <c r="N11" s="7" t="str">
        <f t="shared" si="3"/>
        <v>INSERT INTO `t_sys_resource`(`id`,`res_code`,`res_name`,`res_url`,`res_type`,`order_by`,`description`)VALUES(uuid(),'contractchange_modify','修改','','action',90,'允许修改全部数据，包括其他人添加的数据，以及历史数据。');</v>
      </c>
    </row>
    <row r="12" spans="1:14">
      <c r="A12" s="3"/>
      <c r="B12" s="3"/>
      <c r="C12" s="3" t="s">
        <v>644</v>
      </c>
      <c r="D12" s="3" t="s">
        <v>790</v>
      </c>
      <c r="E12" s="3" t="s">
        <v>754</v>
      </c>
      <c r="F12" s="3" t="str">
        <f t="shared" si="0"/>
        <v>删除</v>
      </c>
      <c r="G12" s="3"/>
      <c r="H12" s="3" t="s">
        <v>788</v>
      </c>
      <c r="I12" s="3" t="s">
        <v>648</v>
      </c>
      <c r="J12" s="3"/>
      <c r="K12" s="3">
        <f t="shared" si="1"/>
        <v>100</v>
      </c>
      <c r="L12" s="3" t="s">
        <v>730</v>
      </c>
      <c r="M12" s="7" t="str">
        <f t="shared" si="2"/>
        <v>uuid(),'contractchange_delete','删除','','action',100,'允许删除数据。'</v>
      </c>
      <c r="N12" s="7" t="str">
        <f t="shared" si="3"/>
        <v>INSERT INTO `t_sys_resource`(`id`,`res_code`,`res_name`,`res_url`,`res_type`,`order_by`,`description`)VALUES(uuid(),'contractchange_delete','删除','','action',100,'允许删除数据。');</v>
      </c>
    </row>
    <row r="13" spans="1:14">
      <c r="A13" s="3"/>
      <c r="B13" s="46" t="s">
        <v>420</v>
      </c>
      <c r="C13" s="3"/>
      <c r="D13" s="3" t="s">
        <v>790</v>
      </c>
      <c r="E13" s="3" t="s">
        <v>737</v>
      </c>
      <c r="F13" s="3" t="str">
        <f t="shared" si="0"/>
        <v>甲方开票情况</v>
      </c>
      <c r="G13" s="3"/>
      <c r="H13" s="3" t="s">
        <v>787</v>
      </c>
      <c r="I13" s="3" t="s">
        <v>706</v>
      </c>
      <c r="J13" s="3" t="s">
        <v>716</v>
      </c>
      <c r="K13" s="3">
        <f t="shared" si="1"/>
        <v>110</v>
      </c>
      <c r="L13" s="3"/>
      <c r="M13" s="7" t="str">
        <f t="shared" si="2"/>
        <v>uuid(),'partybilling','甲方开票情况','/partybilling','navigation',110,''</v>
      </c>
      <c r="N13" s="7" t="str">
        <f t="shared" si="3"/>
        <v>INSERT INTO `t_sys_resource`(`id`,`res_code`,`res_name`,`res_url`,`res_type`,`order_by`,`description`)VALUES(uuid(),'partybilling','甲方开票情况','/partybilling','navigation',110,'');</v>
      </c>
    </row>
    <row r="14" spans="1:14">
      <c r="A14" s="3"/>
      <c r="B14" s="3"/>
      <c r="C14" s="3" t="s">
        <v>643</v>
      </c>
      <c r="D14" s="3" t="s">
        <v>790</v>
      </c>
      <c r="E14" s="3" t="s">
        <v>755</v>
      </c>
      <c r="F14" s="3" t="str">
        <f t="shared" si="0"/>
        <v>添加</v>
      </c>
      <c r="G14" s="3"/>
      <c r="H14" s="3" t="s">
        <v>788</v>
      </c>
      <c r="I14" s="3" t="s">
        <v>648</v>
      </c>
      <c r="J14" s="3"/>
      <c r="K14" s="3">
        <f t="shared" si="1"/>
        <v>120</v>
      </c>
      <c r="L14" s="3" t="s">
        <v>727</v>
      </c>
      <c r="M14" s="7" t="str">
        <f t="shared" si="2"/>
        <v>uuid(),'partybilling_create','添加','','action',120,'允许添加，同时仅允许修改自己当天添加的数据，其他数据不允许修改。'</v>
      </c>
      <c r="N14" s="7" t="str">
        <f t="shared" si="3"/>
        <v>INSERT INTO `t_sys_resource`(`id`,`res_code`,`res_name`,`res_url`,`res_type`,`order_by`,`description`)VALUES(uuid(),'partybilling_create','添加','','action',120,'允许添加，同时仅允许修改自己当天添加的数据，其他数据不允许修改。');</v>
      </c>
    </row>
    <row r="15" spans="1:14">
      <c r="A15" s="3"/>
      <c r="B15" s="3"/>
      <c r="C15" s="3" t="s">
        <v>728</v>
      </c>
      <c r="D15" s="3" t="s">
        <v>790</v>
      </c>
      <c r="E15" s="3" t="s">
        <v>756</v>
      </c>
      <c r="F15" s="3" t="str">
        <f t="shared" si="0"/>
        <v>修改</v>
      </c>
      <c r="G15" s="3"/>
      <c r="H15" s="3" t="s">
        <v>788</v>
      </c>
      <c r="I15" s="3" t="s">
        <v>648</v>
      </c>
      <c r="J15" s="3"/>
      <c r="K15" s="3">
        <f t="shared" si="1"/>
        <v>130</v>
      </c>
      <c r="L15" s="3" t="s">
        <v>729</v>
      </c>
      <c r="M15" s="7" t="str">
        <f t="shared" si="2"/>
        <v>uuid(),'partybilling_modify','修改','','action',130,'允许修改全部数据，包括其他人添加的数据，以及历史数据。'</v>
      </c>
      <c r="N15" s="7" t="str">
        <f t="shared" si="3"/>
        <v>INSERT INTO `t_sys_resource`(`id`,`res_code`,`res_name`,`res_url`,`res_type`,`order_by`,`description`)VALUES(uuid(),'partybilling_modify','修改','','action',130,'允许修改全部数据，包括其他人添加的数据，以及历史数据。');</v>
      </c>
    </row>
    <row r="16" spans="1:14">
      <c r="A16" s="3"/>
      <c r="B16" s="3"/>
      <c r="C16" s="3" t="s">
        <v>731</v>
      </c>
      <c r="D16" s="3" t="s">
        <v>790</v>
      </c>
      <c r="E16" s="3" t="s">
        <v>779</v>
      </c>
      <c r="F16" s="3" t="str">
        <f t="shared" si="0"/>
        <v>审核</v>
      </c>
      <c r="G16" s="3"/>
      <c r="H16" s="3" t="s">
        <v>788</v>
      </c>
      <c r="I16" s="3" t="s">
        <v>648</v>
      </c>
      <c r="J16" s="3"/>
      <c r="K16" s="3">
        <f t="shared" si="1"/>
        <v>140</v>
      </c>
      <c r="L16" s="3"/>
      <c r="M16" s="7" t="str">
        <f t="shared" si="2"/>
        <v>uuid(),'partybilling_check','审核','','action',140,''</v>
      </c>
      <c r="N16" s="7" t="str">
        <f t="shared" si="3"/>
        <v>INSERT INTO `t_sys_resource`(`id`,`res_code`,`res_name`,`res_url`,`res_type`,`order_by`,`description`)VALUES(uuid(),'partybilling_check','审核','','action',140,'');</v>
      </c>
    </row>
    <row r="17" spans="1:14">
      <c r="A17" s="3"/>
      <c r="B17" s="3"/>
      <c r="C17" s="3" t="s">
        <v>644</v>
      </c>
      <c r="D17" s="3" t="s">
        <v>790</v>
      </c>
      <c r="E17" s="3" t="s">
        <v>757</v>
      </c>
      <c r="F17" s="3" t="str">
        <f t="shared" si="0"/>
        <v>删除</v>
      </c>
      <c r="G17" s="3"/>
      <c r="H17" s="3" t="s">
        <v>788</v>
      </c>
      <c r="I17" s="3" t="s">
        <v>648</v>
      </c>
      <c r="J17" s="3"/>
      <c r="K17" s="3">
        <f t="shared" si="1"/>
        <v>150</v>
      </c>
      <c r="L17" s="3" t="s">
        <v>663</v>
      </c>
      <c r="M17" s="7" t="str">
        <f t="shared" si="2"/>
        <v>uuid(),'partybilling_delete','删除','','action',150,'允许删除能看到的数据。'</v>
      </c>
      <c r="N17" s="7" t="str">
        <f t="shared" si="3"/>
        <v>INSERT INTO `t_sys_resource`(`id`,`res_code`,`res_name`,`res_url`,`res_type`,`order_by`,`description`)VALUES(uuid(),'partybilling_delete','删除','','action',150,'允许删除能看到的数据。');</v>
      </c>
    </row>
    <row r="18" spans="1:14">
      <c r="A18" s="3"/>
      <c r="B18" s="46" t="s">
        <v>44</v>
      </c>
      <c r="C18" s="3"/>
      <c r="D18" s="3" t="s">
        <v>790</v>
      </c>
      <c r="E18" s="3" t="s">
        <v>738</v>
      </c>
      <c r="F18" s="3" t="str">
        <f t="shared" si="0"/>
        <v>客户开票情况</v>
      </c>
      <c r="G18" s="3"/>
      <c r="H18" s="3" t="s">
        <v>787</v>
      </c>
      <c r="I18" s="3" t="s">
        <v>706</v>
      </c>
      <c r="J18" s="3" t="s">
        <v>717</v>
      </c>
      <c r="K18" s="3">
        <f t="shared" si="1"/>
        <v>160</v>
      </c>
      <c r="L18" s="3"/>
      <c r="M18" s="7" t="str">
        <f t="shared" si="2"/>
        <v>uuid(),'customerbilling','客户开票情况','/customerbilling','navigation',160,''</v>
      </c>
      <c r="N18" s="7" t="str">
        <f t="shared" si="3"/>
        <v>INSERT INTO `t_sys_resource`(`id`,`res_code`,`res_name`,`res_url`,`res_type`,`order_by`,`description`)VALUES(uuid(),'customerbilling','客户开票情况','/customerbilling','navigation',160,'');</v>
      </c>
    </row>
    <row r="19" spans="1:14">
      <c r="A19" s="3"/>
      <c r="B19" s="3"/>
      <c r="C19" s="3" t="s">
        <v>643</v>
      </c>
      <c r="D19" s="3" t="s">
        <v>790</v>
      </c>
      <c r="E19" s="3" t="s">
        <v>758</v>
      </c>
      <c r="F19" s="3" t="str">
        <f t="shared" si="0"/>
        <v>添加</v>
      </c>
      <c r="G19" s="3"/>
      <c r="H19" s="3" t="s">
        <v>788</v>
      </c>
      <c r="I19" s="3" t="s">
        <v>648</v>
      </c>
      <c r="J19" s="3"/>
      <c r="K19" s="3">
        <f t="shared" si="1"/>
        <v>170</v>
      </c>
      <c r="L19" s="3" t="s">
        <v>727</v>
      </c>
      <c r="M19" s="7" t="str">
        <f t="shared" si="2"/>
        <v>uuid(),'customerbilling_create','添加','','action',170,'允许添加，同时仅允许修改自己当天添加的数据，其他数据不允许修改。'</v>
      </c>
      <c r="N19" s="7" t="str">
        <f t="shared" si="3"/>
        <v>INSERT INTO `t_sys_resource`(`id`,`res_code`,`res_name`,`res_url`,`res_type`,`order_by`,`description`)VALUES(uuid(),'customerbilling_create','添加','','action',170,'允许添加，同时仅允许修改自己当天添加的数据，其他数据不允许修改。');</v>
      </c>
    </row>
    <row r="20" spans="1:14">
      <c r="A20" s="3"/>
      <c r="B20" s="3"/>
      <c r="C20" s="3" t="s">
        <v>728</v>
      </c>
      <c r="D20" s="3" t="s">
        <v>790</v>
      </c>
      <c r="E20" s="3" t="s">
        <v>759</v>
      </c>
      <c r="F20" s="3" t="str">
        <f t="shared" si="0"/>
        <v>修改</v>
      </c>
      <c r="G20" s="3"/>
      <c r="H20" s="3" t="s">
        <v>788</v>
      </c>
      <c r="I20" s="3" t="s">
        <v>648</v>
      </c>
      <c r="J20" s="3"/>
      <c r="K20" s="3">
        <f t="shared" si="1"/>
        <v>180</v>
      </c>
      <c r="L20" s="3" t="s">
        <v>729</v>
      </c>
      <c r="M20" s="7" t="str">
        <f t="shared" si="2"/>
        <v>uuid(),'customerbilling_modify','修改','','action',180,'允许修改全部数据，包括其他人添加的数据，以及历史数据。'</v>
      </c>
      <c r="N20" s="7" t="str">
        <f t="shared" si="3"/>
        <v>INSERT INTO `t_sys_resource`(`id`,`res_code`,`res_name`,`res_url`,`res_type`,`order_by`,`description`)VALUES(uuid(),'customerbilling_modify','修改','','action',180,'允许修改全部数据，包括其他人添加的数据，以及历史数据。');</v>
      </c>
    </row>
    <row r="21" spans="1:14">
      <c r="A21" s="3"/>
      <c r="B21" s="3"/>
      <c r="C21" s="3" t="s">
        <v>644</v>
      </c>
      <c r="D21" s="3" t="s">
        <v>790</v>
      </c>
      <c r="E21" s="3" t="s">
        <v>760</v>
      </c>
      <c r="F21" s="3" t="str">
        <f t="shared" si="0"/>
        <v>删除</v>
      </c>
      <c r="G21" s="3"/>
      <c r="H21" s="3" t="s">
        <v>788</v>
      </c>
      <c r="I21" s="3" t="s">
        <v>648</v>
      </c>
      <c r="J21" s="3"/>
      <c r="K21" s="3">
        <f t="shared" si="1"/>
        <v>190</v>
      </c>
      <c r="L21" s="3" t="s">
        <v>730</v>
      </c>
      <c r="M21" s="7" t="str">
        <f t="shared" si="2"/>
        <v>uuid(),'customerbilling_delete','删除','','action',190,'允许删除数据。'</v>
      </c>
      <c r="N21" s="7" t="str">
        <f t="shared" si="3"/>
        <v>INSERT INTO `t_sys_resource`(`id`,`res_code`,`res_name`,`res_url`,`res_type`,`order_by`,`description`)VALUES(uuid(),'customerbilling_delete','删除','','action',190,'允许删除数据。');</v>
      </c>
    </row>
    <row r="22" spans="1:14">
      <c r="A22" s="3"/>
      <c r="B22" s="46" t="s">
        <v>45</v>
      </c>
      <c r="C22" s="3"/>
      <c r="D22" s="3" t="s">
        <v>790</v>
      </c>
      <c r="E22" s="3" t="s">
        <v>739</v>
      </c>
      <c r="F22" s="3" t="str">
        <f t="shared" si="0"/>
        <v>收款情况</v>
      </c>
      <c r="G22" s="3"/>
      <c r="H22" s="3" t="s">
        <v>787</v>
      </c>
      <c r="I22" s="3" t="s">
        <v>706</v>
      </c>
      <c r="J22" s="3" t="s">
        <v>719</v>
      </c>
      <c r="K22" s="3">
        <f t="shared" si="1"/>
        <v>200</v>
      </c>
      <c r="L22" s="3"/>
      <c r="M22" s="7" t="str">
        <f t="shared" si="2"/>
        <v>uuid(),'collections','收款情况','/collections','navigation',200,''</v>
      </c>
      <c r="N22" s="7" t="str">
        <f t="shared" si="3"/>
        <v>INSERT INTO `t_sys_resource`(`id`,`res_code`,`res_name`,`res_url`,`res_type`,`order_by`,`description`)VALUES(uuid(),'collections','收款情况','/collections','navigation',200,'');</v>
      </c>
    </row>
    <row r="23" spans="1:14">
      <c r="A23" s="3"/>
      <c r="B23" s="3"/>
      <c r="C23" s="3" t="s">
        <v>643</v>
      </c>
      <c r="D23" s="3" t="s">
        <v>790</v>
      </c>
      <c r="E23" s="3" t="s">
        <v>761</v>
      </c>
      <c r="F23" s="3" t="str">
        <f t="shared" si="0"/>
        <v>添加</v>
      </c>
      <c r="G23" s="3"/>
      <c r="H23" s="3" t="s">
        <v>788</v>
      </c>
      <c r="I23" s="3" t="s">
        <v>648</v>
      </c>
      <c r="J23" s="3"/>
      <c r="K23" s="3">
        <f t="shared" si="1"/>
        <v>210</v>
      </c>
      <c r="L23" s="3" t="s">
        <v>727</v>
      </c>
      <c r="M23" s="7" t="str">
        <f t="shared" si="2"/>
        <v>uuid(),'collections_create','添加','','action',210,'允许添加，同时仅允许修改自己当天添加的数据，其他数据不允许修改。'</v>
      </c>
      <c r="N23" s="7" t="str">
        <f t="shared" si="3"/>
        <v>INSERT INTO `t_sys_resource`(`id`,`res_code`,`res_name`,`res_url`,`res_type`,`order_by`,`description`)VALUES(uuid(),'collections_create','添加','','action',210,'允许添加，同时仅允许修改自己当天添加的数据，其他数据不允许修改。');</v>
      </c>
    </row>
    <row r="24" spans="1:14">
      <c r="A24" s="3"/>
      <c r="B24" s="3"/>
      <c r="C24" s="3" t="s">
        <v>728</v>
      </c>
      <c r="D24" s="3" t="s">
        <v>790</v>
      </c>
      <c r="E24" s="3" t="s">
        <v>762</v>
      </c>
      <c r="F24" s="3" t="str">
        <f t="shared" si="0"/>
        <v>修改</v>
      </c>
      <c r="G24" s="3"/>
      <c r="H24" s="3" t="s">
        <v>788</v>
      </c>
      <c r="I24" s="3" t="s">
        <v>648</v>
      </c>
      <c r="J24" s="3"/>
      <c r="K24" s="3">
        <f t="shared" si="1"/>
        <v>220</v>
      </c>
      <c r="L24" s="3" t="s">
        <v>729</v>
      </c>
      <c r="M24" s="7" t="str">
        <f t="shared" si="2"/>
        <v>uuid(),'collections_modify','修改','','action',220,'允许修改全部数据，包括其他人添加的数据，以及历史数据。'</v>
      </c>
      <c r="N24" s="7" t="str">
        <f t="shared" si="3"/>
        <v>INSERT INTO `t_sys_resource`(`id`,`res_code`,`res_name`,`res_url`,`res_type`,`order_by`,`description`)VALUES(uuid(),'collections_modify','修改','','action',220,'允许修改全部数据，包括其他人添加的数据，以及历史数据。');</v>
      </c>
    </row>
    <row r="25" spans="1:14">
      <c r="A25" s="3"/>
      <c r="B25" s="3"/>
      <c r="C25" s="3" t="s">
        <v>644</v>
      </c>
      <c r="D25" s="3" t="s">
        <v>790</v>
      </c>
      <c r="E25" s="3" t="s">
        <v>763</v>
      </c>
      <c r="F25" s="3" t="str">
        <f t="shared" si="0"/>
        <v>删除</v>
      </c>
      <c r="G25" s="3"/>
      <c r="H25" s="3" t="s">
        <v>788</v>
      </c>
      <c r="I25" s="3" t="s">
        <v>648</v>
      </c>
      <c r="J25" s="3"/>
      <c r="K25" s="3">
        <f t="shared" si="1"/>
        <v>230</v>
      </c>
      <c r="L25" s="3" t="s">
        <v>730</v>
      </c>
      <c r="M25" s="7" t="str">
        <f t="shared" si="2"/>
        <v>uuid(),'collections_delete','删除','','action',230,'允许删除数据。'</v>
      </c>
      <c r="N25" s="7" t="str">
        <f t="shared" si="3"/>
        <v>INSERT INTO `t_sys_resource`(`id`,`res_code`,`res_name`,`res_url`,`res_type`,`order_by`,`description`)VALUES(uuid(),'collections_delete','删除','','action',230,'允许删除数据。');</v>
      </c>
    </row>
    <row r="26" spans="1:14">
      <c r="A26" s="3"/>
      <c r="B26" s="46" t="s">
        <v>46</v>
      </c>
      <c r="C26" s="3"/>
      <c r="D26" s="3" t="s">
        <v>790</v>
      </c>
      <c r="E26" s="3" t="s">
        <v>740</v>
      </c>
      <c r="F26" s="3" t="str">
        <f t="shared" si="0"/>
        <v>付款情况</v>
      </c>
      <c r="G26" s="3"/>
      <c r="H26" s="3" t="s">
        <v>787</v>
      </c>
      <c r="I26" s="3" t="s">
        <v>706</v>
      </c>
      <c r="J26" s="3" t="s">
        <v>721</v>
      </c>
      <c r="K26" s="3">
        <f t="shared" si="1"/>
        <v>240</v>
      </c>
      <c r="L26" s="3"/>
      <c r="M26" s="7" t="str">
        <f t="shared" si="2"/>
        <v>uuid(),'payment','付款情况','/payment','navigation',240,''</v>
      </c>
      <c r="N26" s="7" t="str">
        <f t="shared" si="3"/>
        <v>INSERT INTO `t_sys_resource`(`id`,`res_code`,`res_name`,`res_url`,`res_type`,`order_by`,`description`)VALUES(uuid(),'payment','付款情况','/payment','navigation',240,'');</v>
      </c>
    </row>
    <row r="27" spans="1:14">
      <c r="A27" s="3"/>
      <c r="B27" s="3"/>
      <c r="C27" s="3" t="s">
        <v>643</v>
      </c>
      <c r="D27" s="3" t="s">
        <v>790</v>
      </c>
      <c r="E27" s="3" t="s">
        <v>764</v>
      </c>
      <c r="F27" s="3" t="str">
        <f t="shared" si="0"/>
        <v>添加</v>
      </c>
      <c r="G27" s="3"/>
      <c r="H27" s="3" t="s">
        <v>788</v>
      </c>
      <c r="I27" s="3" t="s">
        <v>648</v>
      </c>
      <c r="J27" s="3"/>
      <c r="K27" s="3">
        <f t="shared" si="1"/>
        <v>250</v>
      </c>
      <c r="L27" s="3" t="s">
        <v>727</v>
      </c>
      <c r="M27" s="7" t="str">
        <f t="shared" si="2"/>
        <v>uuid(),'payment_create','添加','','action',250,'允许添加，同时仅允许修改自己当天添加的数据，其他数据不允许修改。'</v>
      </c>
      <c r="N27" s="7" t="str">
        <f t="shared" si="3"/>
        <v>INSERT INTO `t_sys_resource`(`id`,`res_code`,`res_name`,`res_url`,`res_type`,`order_by`,`description`)VALUES(uuid(),'payment_create','添加','','action',250,'允许添加，同时仅允许修改自己当天添加的数据，其他数据不允许修改。');</v>
      </c>
    </row>
    <row r="28" spans="1:14">
      <c r="A28" s="3"/>
      <c r="B28" s="3"/>
      <c r="C28" s="3" t="s">
        <v>728</v>
      </c>
      <c r="D28" s="3" t="s">
        <v>790</v>
      </c>
      <c r="E28" s="3" t="s">
        <v>765</v>
      </c>
      <c r="F28" s="3" t="str">
        <f t="shared" si="0"/>
        <v>修改</v>
      </c>
      <c r="G28" s="3"/>
      <c r="H28" s="3" t="s">
        <v>788</v>
      </c>
      <c r="I28" s="3" t="s">
        <v>648</v>
      </c>
      <c r="J28" s="3"/>
      <c r="K28" s="3">
        <f t="shared" si="1"/>
        <v>260</v>
      </c>
      <c r="L28" s="3" t="s">
        <v>729</v>
      </c>
      <c r="M28" s="7" t="str">
        <f t="shared" si="2"/>
        <v>uuid(),'payment_modify','修改','','action',260,'允许修改全部数据，包括其他人添加的数据，以及历史数据。'</v>
      </c>
      <c r="N28" s="7" t="str">
        <f t="shared" si="3"/>
        <v>INSERT INTO `t_sys_resource`(`id`,`res_code`,`res_name`,`res_url`,`res_type`,`order_by`,`description`)VALUES(uuid(),'payment_modify','修改','','action',260,'允许修改全部数据，包括其他人添加的数据，以及历史数据。');</v>
      </c>
    </row>
    <row r="29" spans="1:14">
      <c r="A29" s="3"/>
      <c r="B29" s="3"/>
      <c r="C29" s="3" t="s">
        <v>644</v>
      </c>
      <c r="D29" s="3" t="s">
        <v>790</v>
      </c>
      <c r="E29" s="3" t="s">
        <v>766</v>
      </c>
      <c r="F29" s="3" t="str">
        <f t="shared" si="0"/>
        <v>删除</v>
      </c>
      <c r="G29" s="3"/>
      <c r="H29" s="3" t="s">
        <v>788</v>
      </c>
      <c r="I29" s="3" t="s">
        <v>648</v>
      </c>
      <c r="J29" s="3"/>
      <c r="K29" s="3">
        <f t="shared" si="1"/>
        <v>270</v>
      </c>
      <c r="L29" s="3" t="s">
        <v>730</v>
      </c>
      <c r="M29" s="7" t="str">
        <f t="shared" si="2"/>
        <v>uuid(),'payment_delete','删除','','action',270,'允许删除数据。'</v>
      </c>
      <c r="N29" s="7" t="str">
        <f t="shared" si="3"/>
        <v>INSERT INTO `t_sys_resource`(`id`,`res_code`,`res_name`,`res_url`,`res_type`,`order_by`,`description`)VALUES(uuid(),'payment_delete','删除','','action',270,'允许删除数据。');</v>
      </c>
    </row>
    <row r="30" spans="1:14">
      <c r="A30" s="3"/>
      <c r="B30" s="46" t="s">
        <v>48</v>
      </c>
      <c r="C30" s="3"/>
      <c r="D30" s="3" t="s">
        <v>790</v>
      </c>
      <c r="E30" s="3" t="s">
        <v>741</v>
      </c>
      <c r="F30" s="3" t="str">
        <f t="shared" si="0"/>
        <v>往来欠款</v>
      </c>
      <c r="G30" s="3"/>
      <c r="H30" s="3" t="s">
        <v>787</v>
      </c>
      <c r="I30" s="3" t="s">
        <v>706</v>
      </c>
      <c r="J30" s="3" t="s">
        <v>723</v>
      </c>
      <c r="K30" s="3">
        <f t="shared" si="1"/>
        <v>280</v>
      </c>
      <c r="L30" s="3"/>
      <c r="M30" s="7" t="str">
        <f t="shared" si="2"/>
        <v>uuid(),'arrears','往来欠款','/arrears','navigation',280,''</v>
      </c>
      <c r="N30" s="7" t="str">
        <f t="shared" si="3"/>
        <v>INSERT INTO `t_sys_resource`(`id`,`res_code`,`res_name`,`res_url`,`res_type`,`order_by`,`description`)VALUES(uuid(),'arrears','往来欠款','/arrears','navigation',280,'');</v>
      </c>
    </row>
    <row r="31" spans="1:14">
      <c r="A31" s="3"/>
      <c r="B31" s="3"/>
      <c r="C31" s="3" t="s">
        <v>643</v>
      </c>
      <c r="D31" s="3" t="s">
        <v>790</v>
      </c>
      <c r="E31" s="3" t="s">
        <v>767</v>
      </c>
      <c r="F31" s="3" t="str">
        <f t="shared" si="0"/>
        <v>添加</v>
      </c>
      <c r="G31" s="3"/>
      <c r="H31" s="3" t="s">
        <v>788</v>
      </c>
      <c r="I31" s="3" t="s">
        <v>648</v>
      </c>
      <c r="J31" s="3"/>
      <c r="K31" s="3">
        <f t="shared" si="1"/>
        <v>290</v>
      </c>
      <c r="L31" s="3" t="s">
        <v>727</v>
      </c>
      <c r="M31" s="7" t="str">
        <f t="shared" si="2"/>
        <v>uuid(),'arrears_create','添加','','action',290,'允许添加，同时仅允许修改自己当天添加的数据，其他数据不允许修改。'</v>
      </c>
      <c r="N31" s="7" t="str">
        <f t="shared" si="3"/>
        <v>INSERT INTO `t_sys_resource`(`id`,`res_code`,`res_name`,`res_url`,`res_type`,`order_by`,`description`)VALUES(uuid(),'arrears_create','添加','','action',290,'允许添加，同时仅允许修改自己当天添加的数据，其他数据不允许修改。');</v>
      </c>
    </row>
    <row r="32" spans="1:14">
      <c r="A32" s="3"/>
      <c r="B32" s="3"/>
      <c r="C32" s="3" t="s">
        <v>728</v>
      </c>
      <c r="D32" s="3" t="s">
        <v>790</v>
      </c>
      <c r="E32" s="3" t="s">
        <v>768</v>
      </c>
      <c r="F32" s="3" t="str">
        <f t="shared" si="0"/>
        <v>修改</v>
      </c>
      <c r="G32" s="3"/>
      <c r="H32" s="3" t="s">
        <v>788</v>
      </c>
      <c r="I32" s="3" t="s">
        <v>648</v>
      </c>
      <c r="J32" s="3"/>
      <c r="K32" s="3">
        <f t="shared" si="1"/>
        <v>300</v>
      </c>
      <c r="L32" s="3" t="s">
        <v>729</v>
      </c>
      <c r="M32" s="7" t="str">
        <f t="shared" si="2"/>
        <v>uuid(),'arrears_modify','修改','','action',300,'允许修改全部数据，包括其他人添加的数据，以及历史数据。'</v>
      </c>
      <c r="N32" s="7" t="str">
        <f t="shared" si="3"/>
        <v>INSERT INTO `t_sys_resource`(`id`,`res_code`,`res_name`,`res_url`,`res_type`,`order_by`,`description`)VALUES(uuid(),'arrears_modify','修改','','action',300,'允许修改全部数据，包括其他人添加的数据，以及历史数据。');</v>
      </c>
    </row>
    <row r="33" spans="1:14">
      <c r="A33" s="3"/>
      <c r="B33" s="3"/>
      <c r="C33" s="3" t="s">
        <v>644</v>
      </c>
      <c r="D33" s="3" t="s">
        <v>790</v>
      </c>
      <c r="E33" s="3" t="s">
        <v>769</v>
      </c>
      <c r="F33" s="3" t="str">
        <f t="shared" si="0"/>
        <v>删除</v>
      </c>
      <c r="G33" s="3"/>
      <c r="H33" s="3" t="s">
        <v>788</v>
      </c>
      <c r="I33" s="3" t="s">
        <v>648</v>
      </c>
      <c r="J33" s="3"/>
      <c r="K33" s="3">
        <f t="shared" si="1"/>
        <v>310</v>
      </c>
      <c r="L33" s="3" t="s">
        <v>730</v>
      </c>
      <c r="M33" s="7" t="str">
        <f t="shared" si="2"/>
        <v>uuid(),'arrears_delete','删除','','action',310,'允许删除数据。'</v>
      </c>
      <c r="N33" s="7" t="str">
        <f t="shared" si="3"/>
        <v>INSERT INTO `t_sys_resource`(`id`,`res_code`,`res_name`,`res_url`,`res_type`,`order_by`,`description`)VALUES(uuid(),'arrears_delete','删除','','action',310,'允许删除数据。');</v>
      </c>
    </row>
    <row r="34" spans="1:14">
      <c r="A34" s="3"/>
      <c r="B34" s="46" t="s">
        <v>47</v>
      </c>
      <c r="C34" s="3"/>
      <c r="D34" s="3" t="s">
        <v>790</v>
      </c>
      <c r="E34" s="3" t="s">
        <v>742</v>
      </c>
      <c r="F34" s="3" t="str">
        <f t="shared" si="0"/>
        <v>型材</v>
      </c>
      <c r="G34" s="3"/>
      <c r="H34" s="3" t="s">
        <v>787</v>
      </c>
      <c r="I34" s="3" t="s">
        <v>706</v>
      </c>
      <c r="J34" s="3" t="s">
        <v>725</v>
      </c>
      <c r="K34" s="3">
        <f t="shared" si="1"/>
        <v>320</v>
      </c>
      <c r="L34" s="3"/>
      <c r="M34" s="7" t="str">
        <f t="shared" si="2"/>
        <v>uuid(),'profile','型材','/profile','navigation',320,''</v>
      </c>
      <c r="N34" s="7" t="str">
        <f t="shared" si="3"/>
        <v>INSERT INTO `t_sys_resource`(`id`,`res_code`,`res_name`,`res_url`,`res_type`,`order_by`,`description`)VALUES(uuid(),'profile','型材','/profile','navigation',320,'');</v>
      </c>
    </row>
    <row r="35" spans="1:14">
      <c r="A35" s="3"/>
      <c r="B35" s="3"/>
      <c r="C35" s="3" t="s">
        <v>643</v>
      </c>
      <c r="D35" s="3" t="s">
        <v>790</v>
      </c>
      <c r="E35" s="3" t="s">
        <v>770</v>
      </c>
      <c r="F35" s="3" t="str">
        <f t="shared" si="0"/>
        <v>添加</v>
      </c>
      <c r="G35" s="3"/>
      <c r="H35" s="3" t="s">
        <v>788</v>
      </c>
      <c r="I35" s="3" t="s">
        <v>648</v>
      </c>
      <c r="J35" s="3"/>
      <c r="K35" s="3">
        <f t="shared" si="1"/>
        <v>330</v>
      </c>
      <c r="L35" s="3" t="s">
        <v>727</v>
      </c>
      <c r="M35" s="7" t="str">
        <f t="shared" si="2"/>
        <v>uuid(),'profile_create','添加','','action',330,'允许添加，同时仅允许修改自己当天添加的数据，其他数据不允许修改。'</v>
      </c>
      <c r="N35" s="7" t="str">
        <f t="shared" si="3"/>
        <v>INSERT INTO `t_sys_resource`(`id`,`res_code`,`res_name`,`res_url`,`res_type`,`order_by`,`description`)VALUES(uuid(),'profile_create','添加','','action',330,'允许添加，同时仅允许修改自己当天添加的数据，其他数据不允许修改。');</v>
      </c>
    </row>
    <row r="36" spans="1:14">
      <c r="A36" s="3"/>
      <c r="B36" s="3"/>
      <c r="C36" s="3" t="s">
        <v>728</v>
      </c>
      <c r="D36" s="3" t="s">
        <v>790</v>
      </c>
      <c r="E36" s="3" t="s">
        <v>771</v>
      </c>
      <c r="F36" s="3" t="str">
        <f t="shared" si="0"/>
        <v>修改</v>
      </c>
      <c r="G36" s="3"/>
      <c r="H36" s="3" t="s">
        <v>788</v>
      </c>
      <c r="I36" s="3" t="s">
        <v>648</v>
      </c>
      <c r="J36" s="3"/>
      <c r="K36" s="3">
        <f t="shared" si="1"/>
        <v>340</v>
      </c>
      <c r="L36" s="3" t="s">
        <v>729</v>
      </c>
      <c r="M36" s="7" t="str">
        <f t="shared" si="2"/>
        <v>uuid(),'profile_modify','修改','','action',340,'允许修改全部数据，包括其他人添加的数据，以及历史数据。'</v>
      </c>
      <c r="N36" s="7" t="str">
        <f t="shared" si="3"/>
        <v>INSERT INTO `t_sys_resource`(`id`,`res_code`,`res_name`,`res_url`,`res_type`,`order_by`,`description`)VALUES(uuid(),'profile_modify','修改','','action',340,'允许修改全部数据，包括其他人添加的数据，以及历史数据。');</v>
      </c>
    </row>
    <row r="37" spans="1:14">
      <c r="A37" s="3"/>
      <c r="B37" s="3"/>
      <c r="C37" s="3" t="s">
        <v>644</v>
      </c>
      <c r="D37" s="3" t="s">
        <v>790</v>
      </c>
      <c r="E37" s="3" t="s">
        <v>772</v>
      </c>
      <c r="F37" s="3" t="str">
        <f t="shared" si="0"/>
        <v>删除</v>
      </c>
      <c r="G37" s="3"/>
      <c r="H37" s="3" t="s">
        <v>788</v>
      </c>
      <c r="I37" s="3" t="s">
        <v>648</v>
      </c>
      <c r="J37" s="3"/>
      <c r="K37" s="3">
        <f t="shared" si="1"/>
        <v>350</v>
      </c>
      <c r="L37" s="3" t="s">
        <v>730</v>
      </c>
      <c r="M37" s="7" t="str">
        <f t="shared" si="2"/>
        <v>uuid(),'profile_delete','删除','','action',350,'允许删除数据。'</v>
      </c>
      <c r="N37" s="7" t="str">
        <f t="shared" si="3"/>
        <v>INSERT INTO `t_sys_resource`(`id`,`res_code`,`res_name`,`res_url`,`res_type`,`order_by`,`description`)VALUES(uuid(),'profile_delete','删除','','action',350,'允许删除数据。');</v>
      </c>
    </row>
    <row r="38" spans="1:14">
      <c r="A38" s="3" t="s">
        <v>642</v>
      </c>
      <c r="B38" s="46"/>
      <c r="C38" s="3"/>
      <c r="D38" s="3" t="s">
        <v>790</v>
      </c>
      <c r="E38" s="3" t="s">
        <v>743</v>
      </c>
      <c r="F38" s="3" t="str">
        <f t="shared" si="0"/>
        <v>盖章管理</v>
      </c>
      <c r="G38" s="3"/>
      <c r="H38" s="3" t="s">
        <v>787</v>
      </c>
      <c r="I38" s="3" t="s">
        <v>706</v>
      </c>
      <c r="J38" s="3" t="s">
        <v>655</v>
      </c>
      <c r="K38" s="3">
        <f t="shared" si="1"/>
        <v>360</v>
      </c>
      <c r="L38" s="3" t="s">
        <v>657</v>
      </c>
      <c r="M38" s="7" t="str">
        <f t="shared" si="2"/>
        <v>uuid(),'chop','盖章管理','/chop','navigation',360,'此权限可查看盖章申请记录'</v>
      </c>
      <c r="N38" s="7" t="str">
        <f t="shared" si="3"/>
        <v>INSERT INTO `t_sys_resource`(`id`,`res_code`,`res_name`,`res_url`,`res_type`,`order_by`,`description`)VALUES(uuid(),'chop','盖章管理','/chop','navigation',360,'此权限可查看盖章申请记录');</v>
      </c>
    </row>
    <row r="39" spans="1:14">
      <c r="A39" s="3"/>
      <c r="B39" s="47" t="s">
        <v>658</v>
      </c>
      <c r="C39" s="3"/>
      <c r="D39" s="3" t="s">
        <v>790</v>
      </c>
      <c r="E39" s="3" t="s">
        <v>773</v>
      </c>
      <c r="F39" s="3" t="str">
        <f t="shared" si="0"/>
        <v>用章申请</v>
      </c>
      <c r="G39" s="3"/>
      <c r="H39" s="3" t="s">
        <v>788</v>
      </c>
      <c r="I39" s="3" t="s">
        <v>648</v>
      </c>
      <c r="J39" s="3"/>
      <c r="K39" s="3">
        <f t="shared" si="1"/>
        <v>370</v>
      </c>
      <c r="L39" s="3" t="s">
        <v>780</v>
      </c>
      <c r="M39" s="7" t="str">
        <f t="shared" si="2"/>
        <v>uuid(),'chop_create','用章申请','','action',370,'发起用章申请，仅允许发起自己所在部门的用章申请，未审核数据的删除。'</v>
      </c>
      <c r="N39" s="7" t="str">
        <f t="shared" si="3"/>
        <v>INSERT INTO `t_sys_resource`(`id`,`res_code`,`res_name`,`res_url`,`res_type`,`order_by`,`description`)VALUES(uuid(),'chop_create','用章申请','','action',370,'发起用章申请，仅允许发起自己所在部门的用章申请，未审核数据的删除。');</v>
      </c>
    </row>
    <row r="40" spans="1:14">
      <c r="A40" s="3"/>
      <c r="B40" s="3" t="s">
        <v>733</v>
      </c>
      <c r="C40" s="3"/>
      <c r="D40" s="3" t="s">
        <v>790</v>
      </c>
      <c r="E40" s="3" t="s">
        <v>774</v>
      </c>
      <c r="F40" s="3" t="str">
        <f t="shared" si="0"/>
        <v>用章部门审核</v>
      </c>
      <c r="G40" s="3"/>
      <c r="H40" s="3" t="s">
        <v>788</v>
      </c>
      <c r="I40" s="3" t="s">
        <v>648</v>
      </c>
      <c r="J40" s="3"/>
      <c r="K40" s="3">
        <f t="shared" si="1"/>
        <v>380</v>
      </c>
      <c r="L40" s="3" t="s">
        <v>659</v>
      </c>
      <c r="M40" s="7" t="str">
        <f t="shared" si="2"/>
        <v>uuid(),'chop_modify','用章部门审核','','action',380,'申请所在部门负责人审核'</v>
      </c>
      <c r="N40" s="7" t="str">
        <f t="shared" si="3"/>
        <v>INSERT INTO `t_sys_resource`(`id`,`res_code`,`res_name`,`res_url`,`res_type`,`order_by`,`description`)VALUES(uuid(),'chop_modify','用章部门审核','','action',380,'申请所在部门负责人审核');</v>
      </c>
    </row>
    <row r="41" spans="1:14">
      <c r="A41" s="3"/>
      <c r="B41" s="3" t="s">
        <v>645</v>
      </c>
      <c r="C41" s="3"/>
      <c r="D41" s="3" t="s">
        <v>790</v>
      </c>
      <c r="E41" s="3" t="s">
        <v>775</v>
      </c>
      <c r="F41" s="3" t="str">
        <f t="shared" si="0"/>
        <v>财务审核</v>
      </c>
      <c r="G41" s="3"/>
      <c r="H41" s="3" t="s">
        <v>788</v>
      </c>
      <c r="I41" s="3" t="s">
        <v>648</v>
      </c>
      <c r="J41" s="3"/>
      <c r="K41" s="3">
        <f t="shared" si="1"/>
        <v>390</v>
      </c>
      <c r="L41" s="3" t="s">
        <v>660</v>
      </c>
      <c r="M41" s="7" t="str">
        <f t="shared" si="2"/>
        <v>uuid(),'chop_delete','财务审核','','action',390,'财务部审核，此权限同时拥有审核委托权限，即可将审核权限委托给其他人。'</v>
      </c>
      <c r="N41" s="7" t="str">
        <f t="shared" si="3"/>
        <v>INSERT INTO `t_sys_resource`(`id`,`res_code`,`res_name`,`res_url`,`res_type`,`order_by`,`description`)VALUES(uuid(),'chop_delete','财务审核','','action',390,'财务部审核，此权限同时拥有审核委托权限，即可将审核权限委托给其他人。');</v>
      </c>
    </row>
    <row r="42" spans="1:14">
      <c r="A42" s="3"/>
      <c r="B42" s="3" t="s">
        <v>649</v>
      </c>
      <c r="C42" s="3"/>
      <c r="D42" s="3" t="s">
        <v>790</v>
      </c>
      <c r="E42" s="3"/>
      <c r="F42" s="3" t="str">
        <f t="shared" si="0"/>
        <v>财务审核委托</v>
      </c>
      <c r="G42" s="3"/>
      <c r="H42" s="3" t="s">
        <v>788</v>
      </c>
      <c r="I42" s="3" t="s">
        <v>648</v>
      </c>
      <c r="J42" s="3"/>
      <c r="K42" s="3">
        <f t="shared" si="1"/>
        <v>400</v>
      </c>
      <c r="L42" s="3" t="s">
        <v>661</v>
      </c>
      <c r="M42" s="7" t="str">
        <f t="shared" si="2"/>
        <v>uuid(),'','财务审核委托','','action',400,'接收财务用章审核委托。'</v>
      </c>
      <c r="N42" s="7" t="str">
        <f t="shared" si="3"/>
        <v>INSERT INTO `t_sys_resource`(`id`,`res_code`,`res_name`,`res_url`,`res_type`,`order_by`,`description`)VALUES(uuid(),'','财务审核委托','','action',400,'接收财务用章审核委托。');</v>
      </c>
    </row>
    <row r="43" spans="1:14">
      <c r="A43" s="3"/>
      <c r="B43" s="3" t="s">
        <v>646</v>
      </c>
      <c r="C43" s="3"/>
      <c r="D43" s="3" t="s">
        <v>790</v>
      </c>
      <c r="E43" s="3"/>
      <c r="F43" s="3" t="str">
        <f t="shared" si="0"/>
        <v>用章办理</v>
      </c>
      <c r="G43" s="3"/>
      <c r="H43" s="3" t="s">
        <v>788</v>
      </c>
      <c r="I43" s="3" t="s">
        <v>648</v>
      </c>
      <c r="J43" s="3"/>
      <c r="K43" s="3">
        <f t="shared" si="1"/>
        <v>410</v>
      </c>
      <c r="L43" s="3" t="s">
        <v>662</v>
      </c>
      <c r="M43" s="7" t="str">
        <f t="shared" si="2"/>
        <v>uuid(),'','用章办理','','action',410,'财务审核通过后，进行用章办理盖章的操作。'</v>
      </c>
      <c r="N43" s="7" t="str">
        <f t="shared" si="3"/>
        <v>INSERT INTO `t_sys_resource`(`id`,`res_code`,`res_name`,`res_url`,`res_type`,`order_by`,`description`)VALUES(uuid(),'','用章办理','','action',410,'财务审核通过后，进行用章办理盖章的操作。');</v>
      </c>
    </row>
    <row r="44" spans="1:14">
      <c r="A44" s="3"/>
      <c r="B44" s="3" t="s">
        <v>647</v>
      </c>
      <c r="C44" s="3"/>
      <c r="D44" s="3" t="s">
        <v>790</v>
      </c>
      <c r="E44" s="3" t="s">
        <v>744</v>
      </c>
      <c r="F44" s="3" t="str">
        <f t="shared" si="0"/>
        <v>用章统计</v>
      </c>
      <c r="G44" s="3"/>
      <c r="H44" s="3" t="s">
        <v>787</v>
      </c>
      <c r="I44" s="3" t="s">
        <v>706</v>
      </c>
      <c r="J44" s="3" t="s">
        <v>656</v>
      </c>
      <c r="K44" s="3">
        <f t="shared" si="1"/>
        <v>420</v>
      </c>
      <c r="L44" s="3"/>
      <c r="M44" s="7" t="str">
        <f t="shared" si="2"/>
        <v>uuid(),'chopsummary','用章统计','/chop/summary','navigation',420,''</v>
      </c>
      <c r="N44" s="7" t="str">
        <f t="shared" si="3"/>
        <v>INSERT INTO `t_sys_resource`(`id`,`res_code`,`res_name`,`res_url`,`res_type`,`order_by`,`description`)VALUES(uuid(),'chopsummary','用章统计','/chop/summary','navigation',420,'');</v>
      </c>
    </row>
    <row r="45" spans="1:14">
      <c r="A45" s="46" t="s">
        <v>638</v>
      </c>
      <c r="B45" s="46"/>
      <c r="C45" s="3"/>
      <c r="D45" s="3" t="s">
        <v>790</v>
      </c>
      <c r="E45" s="3" t="s">
        <v>745</v>
      </c>
      <c r="F45" s="3" t="str">
        <f t="shared" si="0"/>
        <v>信息登记</v>
      </c>
      <c r="G45" s="3"/>
      <c r="H45" s="3" t="s">
        <v>787</v>
      </c>
      <c r="I45" s="3" t="s">
        <v>706</v>
      </c>
      <c r="J45" s="3" t="s">
        <v>726</v>
      </c>
      <c r="K45" s="3">
        <f t="shared" si="1"/>
        <v>430</v>
      </c>
      <c r="L45" s="3"/>
      <c r="M45" s="7" t="str">
        <f t="shared" si="2"/>
        <v>uuid(),'information','信息登记','/information','navigation',430,''</v>
      </c>
      <c r="N45" s="7" t="str">
        <f t="shared" si="3"/>
        <v>INSERT INTO `t_sys_resource`(`id`,`res_code`,`res_name`,`res_url`,`res_type`,`order_by`,`description`)VALUES(uuid(),'information','信息登记','/information','navigation',430,'');</v>
      </c>
    </row>
    <row r="46" spans="1:14">
      <c r="A46" s="3"/>
      <c r="B46" s="3" t="s">
        <v>643</v>
      </c>
      <c r="C46" s="6"/>
      <c r="D46" s="3" t="s">
        <v>790</v>
      </c>
      <c r="E46" s="3" t="s">
        <v>776</v>
      </c>
      <c r="F46" s="3" t="str">
        <f t="shared" si="0"/>
        <v>添加</v>
      </c>
      <c r="G46" s="6"/>
      <c r="H46" s="3" t="s">
        <v>788</v>
      </c>
      <c r="I46" s="3" t="s">
        <v>648</v>
      </c>
      <c r="J46" s="3"/>
      <c r="K46" s="3">
        <f t="shared" si="1"/>
        <v>440</v>
      </c>
      <c r="L46" s="3" t="s">
        <v>727</v>
      </c>
      <c r="M46" s="7" t="str">
        <f t="shared" si="2"/>
        <v>uuid(),'information_create','添加','','action',440,'允许添加，同时仅允许修改自己当天添加的数据，其他数据不允许修改。'</v>
      </c>
      <c r="N46" s="7" t="str">
        <f t="shared" si="3"/>
        <v>INSERT INTO `t_sys_resource`(`id`,`res_code`,`res_name`,`res_url`,`res_type`,`order_by`,`description`)VALUES(uuid(),'information_create','添加','','action',440,'允许添加，同时仅允许修改自己当天添加的数据，其他数据不允许修改。');</v>
      </c>
    </row>
    <row r="47" spans="1:14">
      <c r="A47" s="3"/>
      <c r="B47" s="3" t="s">
        <v>728</v>
      </c>
      <c r="C47" s="6"/>
      <c r="D47" s="3" t="s">
        <v>790</v>
      </c>
      <c r="E47" s="3" t="s">
        <v>777</v>
      </c>
      <c r="F47" s="3" t="str">
        <f t="shared" si="0"/>
        <v>修改</v>
      </c>
      <c r="G47" s="6"/>
      <c r="H47" s="3" t="s">
        <v>788</v>
      </c>
      <c r="I47" s="3" t="s">
        <v>648</v>
      </c>
      <c r="J47" s="3"/>
      <c r="K47" s="3">
        <f t="shared" si="1"/>
        <v>450</v>
      </c>
      <c r="L47" s="3" t="s">
        <v>729</v>
      </c>
      <c r="M47" s="7" t="str">
        <f t="shared" si="2"/>
        <v>uuid(),'information_modify','修改','','action',450,'允许修改全部数据，包括其他人添加的数据，以及历史数据。'</v>
      </c>
      <c r="N47" s="7" t="str">
        <f t="shared" si="3"/>
        <v>INSERT INTO `t_sys_resource`(`id`,`res_code`,`res_name`,`res_url`,`res_type`,`order_by`,`description`)VALUES(uuid(),'information_modify','修改','','action',450,'允许修改全部数据，包括其他人添加的数据，以及历史数据。');</v>
      </c>
    </row>
    <row r="48" spans="1:14">
      <c r="A48" s="3"/>
      <c r="B48" s="3" t="s">
        <v>644</v>
      </c>
      <c r="C48" s="6"/>
      <c r="D48" s="3" t="s">
        <v>790</v>
      </c>
      <c r="E48" s="3" t="s">
        <v>778</v>
      </c>
      <c r="F48" s="3" t="str">
        <f t="shared" si="0"/>
        <v>删除</v>
      </c>
      <c r="G48" s="6"/>
      <c r="H48" s="3" t="s">
        <v>788</v>
      </c>
      <c r="I48" s="3" t="s">
        <v>648</v>
      </c>
      <c r="J48" s="3"/>
      <c r="K48" s="3">
        <f t="shared" si="1"/>
        <v>460</v>
      </c>
      <c r="L48" s="3" t="s">
        <v>730</v>
      </c>
      <c r="M48" s="7" t="str">
        <f t="shared" si="2"/>
        <v>uuid(),'information_delete','删除','','action',460,'允许删除数据。'</v>
      </c>
      <c r="N48" s="7" t="str">
        <f t="shared" si="3"/>
        <v>INSERT INTO `t_sys_resource`(`id`,`res_code`,`res_name`,`res_url`,`res_type`,`order_by`,`description`)VALUES(uuid(),'information_delete','删除','','action',460,'允许删除数据。');</v>
      </c>
    </row>
    <row r="49" spans="1:14">
      <c r="A49" s="3" t="s">
        <v>640</v>
      </c>
      <c r="B49" s="3"/>
      <c r="C49" s="3"/>
      <c r="D49" s="3" t="s">
        <v>790</v>
      </c>
      <c r="E49" s="3"/>
      <c r="F49" s="3" t="str">
        <f t="shared" si="0"/>
        <v>系统管理</v>
      </c>
      <c r="G49" s="3"/>
      <c r="H49" s="3" t="s">
        <v>787</v>
      </c>
      <c r="I49" s="3" t="s">
        <v>706</v>
      </c>
      <c r="J49" s="3"/>
      <c r="K49" s="3">
        <f t="shared" si="1"/>
        <v>470</v>
      </c>
      <c r="L49" s="3"/>
      <c r="M49" s="7" t="str">
        <f t="shared" si="2"/>
        <v>uuid(),'','系统管理','','navigation',470,''</v>
      </c>
      <c r="N49" s="7" t="str">
        <f t="shared" si="3"/>
        <v>INSERT INTO `t_sys_resource`(`id`,`res_code`,`res_name`,`res_url`,`res_type`,`order_by`,`description`)VALUES(uuid(),'','系统管理','','navigation',470,'');</v>
      </c>
    </row>
    <row r="50" spans="1:14">
      <c r="A50" s="3"/>
      <c r="B50" s="46" t="s">
        <v>40</v>
      </c>
      <c r="C50" s="3"/>
      <c r="D50" s="3" t="s">
        <v>790</v>
      </c>
      <c r="E50" s="69" t="s">
        <v>746</v>
      </c>
      <c r="F50" s="3" t="str">
        <f t="shared" si="0"/>
        <v>用户管理</v>
      </c>
      <c r="G50" s="3"/>
      <c r="H50" s="3" t="s">
        <v>787</v>
      </c>
      <c r="I50" s="3" t="s">
        <v>706</v>
      </c>
      <c r="J50" s="69" t="s">
        <v>707</v>
      </c>
      <c r="K50" s="3">
        <f t="shared" si="1"/>
        <v>480</v>
      </c>
      <c r="L50" s="3" t="s">
        <v>781</v>
      </c>
      <c r="M50" s="7" t="str">
        <f t="shared" si="2"/>
        <v>uuid(),'sysuser','用户管理','/sysuser','navigation',480,'系统用户的创建，修改，删除，以及重置密码'</v>
      </c>
      <c r="N50" s="7" t="str">
        <f t="shared" si="3"/>
        <v>INSERT INTO `t_sys_resource`(`id`,`res_code`,`res_name`,`res_url`,`res_type`,`order_by`,`description`)VALUES(uuid(),'sysuser','用户管理','/sysuser','navigation',480,'系统用户的创建，修改，删除，以及重置密码');</v>
      </c>
    </row>
    <row r="51" spans="1:14">
      <c r="A51" s="3"/>
      <c r="B51" s="46" t="s">
        <v>632</v>
      </c>
      <c r="C51" s="3"/>
      <c r="D51" s="3" t="s">
        <v>790</v>
      </c>
      <c r="E51" s="3" t="s">
        <v>747</v>
      </c>
      <c r="F51" s="3" t="str">
        <f t="shared" si="0"/>
        <v>部门管理</v>
      </c>
      <c r="G51" s="3"/>
      <c r="H51" s="3" t="s">
        <v>787</v>
      </c>
      <c r="I51" s="3" t="s">
        <v>706</v>
      </c>
      <c r="J51" s="3" t="s">
        <v>709</v>
      </c>
      <c r="K51" s="3">
        <f t="shared" si="1"/>
        <v>490</v>
      </c>
      <c r="L51" s="3" t="s">
        <v>782</v>
      </c>
      <c r="M51" s="7" t="str">
        <f t="shared" si="2"/>
        <v>uuid(),'sysorganization','部门管理','/sysorganization','navigation',490,'部门的创建，修改及删除'</v>
      </c>
      <c r="N51" s="7" t="str">
        <f t="shared" si="3"/>
        <v>INSERT INTO `t_sys_resource`(`id`,`res_code`,`res_name`,`res_url`,`res_type`,`order_by`,`description`)VALUES(uuid(),'sysorganization','部门管理','/sysorganization','navigation',490,'部门的创建，修改及删除');</v>
      </c>
    </row>
    <row r="52" spans="1:14">
      <c r="A52" s="3"/>
      <c r="B52" s="46" t="s">
        <v>635</v>
      </c>
      <c r="C52" s="3"/>
      <c r="D52" s="3" t="s">
        <v>790</v>
      </c>
      <c r="E52" s="3" t="s">
        <v>748</v>
      </c>
      <c r="F52" s="3" t="str">
        <f t="shared" si="0"/>
        <v>参数设置</v>
      </c>
      <c r="G52" s="3"/>
      <c r="H52" s="3" t="s">
        <v>787</v>
      </c>
      <c r="I52" s="3" t="s">
        <v>706</v>
      </c>
      <c r="J52" s="3" t="s">
        <v>711</v>
      </c>
      <c r="K52" s="3">
        <f t="shared" si="1"/>
        <v>500</v>
      </c>
      <c r="L52" s="3" t="s">
        <v>783</v>
      </c>
      <c r="M52" s="7" t="str">
        <f t="shared" si="2"/>
        <v>uuid(),'sysparameter','参数设置','/sysparameter','navigation',500,'系统参数的设置'</v>
      </c>
      <c r="N52" s="7" t="str">
        <f t="shared" si="3"/>
        <v>INSERT INTO `t_sys_resource`(`id`,`res_code`,`res_name`,`res_url`,`res_type`,`order_by`,`description`)VALUES(uuid(),'sysparameter','参数设置','/sysparameter','navigation',500,'系统参数的设置');</v>
      </c>
    </row>
  </sheetData>
  <mergeCells count="1">
    <mergeCell ref="A2:C2"/>
  </mergeCells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1" sqref="B1"/>
    </sheetView>
  </sheetViews>
  <sheetFormatPr defaultRowHeight="12"/>
  <cols>
    <col min="1" max="1" width="4.75" style="1" bestFit="1" customWidth="1"/>
    <col min="2" max="2" width="15.125" style="1" bestFit="1" customWidth="1"/>
    <col min="3" max="3" width="11.25" style="1" bestFit="1" customWidth="1"/>
    <col min="4" max="4" width="13.1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178</v>
      </c>
      <c r="B1" s="1" t="s">
        <v>710</v>
      </c>
      <c r="E1" s="1" t="s">
        <v>179</v>
      </c>
      <c r="F1" s="1" t="s">
        <v>461</v>
      </c>
    </row>
    <row r="2" spans="1:8">
      <c r="A2" s="1" t="s">
        <v>72</v>
      </c>
    </row>
    <row r="3" spans="1:8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>
      <c r="A4" s="3">
        <v>1</v>
      </c>
      <c r="B4" s="9" t="s">
        <v>93</v>
      </c>
      <c r="C4" s="3" t="s">
        <v>307</v>
      </c>
      <c r="D4" s="3" t="s">
        <v>525</v>
      </c>
      <c r="E4" s="3" t="s">
        <v>310</v>
      </c>
      <c r="F4" s="6" t="s">
        <v>311</v>
      </c>
      <c r="G4" s="6"/>
      <c r="H4" s="6" t="s">
        <v>312</v>
      </c>
    </row>
    <row r="5" spans="1:8">
      <c r="A5" s="3">
        <v>2</v>
      </c>
      <c r="B5" s="9" t="s">
        <v>462</v>
      </c>
      <c r="C5" s="3" t="s">
        <v>455</v>
      </c>
      <c r="D5" s="3" t="s">
        <v>450</v>
      </c>
      <c r="E5" s="3"/>
      <c r="F5" s="6"/>
      <c r="G5" s="6"/>
      <c r="H5" s="6"/>
    </row>
    <row r="6" spans="1:8">
      <c r="A6" s="3">
        <v>3</v>
      </c>
      <c r="B6" s="9" t="s">
        <v>463</v>
      </c>
      <c r="C6" s="3" t="s">
        <v>308</v>
      </c>
      <c r="D6" s="3" t="s">
        <v>450</v>
      </c>
      <c r="E6" s="3"/>
      <c r="F6" s="6"/>
      <c r="G6" s="6"/>
      <c r="H6" s="6"/>
    </row>
    <row r="7" spans="1:8">
      <c r="A7" s="3">
        <v>4</v>
      </c>
      <c r="B7" s="9" t="s">
        <v>195</v>
      </c>
      <c r="C7" s="3" t="s">
        <v>456</v>
      </c>
      <c r="D7" s="3" t="s">
        <v>451</v>
      </c>
      <c r="E7" s="3"/>
      <c r="F7" s="6"/>
      <c r="G7" s="6"/>
      <c r="H7" s="6"/>
    </row>
    <row r="8" spans="1:8" s="7" customFormat="1">
      <c r="A8" s="3">
        <v>9</v>
      </c>
      <c r="B8" s="9" t="s">
        <v>464</v>
      </c>
      <c r="C8" s="3" t="s">
        <v>309</v>
      </c>
      <c r="D8" s="3" t="s">
        <v>452</v>
      </c>
      <c r="E8" s="3"/>
      <c r="F8" s="6"/>
      <c r="G8" s="6"/>
      <c r="H8" s="6"/>
    </row>
    <row r="9" spans="1:8" s="7" customFormat="1">
      <c r="A9" s="3">
        <v>5</v>
      </c>
      <c r="B9" s="9" t="s">
        <v>102</v>
      </c>
      <c r="C9" s="6" t="s">
        <v>457</v>
      </c>
      <c r="D9" s="3" t="s">
        <v>453</v>
      </c>
      <c r="E9" s="3"/>
      <c r="F9" s="6"/>
      <c r="G9" s="6"/>
      <c r="H9" s="6"/>
    </row>
    <row r="10" spans="1:8" s="7" customFormat="1">
      <c r="A10" s="3">
        <v>6</v>
      </c>
      <c r="B10" s="9" t="s">
        <v>465</v>
      </c>
      <c r="C10" s="6" t="s">
        <v>458</v>
      </c>
      <c r="D10" s="3" t="s">
        <v>449</v>
      </c>
      <c r="E10" s="3"/>
      <c r="F10" s="6"/>
      <c r="G10" s="6"/>
      <c r="H10" s="6"/>
    </row>
    <row r="11" spans="1:8" s="7" customFormat="1">
      <c r="A11" s="3">
        <v>7</v>
      </c>
      <c r="B11" s="9" t="s">
        <v>466</v>
      </c>
      <c r="C11" s="6" t="s">
        <v>459</v>
      </c>
      <c r="D11" s="3" t="s">
        <v>453</v>
      </c>
      <c r="E11" s="3"/>
      <c r="F11" s="6"/>
      <c r="G11" s="6"/>
      <c r="H11" s="6"/>
    </row>
    <row r="12" spans="1:8" s="7" customFormat="1">
      <c r="A12" s="3">
        <v>8</v>
      </c>
      <c r="B12" s="9" t="s">
        <v>467</v>
      </c>
      <c r="C12" s="6" t="s">
        <v>460</v>
      </c>
      <c r="D12" s="3" t="s">
        <v>449</v>
      </c>
      <c r="E12" s="3"/>
      <c r="F12" s="6"/>
      <c r="G12" s="6"/>
      <c r="H12" s="6"/>
    </row>
    <row r="13" spans="1:8">
      <c r="A13" s="3">
        <v>10</v>
      </c>
      <c r="B13" s="9" t="s">
        <v>9</v>
      </c>
      <c r="C13" s="6" t="s">
        <v>300</v>
      </c>
      <c r="D13" s="3" t="s">
        <v>454</v>
      </c>
      <c r="E13" s="3"/>
      <c r="F13" s="6"/>
      <c r="G13" s="6"/>
      <c r="H13" s="6"/>
    </row>
    <row r="18" spans="2:3">
      <c r="B18" s="1" t="s">
        <v>258</v>
      </c>
    </row>
    <row r="19" spans="2:3">
      <c r="B19" s="1" t="s">
        <v>259</v>
      </c>
    </row>
    <row r="20" spans="2:3">
      <c r="B20" s="1" t="s">
        <v>260</v>
      </c>
    </row>
    <row r="21" spans="2:3">
      <c r="B21" s="1" t="s">
        <v>261</v>
      </c>
    </row>
    <row r="22" spans="2:3">
      <c r="B22" s="1" t="s">
        <v>262</v>
      </c>
      <c r="C22" s="1" t="s">
        <v>263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>
      <selection activeCell="D15" sqref="D15"/>
    </sheetView>
  </sheetViews>
  <sheetFormatPr defaultRowHeight="18.75" customHeight="1"/>
  <cols>
    <col min="1" max="1" width="5.75" style="18" bestFit="1" customWidth="1"/>
    <col min="2" max="2" width="9" style="18" bestFit="1" customWidth="1"/>
    <col min="3" max="3" width="13.25" style="22" customWidth="1"/>
    <col min="4" max="5" width="47.25" style="23" customWidth="1"/>
    <col min="6" max="6" width="13.375" style="24" bestFit="1" customWidth="1"/>
    <col min="7" max="9" width="13.375" style="25" bestFit="1" customWidth="1"/>
    <col min="10" max="11" width="9.75" style="25" bestFit="1" customWidth="1"/>
    <col min="12" max="14" width="11.5" style="25" bestFit="1" customWidth="1"/>
    <col min="15" max="15" width="21.375" style="23" customWidth="1"/>
    <col min="16" max="16384" width="9" style="7"/>
  </cols>
  <sheetData>
    <row r="1" spans="1:15" ht="24" customHeight="1">
      <c r="A1" s="49" t="s">
        <v>197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ht="22.5" customHeight="1">
      <c r="A2" s="51" t="s">
        <v>0</v>
      </c>
      <c r="B2" s="52" t="s">
        <v>31</v>
      </c>
      <c r="C2" s="51" t="s">
        <v>49</v>
      </c>
      <c r="D2" s="50" t="s">
        <v>8</v>
      </c>
      <c r="E2" s="43"/>
      <c r="F2" s="54" t="s">
        <v>29</v>
      </c>
      <c r="G2" s="55"/>
      <c r="H2" s="55"/>
      <c r="I2" s="55"/>
      <c r="J2" s="55"/>
      <c r="K2" s="55"/>
      <c r="L2" s="55"/>
      <c r="M2" s="55"/>
      <c r="N2" s="56"/>
      <c r="O2" s="50" t="s">
        <v>9</v>
      </c>
    </row>
    <row r="3" spans="1:15" ht="18.75" customHeight="1">
      <c r="A3" s="51"/>
      <c r="B3" s="53"/>
      <c r="C3" s="51"/>
      <c r="D3" s="50"/>
      <c r="E3" s="42"/>
      <c r="F3" s="10" t="s">
        <v>58</v>
      </c>
      <c r="G3" s="11" t="s">
        <v>57</v>
      </c>
      <c r="H3" s="11" t="s">
        <v>60</v>
      </c>
      <c r="I3" s="11" t="s">
        <v>59</v>
      </c>
      <c r="J3" s="11" t="s">
        <v>61</v>
      </c>
      <c r="K3" s="11" t="s">
        <v>62</v>
      </c>
      <c r="L3" s="11" t="s">
        <v>63</v>
      </c>
      <c r="M3" s="11" t="s">
        <v>15</v>
      </c>
      <c r="N3" s="11" t="s">
        <v>11</v>
      </c>
      <c r="O3" s="50"/>
    </row>
    <row r="4" spans="1:15" ht="36">
      <c r="A4" s="12">
        <v>1</v>
      </c>
      <c r="B4" s="57" t="s">
        <v>32</v>
      </c>
      <c r="C4" s="13" t="s">
        <v>37</v>
      </c>
      <c r="D4" s="14" t="s">
        <v>10</v>
      </c>
      <c r="E4" s="14"/>
      <c r="F4" s="15" t="s">
        <v>12</v>
      </c>
      <c r="G4" s="15" t="s">
        <v>12</v>
      </c>
      <c r="H4" s="15" t="s">
        <v>12</v>
      </c>
      <c r="I4" s="15" t="s">
        <v>12</v>
      </c>
      <c r="J4" s="15" t="s">
        <v>12</v>
      </c>
      <c r="K4" s="15" t="s">
        <v>12</v>
      </c>
      <c r="L4" s="15" t="s">
        <v>12</v>
      </c>
      <c r="M4" s="15" t="s">
        <v>12</v>
      </c>
      <c r="N4" s="15" t="s">
        <v>12</v>
      </c>
      <c r="O4" s="16"/>
    </row>
    <row r="5" spans="1:15" ht="36">
      <c r="A5" s="12">
        <v>2</v>
      </c>
      <c r="B5" s="59"/>
      <c r="C5" s="13" t="s">
        <v>38</v>
      </c>
      <c r="D5" s="14" t="s">
        <v>30</v>
      </c>
      <c r="E5" s="14"/>
      <c r="F5" s="15" t="s">
        <v>12</v>
      </c>
      <c r="G5" s="15" t="s">
        <v>12</v>
      </c>
      <c r="H5" s="15" t="s">
        <v>12</v>
      </c>
      <c r="I5" s="15" t="s">
        <v>12</v>
      </c>
      <c r="J5" s="15" t="s">
        <v>12</v>
      </c>
      <c r="K5" s="15" t="s">
        <v>12</v>
      </c>
      <c r="L5" s="15" t="s">
        <v>12</v>
      </c>
      <c r="M5" s="15" t="s">
        <v>12</v>
      </c>
      <c r="N5" s="15" t="s">
        <v>12</v>
      </c>
      <c r="O5" s="16"/>
    </row>
    <row r="6" spans="1:15" ht="12">
      <c r="A6" s="12">
        <v>3</v>
      </c>
      <c r="B6" s="59"/>
      <c r="C6" s="13" t="s">
        <v>13</v>
      </c>
      <c r="D6" s="14" t="s">
        <v>25</v>
      </c>
      <c r="E6" s="14"/>
      <c r="F6" s="15" t="s">
        <v>12</v>
      </c>
      <c r="G6" s="15" t="s">
        <v>12</v>
      </c>
      <c r="H6" s="15" t="s">
        <v>12</v>
      </c>
      <c r="I6" s="15" t="s">
        <v>12</v>
      </c>
      <c r="J6" s="15" t="s">
        <v>12</v>
      </c>
      <c r="K6" s="15" t="s">
        <v>12</v>
      </c>
      <c r="L6" s="15" t="s">
        <v>12</v>
      </c>
      <c r="M6" s="15" t="s">
        <v>12</v>
      </c>
      <c r="N6" s="15" t="s">
        <v>12</v>
      </c>
      <c r="O6" s="16"/>
    </row>
    <row r="7" spans="1:15" ht="24">
      <c r="A7" s="12">
        <v>4</v>
      </c>
      <c r="B7" s="58"/>
      <c r="C7" s="13" t="s">
        <v>39</v>
      </c>
      <c r="D7" s="14" t="s">
        <v>24</v>
      </c>
      <c r="E7" s="14"/>
      <c r="F7" s="15"/>
      <c r="G7" s="15" t="s">
        <v>12</v>
      </c>
      <c r="H7" s="15"/>
      <c r="I7" s="15" t="s">
        <v>12</v>
      </c>
      <c r="J7" s="15" t="s">
        <v>12</v>
      </c>
      <c r="K7" s="15" t="s">
        <v>12</v>
      </c>
      <c r="L7" s="15" t="s">
        <v>12</v>
      </c>
      <c r="M7" s="15" t="s">
        <v>12</v>
      </c>
      <c r="N7" s="15"/>
      <c r="O7" s="16"/>
    </row>
    <row r="8" spans="1:15" ht="24">
      <c r="A8" s="12">
        <v>5</v>
      </c>
      <c r="B8" s="57" t="s">
        <v>33</v>
      </c>
      <c r="C8" s="44" t="s">
        <v>40</v>
      </c>
      <c r="D8" s="14" t="s">
        <v>26</v>
      </c>
      <c r="E8" s="45" t="s">
        <v>633</v>
      </c>
      <c r="F8" s="17"/>
      <c r="G8" s="15"/>
      <c r="H8" s="17"/>
      <c r="I8" s="15"/>
      <c r="J8" s="15"/>
      <c r="K8" s="15"/>
      <c r="L8" s="15"/>
      <c r="M8" s="15"/>
      <c r="N8" s="15" t="s">
        <v>12</v>
      </c>
      <c r="O8" s="16"/>
    </row>
    <row r="9" spans="1:15" ht="12">
      <c r="A9" s="12">
        <v>6</v>
      </c>
      <c r="B9" s="59"/>
      <c r="C9" s="44" t="s">
        <v>632</v>
      </c>
      <c r="D9" s="14" t="s">
        <v>68</v>
      </c>
      <c r="E9" s="45" t="s">
        <v>634</v>
      </c>
      <c r="F9" s="17"/>
      <c r="G9" s="15"/>
      <c r="H9" s="17"/>
      <c r="I9" s="15"/>
      <c r="J9" s="15"/>
      <c r="K9" s="15"/>
      <c r="L9" s="15"/>
      <c r="M9" s="15"/>
      <c r="N9" s="15" t="s">
        <v>12</v>
      </c>
      <c r="O9" s="16"/>
    </row>
    <row r="10" spans="1:15" ht="36">
      <c r="A10" s="12">
        <v>7</v>
      </c>
      <c r="B10" s="59"/>
      <c r="C10" s="44" t="s">
        <v>635</v>
      </c>
      <c r="D10" s="14" t="s">
        <v>27</v>
      </c>
      <c r="E10" s="14"/>
      <c r="F10" s="17"/>
      <c r="G10" s="15"/>
      <c r="H10" s="17"/>
      <c r="I10" s="15"/>
      <c r="J10" s="15"/>
      <c r="K10" s="15"/>
      <c r="L10" s="15"/>
      <c r="M10" s="15"/>
      <c r="N10" s="15" t="s">
        <v>12</v>
      </c>
      <c r="O10" s="16"/>
    </row>
    <row r="11" spans="1:15" ht="24">
      <c r="A11" s="12">
        <v>8</v>
      </c>
      <c r="B11" s="57" t="s">
        <v>65</v>
      </c>
      <c r="C11" s="44" t="s">
        <v>64</v>
      </c>
      <c r="D11" s="14" t="s">
        <v>18</v>
      </c>
      <c r="E11" s="45"/>
      <c r="F11" s="17"/>
      <c r="G11" s="15"/>
      <c r="H11" s="17"/>
      <c r="I11" s="15"/>
      <c r="J11" s="15" t="s">
        <v>12</v>
      </c>
      <c r="K11" s="15" t="s">
        <v>12</v>
      </c>
      <c r="L11" s="15" t="s">
        <v>12</v>
      </c>
      <c r="M11" s="15"/>
      <c r="N11" s="15"/>
      <c r="O11" s="16"/>
    </row>
    <row r="12" spans="1:15" ht="24">
      <c r="A12" s="12">
        <v>9</v>
      </c>
      <c r="B12" s="59"/>
      <c r="C12" s="13" t="s">
        <v>14</v>
      </c>
      <c r="D12" s="14" t="s">
        <v>16</v>
      </c>
      <c r="E12" s="14"/>
      <c r="F12" s="17"/>
      <c r="G12" s="15"/>
      <c r="H12" s="17"/>
      <c r="I12" s="15"/>
      <c r="J12" s="15" t="s">
        <v>12</v>
      </c>
      <c r="K12" s="15" t="s">
        <v>12</v>
      </c>
      <c r="L12" s="15" t="s">
        <v>12</v>
      </c>
      <c r="M12" s="15"/>
      <c r="N12" s="15"/>
      <c r="O12" s="16"/>
    </row>
    <row r="13" spans="1:15" ht="12">
      <c r="A13" s="12">
        <v>10</v>
      </c>
      <c r="B13" s="59"/>
      <c r="C13" s="44" t="s">
        <v>42</v>
      </c>
      <c r="D13" s="14" t="s">
        <v>1</v>
      </c>
      <c r="E13" s="45" t="s">
        <v>636</v>
      </c>
      <c r="F13" s="17"/>
      <c r="G13" s="15"/>
      <c r="H13" s="17"/>
      <c r="I13" s="15"/>
      <c r="J13" s="15" t="s">
        <v>12</v>
      </c>
      <c r="K13" s="15" t="s">
        <v>12</v>
      </c>
      <c r="L13" s="15" t="s">
        <v>12</v>
      </c>
      <c r="M13" s="15"/>
      <c r="N13" s="15"/>
      <c r="O13" s="16"/>
    </row>
    <row r="14" spans="1:15" ht="12">
      <c r="A14" s="12">
        <v>11</v>
      </c>
      <c r="B14" s="59"/>
      <c r="C14" s="44" t="s">
        <v>43</v>
      </c>
      <c r="D14" s="14" t="s">
        <v>2</v>
      </c>
      <c r="E14" s="45" t="s">
        <v>636</v>
      </c>
      <c r="F14" s="17"/>
      <c r="G14" s="15"/>
      <c r="H14" s="17"/>
      <c r="I14" s="15"/>
      <c r="J14" s="15" t="s">
        <v>12</v>
      </c>
      <c r="K14" s="15" t="s">
        <v>12</v>
      </c>
      <c r="L14" s="15" t="s">
        <v>12</v>
      </c>
      <c r="M14" s="15"/>
      <c r="N14" s="15"/>
      <c r="O14" s="16"/>
    </row>
    <row r="15" spans="1:15" ht="12">
      <c r="A15" s="12">
        <v>12</v>
      </c>
      <c r="B15" s="59"/>
      <c r="C15" s="44" t="s">
        <v>420</v>
      </c>
      <c r="D15" s="14" t="s">
        <v>7</v>
      </c>
      <c r="E15" s="45" t="s">
        <v>636</v>
      </c>
      <c r="F15" s="17"/>
      <c r="G15" s="15"/>
      <c r="H15" s="17"/>
      <c r="I15" s="15"/>
      <c r="J15" s="15" t="s">
        <v>12</v>
      </c>
      <c r="K15" s="15" t="s">
        <v>12</v>
      </c>
      <c r="L15" s="15" t="s">
        <v>12</v>
      </c>
      <c r="M15" s="15"/>
      <c r="N15" s="15"/>
      <c r="O15" s="16"/>
    </row>
    <row r="16" spans="1:15" ht="12">
      <c r="A16" s="12">
        <v>13</v>
      </c>
      <c r="B16" s="59"/>
      <c r="C16" s="44" t="s">
        <v>44</v>
      </c>
      <c r="D16" s="14" t="s">
        <v>3</v>
      </c>
      <c r="E16" s="45" t="s">
        <v>636</v>
      </c>
      <c r="F16" s="17"/>
      <c r="G16" s="15"/>
      <c r="H16" s="17"/>
      <c r="I16" s="15"/>
      <c r="J16" s="15" t="s">
        <v>12</v>
      </c>
      <c r="K16" s="15" t="s">
        <v>12</v>
      </c>
      <c r="L16" s="15" t="s">
        <v>12</v>
      </c>
      <c r="M16" s="15"/>
      <c r="N16" s="15"/>
      <c r="O16" s="16"/>
    </row>
    <row r="17" spans="1:15" ht="12">
      <c r="A17" s="12">
        <v>14</v>
      </c>
      <c r="B17" s="59"/>
      <c r="C17" s="44" t="s">
        <v>45</v>
      </c>
      <c r="D17" s="14" t="s">
        <v>4</v>
      </c>
      <c r="E17" s="45" t="s">
        <v>636</v>
      </c>
      <c r="F17" s="17"/>
      <c r="G17" s="15"/>
      <c r="H17" s="17"/>
      <c r="I17" s="15"/>
      <c r="J17" s="15" t="s">
        <v>12</v>
      </c>
      <c r="K17" s="15" t="s">
        <v>12</v>
      </c>
      <c r="L17" s="15" t="s">
        <v>12</v>
      </c>
      <c r="M17" s="15"/>
      <c r="N17" s="15"/>
      <c r="O17" s="16"/>
    </row>
    <row r="18" spans="1:15" ht="24">
      <c r="A18" s="12">
        <v>15</v>
      </c>
      <c r="B18" s="59"/>
      <c r="C18" s="44" t="s">
        <v>46</v>
      </c>
      <c r="D18" s="14" t="s">
        <v>20</v>
      </c>
      <c r="E18" s="45" t="s">
        <v>636</v>
      </c>
      <c r="F18" s="17"/>
      <c r="G18" s="15"/>
      <c r="H18" s="17"/>
      <c r="I18" s="15"/>
      <c r="J18" s="15" t="s">
        <v>12</v>
      </c>
      <c r="K18" s="15" t="s">
        <v>12</v>
      </c>
      <c r="L18" s="15" t="s">
        <v>12</v>
      </c>
      <c r="M18" s="15"/>
      <c r="N18" s="15"/>
      <c r="O18" s="16"/>
    </row>
    <row r="19" spans="1:15" ht="24">
      <c r="A19" s="12">
        <v>16</v>
      </c>
      <c r="B19" s="59"/>
      <c r="C19" s="44" t="s">
        <v>48</v>
      </c>
      <c r="D19" s="14" t="s">
        <v>21</v>
      </c>
      <c r="E19" s="45" t="s">
        <v>636</v>
      </c>
      <c r="F19" s="17"/>
      <c r="G19" s="15"/>
      <c r="H19" s="17"/>
      <c r="I19" s="15"/>
      <c r="J19" s="15" t="s">
        <v>12</v>
      </c>
      <c r="K19" s="15" t="s">
        <v>12</v>
      </c>
      <c r="L19" s="15" t="s">
        <v>12</v>
      </c>
      <c r="M19" s="15"/>
      <c r="N19" s="15"/>
      <c r="O19" s="16"/>
    </row>
    <row r="20" spans="1:15" ht="12">
      <c r="A20" s="12">
        <v>17</v>
      </c>
      <c r="B20" s="58"/>
      <c r="C20" s="44" t="s">
        <v>47</v>
      </c>
      <c r="D20" s="14" t="s">
        <v>5</v>
      </c>
      <c r="E20" s="45" t="s">
        <v>636</v>
      </c>
      <c r="F20" s="17"/>
      <c r="G20" s="15"/>
      <c r="H20" s="17"/>
      <c r="I20" s="15"/>
      <c r="J20" s="15" t="s">
        <v>12</v>
      </c>
      <c r="K20" s="15" t="s">
        <v>12</v>
      </c>
      <c r="L20" s="15" t="s">
        <v>12</v>
      </c>
      <c r="M20" s="15"/>
      <c r="N20" s="15"/>
      <c r="O20" s="16"/>
    </row>
    <row r="21" spans="1:15" ht="12">
      <c r="A21" s="12">
        <v>18</v>
      </c>
      <c r="B21" s="57" t="s">
        <v>6</v>
      </c>
      <c r="C21" s="44" t="s">
        <v>35</v>
      </c>
      <c r="D21" s="14" t="s">
        <v>50</v>
      </c>
      <c r="E21" s="45" t="s">
        <v>637</v>
      </c>
      <c r="F21" s="15" t="s">
        <v>12</v>
      </c>
      <c r="G21" s="15"/>
      <c r="H21" s="15" t="s">
        <v>12</v>
      </c>
      <c r="I21" s="15"/>
      <c r="J21" s="15"/>
      <c r="K21" s="15"/>
      <c r="L21" s="15"/>
      <c r="M21" s="15"/>
      <c r="N21" s="15"/>
      <c r="O21" s="16"/>
    </row>
    <row r="22" spans="1:15" ht="36">
      <c r="A22" s="12">
        <v>19</v>
      </c>
      <c r="B22" s="59"/>
      <c r="C22" s="13" t="s">
        <v>51</v>
      </c>
      <c r="D22" s="14" t="s">
        <v>52</v>
      </c>
      <c r="E22" s="14"/>
      <c r="F22" s="15"/>
      <c r="G22" s="15" t="s">
        <v>12</v>
      </c>
      <c r="H22" s="15"/>
      <c r="I22" s="15" t="s">
        <v>12</v>
      </c>
      <c r="J22" s="15" t="s">
        <v>12</v>
      </c>
      <c r="K22" s="15" t="s">
        <v>12</v>
      </c>
      <c r="L22" s="15"/>
      <c r="M22" s="15" t="s">
        <v>12</v>
      </c>
      <c r="N22" s="15"/>
      <c r="O22" s="16" t="s">
        <v>66</v>
      </c>
    </row>
    <row r="23" spans="1:15" ht="24">
      <c r="A23" s="12">
        <v>20</v>
      </c>
      <c r="B23" s="58"/>
      <c r="C23" s="13" t="s">
        <v>36</v>
      </c>
      <c r="D23" s="14" t="s">
        <v>17</v>
      </c>
      <c r="E23" s="14"/>
      <c r="F23" s="15"/>
      <c r="G23" s="15" t="s">
        <v>12</v>
      </c>
      <c r="H23" s="15"/>
      <c r="I23" s="15" t="s">
        <v>12</v>
      </c>
      <c r="J23" s="15" t="s">
        <v>12</v>
      </c>
      <c r="K23" s="15" t="s">
        <v>12</v>
      </c>
      <c r="L23" s="15"/>
      <c r="M23" s="15" t="s">
        <v>12</v>
      </c>
      <c r="N23" s="15"/>
      <c r="O23" s="16"/>
    </row>
    <row r="24" spans="1:15" ht="24">
      <c r="A24" s="12">
        <v>21</v>
      </c>
      <c r="B24" s="57" t="s">
        <v>200</v>
      </c>
      <c r="C24" s="44" t="s">
        <v>53</v>
      </c>
      <c r="D24" s="14" t="s">
        <v>54</v>
      </c>
      <c r="E24" s="45" t="s">
        <v>639</v>
      </c>
      <c r="F24" s="15"/>
      <c r="G24" s="15" t="s">
        <v>12</v>
      </c>
      <c r="H24" s="15"/>
      <c r="I24" s="15" t="s">
        <v>12</v>
      </c>
      <c r="J24" s="15" t="s">
        <v>12</v>
      </c>
      <c r="K24" s="15"/>
      <c r="L24" s="15"/>
      <c r="M24" s="15"/>
      <c r="N24" s="15"/>
      <c r="O24" s="16"/>
    </row>
    <row r="25" spans="1:15" ht="24">
      <c r="A25" s="12">
        <v>22</v>
      </c>
      <c r="B25" s="58"/>
      <c r="C25" s="13" t="s">
        <v>56</v>
      </c>
      <c r="D25" s="14" t="s">
        <v>55</v>
      </c>
      <c r="E25" s="14"/>
      <c r="F25" s="15"/>
      <c r="G25" s="15" t="s">
        <v>12</v>
      </c>
      <c r="H25" s="15"/>
      <c r="I25" s="15" t="s">
        <v>12</v>
      </c>
      <c r="J25" s="15" t="s">
        <v>12</v>
      </c>
      <c r="K25" s="15"/>
      <c r="L25" s="15"/>
      <c r="M25" s="15"/>
      <c r="N25" s="15"/>
      <c r="O25" s="16"/>
    </row>
    <row r="26" spans="1:15" ht="12">
      <c r="A26" s="12">
        <v>23</v>
      </c>
      <c r="B26" s="57" t="s">
        <v>34</v>
      </c>
      <c r="C26" s="13" t="s">
        <v>23</v>
      </c>
      <c r="D26" s="14" t="s">
        <v>22</v>
      </c>
      <c r="E26" s="14"/>
      <c r="F26" s="15"/>
      <c r="G26" s="15"/>
      <c r="H26" s="15"/>
      <c r="I26" s="15"/>
      <c r="J26" s="15"/>
      <c r="K26" s="15"/>
      <c r="L26" s="15"/>
      <c r="M26" s="15"/>
      <c r="N26" s="15" t="s">
        <v>12</v>
      </c>
      <c r="O26" s="16"/>
    </row>
    <row r="27" spans="1:15" ht="12">
      <c r="A27" s="12">
        <v>24</v>
      </c>
      <c r="B27" s="58"/>
      <c r="C27" s="13" t="s">
        <v>28</v>
      </c>
      <c r="D27" s="14" t="s">
        <v>19</v>
      </c>
      <c r="E27" s="14"/>
      <c r="F27" s="15"/>
      <c r="G27" s="15"/>
      <c r="H27" s="15"/>
      <c r="I27" s="15"/>
      <c r="J27" s="15"/>
      <c r="K27" s="15"/>
      <c r="L27" s="15"/>
      <c r="M27" s="15"/>
      <c r="N27" s="15" t="s">
        <v>12</v>
      </c>
      <c r="O27" s="16"/>
    </row>
    <row r="28" spans="1:15" ht="18.75" customHeight="1">
      <c r="C28" s="19"/>
      <c r="D28" s="19"/>
      <c r="E28" s="19"/>
      <c r="F28" s="20"/>
      <c r="G28" s="20"/>
      <c r="H28" s="20"/>
      <c r="I28" s="20"/>
      <c r="J28" s="20"/>
      <c r="K28" s="20"/>
      <c r="L28" s="20"/>
      <c r="M28" s="20"/>
      <c r="N28" s="20"/>
      <c r="O28" s="21"/>
    </row>
  </sheetData>
  <mergeCells count="13">
    <mergeCell ref="B26:B27"/>
    <mergeCell ref="B4:B7"/>
    <mergeCell ref="B8:B10"/>
    <mergeCell ref="B11:B20"/>
    <mergeCell ref="B21:B23"/>
    <mergeCell ref="B24:B25"/>
    <mergeCell ref="A1:O1"/>
    <mergeCell ref="D2:D3"/>
    <mergeCell ref="C2:C3"/>
    <mergeCell ref="A2:A3"/>
    <mergeCell ref="O2:O3"/>
    <mergeCell ref="B2:B3"/>
    <mergeCell ref="F2:N2"/>
  </mergeCells>
  <phoneticPr fontId="2" type="noConversion"/>
  <pageMargins left="0.15748031496062992" right="0.15748031496062992" top="0.23622047244094491" bottom="0.15748031496062992" header="0.23622047244094491" footer="0.15748031496062992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D29" sqref="D29"/>
    </sheetView>
  </sheetViews>
  <sheetFormatPr defaultRowHeight="12"/>
  <cols>
    <col min="1" max="1" width="4.75" style="1" bestFit="1" customWidth="1"/>
    <col min="2" max="2" width="15" style="28" bestFit="1" customWidth="1"/>
    <col min="3" max="3" width="15.125" style="1" bestFit="1" customWidth="1"/>
    <col min="4" max="4" width="28.75" style="1" bestFit="1" customWidth="1"/>
    <col min="5" max="5" width="17.125" style="1" bestFit="1" customWidth="1"/>
    <col min="6" max="7" width="9" style="1"/>
    <col min="8" max="8" width="9.375" style="1" bestFit="1" customWidth="1"/>
    <col min="9" max="9" width="66.75" style="1" customWidth="1"/>
    <col min="10" max="16384" width="9" style="1"/>
  </cols>
  <sheetData>
    <row r="1" spans="1:9">
      <c r="A1" s="1" t="s">
        <v>82</v>
      </c>
      <c r="B1" s="61" t="s">
        <v>654</v>
      </c>
      <c r="C1" s="61"/>
      <c r="F1" s="1" t="s">
        <v>83</v>
      </c>
      <c r="G1" s="1" t="s">
        <v>385</v>
      </c>
    </row>
    <row r="2" spans="1:9">
      <c r="A2" s="1" t="s">
        <v>72</v>
      </c>
    </row>
    <row r="3" spans="1:9" ht="13.5" customHeight="1">
      <c r="A3" s="8" t="s">
        <v>71</v>
      </c>
      <c r="B3" s="67" t="s">
        <v>83</v>
      </c>
      <c r="C3" s="67"/>
      <c r="D3" s="8" t="s">
        <v>87</v>
      </c>
      <c r="E3" s="8" t="s">
        <v>88</v>
      </c>
      <c r="F3" s="8" t="s">
        <v>89</v>
      </c>
      <c r="G3" s="8" t="s">
        <v>90</v>
      </c>
      <c r="H3" s="8" t="s">
        <v>91</v>
      </c>
      <c r="I3" s="8" t="s">
        <v>9</v>
      </c>
    </row>
    <row r="4" spans="1:9">
      <c r="A4" s="6">
        <v>1</v>
      </c>
      <c r="B4" s="62" t="s">
        <v>415</v>
      </c>
      <c r="C4" s="9" t="s">
        <v>93</v>
      </c>
      <c r="D4" s="27" t="s">
        <v>590</v>
      </c>
      <c r="E4" s="9" t="s">
        <v>587</v>
      </c>
      <c r="F4" s="9" t="s">
        <v>310</v>
      </c>
      <c r="G4" s="9" t="s">
        <v>311</v>
      </c>
      <c r="H4" s="9"/>
      <c r="I4" s="9" t="s">
        <v>312</v>
      </c>
    </row>
    <row r="5" spans="1:9">
      <c r="A5" s="6">
        <v>2</v>
      </c>
      <c r="B5" s="63"/>
      <c r="C5" s="27" t="s">
        <v>387</v>
      </c>
      <c r="D5" s="27" t="s">
        <v>589</v>
      </c>
      <c r="E5" s="27" t="s">
        <v>690</v>
      </c>
      <c r="F5" s="27"/>
      <c r="G5" s="27"/>
      <c r="H5" s="27"/>
      <c r="I5" s="27"/>
    </row>
    <row r="6" spans="1:9">
      <c r="A6" s="6">
        <v>3</v>
      </c>
      <c r="B6" s="64"/>
      <c r="C6" s="27" t="s">
        <v>72</v>
      </c>
      <c r="D6" s="27" t="s">
        <v>300</v>
      </c>
      <c r="E6" s="27" t="s">
        <v>691</v>
      </c>
      <c r="F6" s="27"/>
      <c r="G6" s="27"/>
      <c r="H6" s="27"/>
      <c r="I6" s="27"/>
    </row>
    <row r="7" spans="1:9">
      <c r="A7" s="6">
        <v>4</v>
      </c>
      <c r="B7" s="62" t="s">
        <v>403</v>
      </c>
      <c r="C7" s="9" t="s">
        <v>386</v>
      </c>
      <c r="D7" s="27" t="s">
        <v>591</v>
      </c>
      <c r="E7" s="9" t="s">
        <v>587</v>
      </c>
      <c r="F7" s="9"/>
      <c r="G7" s="9"/>
      <c r="H7" s="9"/>
      <c r="I7" s="9"/>
    </row>
    <row r="8" spans="1:9">
      <c r="A8" s="6">
        <v>5</v>
      </c>
      <c r="B8" s="63"/>
      <c r="C8" s="9" t="s">
        <v>96</v>
      </c>
      <c r="D8" s="27" t="s">
        <v>692</v>
      </c>
      <c r="E8" s="9" t="s">
        <v>587</v>
      </c>
      <c r="F8" s="9"/>
      <c r="G8" s="9"/>
      <c r="H8" s="9"/>
      <c r="I8" s="27" t="s">
        <v>416</v>
      </c>
    </row>
    <row r="9" spans="1:9">
      <c r="A9" s="6">
        <v>6</v>
      </c>
      <c r="B9" s="63"/>
      <c r="C9" s="9" t="s">
        <v>94</v>
      </c>
      <c r="D9" s="27" t="s">
        <v>592</v>
      </c>
      <c r="E9" s="6" t="s">
        <v>698</v>
      </c>
      <c r="F9" s="9"/>
      <c r="G9" s="9"/>
      <c r="H9" s="9"/>
      <c r="I9" s="27" t="s">
        <v>416</v>
      </c>
    </row>
    <row r="10" spans="1:9">
      <c r="A10" s="6">
        <v>7</v>
      </c>
      <c r="B10" s="63"/>
      <c r="C10" s="9" t="s">
        <v>95</v>
      </c>
      <c r="D10" s="27" t="s">
        <v>593</v>
      </c>
      <c r="E10" s="6" t="s">
        <v>699</v>
      </c>
      <c r="F10" s="9"/>
      <c r="G10" s="9"/>
      <c r="H10" s="9"/>
      <c r="I10" s="27" t="s">
        <v>416</v>
      </c>
    </row>
    <row r="11" spans="1:9">
      <c r="A11" s="6">
        <v>8</v>
      </c>
      <c r="B11" s="63"/>
      <c r="C11" s="27" t="s">
        <v>388</v>
      </c>
      <c r="D11" s="27" t="s">
        <v>286</v>
      </c>
      <c r="E11" s="9" t="s">
        <v>700</v>
      </c>
      <c r="F11" s="9"/>
      <c r="G11" s="27"/>
      <c r="H11" s="27"/>
      <c r="I11" s="27" t="s">
        <v>416</v>
      </c>
    </row>
    <row r="12" spans="1:9">
      <c r="A12" s="6">
        <v>9</v>
      </c>
      <c r="B12" s="63"/>
      <c r="C12" s="27" t="s">
        <v>389</v>
      </c>
      <c r="D12" s="27" t="s">
        <v>596</v>
      </c>
      <c r="E12" s="9" t="s">
        <v>700</v>
      </c>
      <c r="F12" s="9"/>
      <c r="G12" s="27"/>
      <c r="H12" s="27"/>
      <c r="I12" s="27" t="s">
        <v>417</v>
      </c>
    </row>
    <row r="13" spans="1:9">
      <c r="A13" s="6">
        <v>10</v>
      </c>
      <c r="B13" s="64"/>
      <c r="C13" s="27" t="s">
        <v>390</v>
      </c>
      <c r="D13" s="27" t="s">
        <v>288</v>
      </c>
      <c r="E13" s="9" t="s">
        <v>700</v>
      </c>
      <c r="F13" s="9"/>
      <c r="G13" s="27"/>
      <c r="H13" s="27"/>
      <c r="I13" s="27" t="s">
        <v>416</v>
      </c>
    </row>
    <row r="14" spans="1:9">
      <c r="A14" s="6">
        <v>11</v>
      </c>
      <c r="B14" s="60" t="s">
        <v>76</v>
      </c>
      <c r="C14" s="27" t="s">
        <v>77</v>
      </c>
      <c r="D14" s="27" t="s">
        <v>598</v>
      </c>
      <c r="E14" s="9" t="s">
        <v>609</v>
      </c>
      <c r="F14" s="27"/>
      <c r="G14" s="27"/>
      <c r="H14" s="27"/>
      <c r="I14" s="27" t="s">
        <v>418</v>
      </c>
    </row>
    <row r="15" spans="1:9">
      <c r="A15" s="6">
        <v>12</v>
      </c>
      <c r="B15" s="60"/>
      <c r="C15" s="27" t="s">
        <v>404</v>
      </c>
      <c r="D15" s="27" t="s">
        <v>668</v>
      </c>
      <c r="E15" s="9" t="s">
        <v>609</v>
      </c>
      <c r="F15" s="27"/>
      <c r="G15" s="27"/>
      <c r="H15" s="27"/>
      <c r="I15" s="27" t="s">
        <v>551</v>
      </c>
    </row>
    <row r="16" spans="1:9">
      <c r="A16" s="6">
        <v>13</v>
      </c>
      <c r="B16" s="60"/>
      <c r="C16" s="27" t="s">
        <v>78</v>
      </c>
      <c r="D16" s="27" t="s">
        <v>669</v>
      </c>
      <c r="E16" s="9" t="s">
        <v>609</v>
      </c>
      <c r="F16" s="27"/>
      <c r="G16" s="27"/>
      <c r="H16" s="27"/>
      <c r="I16" s="27" t="s">
        <v>444</v>
      </c>
    </row>
    <row r="17" spans="1:9">
      <c r="A17" s="6">
        <v>14</v>
      </c>
      <c r="B17" s="60"/>
      <c r="C17" s="27" t="s">
        <v>405</v>
      </c>
      <c r="D17" s="27" t="s">
        <v>670</v>
      </c>
      <c r="E17" s="9" t="s">
        <v>609</v>
      </c>
      <c r="F17" s="27"/>
      <c r="G17" s="27"/>
      <c r="H17" s="27"/>
      <c r="I17" s="27" t="s">
        <v>423</v>
      </c>
    </row>
    <row r="18" spans="1:9">
      <c r="A18" s="6">
        <v>15</v>
      </c>
      <c r="B18" s="60"/>
      <c r="C18" s="27" t="s">
        <v>406</v>
      </c>
      <c r="D18" s="27" t="s">
        <v>671</v>
      </c>
      <c r="E18" s="6" t="s">
        <v>609</v>
      </c>
      <c r="F18" s="27"/>
      <c r="G18" s="27"/>
      <c r="H18" s="27"/>
      <c r="I18" s="27" t="s">
        <v>419</v>
      </c>
    </row>
    <row r="19" spans="1:9">
      <c r="A19" s="6">
        <v>16</v>
      </c>
      <c r="B19" s="60" t="s">
        <v>672</v>
      </c>
      <c r="C19" s="27" t="s">
        <v>391</v>
      </c>
      <c r="D19" s="27" t="s">
        <v>674</v>
      </c>
      <c r="E19" s="6" t="s">
        <v>609</v>
      </c>
      <c r="F19" s="27"/>
      <c r="G19" s="27"/>
      <c r="H19" s="27"/>
      <c r="I19" s="27" t="s">
        <v>425</v>
      </c>
    </row>
    <row r="20" spans="1:9">
      <c r="A20" s="6">
        <v>17</v>
      </c>
      <c r="B20" s="60"/>
      <c r="C20" s="27" t="s">
        <v>431</v>
      </c>
      <c r="D20" s="27" t="s">
        <v>675</v>
      </c>
      <c r="E20" s="27" t="s">
        <v>693</v>
      </c>
      <c r="F20" s="27"/>
      <c r="G20" s="27"/>
      <c r="H20" s="27"/>
      <c r="I20" s="27" t="s">
        <v>424</v>
      </c>
    </row>
    <row r="21" spans="1:9">
      <c r="A21" s="6">
        <v>18</v>
      </c>
      <c r="B21" s="60" t="s">
        <v>428</v>
      </c>
      <c r="C21" s="27" t="s">
        <v>392</v>
      </c>
      <c r="D21" s="27" t="s">
        <v>676</v>
      </c>
      <c r="E21" s="27" t="s">
        <v>693</v>
      </c>
      <c r="F21" s="27"/>
      <c r="G21" s="27"/>
      <c r="H21" s="27"/>
      <c r="I21" s="27" t="s">
        <v>429</v>
      </c>
    </row>
    <row r="22" spans="1:9">
      <c r="A22" s="6">
        <v>19</v>
      </c>
      <c r="B22" s="60"/>
      <c r="C22" s="27" t="s">
        <v>393</v>
      </c>
      <c r="D22" s="27" t="s">
        <v>677</v>
      </c>
      <c r="E22" s="27" t="s">
        <v>693</v>
      </c>
      <c r="F22" s="27"/>
      <c r="G22" s="27"/>
      <c r="H22" s="27"/>
      <c r="I22" s="27" t="s">
        <v>430</v>
      </c>
    </row>
    <row r="23" spans="1:9">
      <c r="A23" s="6">
        <v>20</v>
      </c>
      <c r="B23" s="60"/>
      <c r="C23" s="27" t="s">
        <v>394</v>
      </c>
      <c r="D23" s="27" t="s">
        <v>678</v>
      </c>
      <c r="E23" s="27" t="s">
        <v>693</v>
      </c>
      <c r="F23" s="27"/>
      <c r="G23" s="27"/>
      <c r="H23" s="27"/>
      <c r="I23" s="27" t="s">
        <v>515</v>
      </c>
    </row>
    <row r="24" spans="1:9">
      <c r="A24" s="6">
        <v>21</v>
      </c>
      <c r="B24" s="65" t="s">
        <v>673</v>
      </c>
      <c r="C24" s="27" t="s">
        <v>391</v>
      </c>
      <c r="D24" s="27" t="s">
        <v>679</v>
      </c>
      <c r="E24" s="27" t="s">
        <v>693</v>
      </c>
      <c r="F24" s="27"/>
      <c r="G24" s="27"/>
      <c r="H24" s="27"/>
      <c r="I24" s="27" t="s">
        <v>426</v>
      </c>
    </row>
    <row r="25" spans="1:9">
      <c r="A25" s="6">
        <v>22</v>
      </c>
      <c r="B25" s="66"/>
      <c r="C25" s="27" t="s">
        <v>431</v>
      </c>
      <c r="D25" s="27" t="s">
        <v>680</v>
      </c>
      <c r="E25" s="27" t="s">
        <v>693</v>
      </c>
      <c r="F25" s="27"/>
      <c r="G25" s="27"/>
      <c r="H25" s="27"/>
      <c r="I25" s="27" t="s">
        <v>432</v>
      </c>
    </row>
    <row r="26" spans="1:9">
      <c r="A26" s="6">
        <v>23</v>
      </c>
      <c r="B26" s="60" t="s">
        <v>395</v>
      </c>
      <c r="C26" s="27" t="s">
        <v>396</v>
      </c>
      <c r="D26" s="27" t="s">
        <v>681</v>
      </c>
      <c r="E26" s="27" t="s">
        <v>693</v>
      </c>
      <c r="F26" s="27"/>
      <c r="G26" s="27"/>
      <c r="H26" s="27"/>
      <c r="I26" s="27" t="s">
        <v>433</v>
      </c>
    </row>
    <row r="27" spans="1:9">
      <c r="A27" s="6">
        <v>24</v>
      </c>
      <c r="B27" s="60"/>
      <c r="C27" s="27" t="s">
        <v>397</v>
      </c>
      <c r="D27" s="27" t="s">
        <v>682</v>
      </c>
      <c r="E27" s="27" t="s">
        <v>693</v>
      </c>
      <c r="F27" s="27"/>
      <c r="G27" s="27"/>
      <c r="H27" s="27"/>
      <c r="I27" s="27" t="s">
        <v>434</v>
      </c>
    </row>
    <row r="28" spans="1:9">
      <c r="A28" s="6">
        <v>25</v>
      </c>
      <c r="B28" s="60" t="s">
        <v>79</v>
      </c>
      <c r="C28" s="27" t="s">
        <v>77</v>
      </c>
      <c r="D28" s="27" t="s">
        <v>685</v>
      </c>
      <c r="E28" s="27" t="s">
        <v>693</v>
      </c>
      <c r="F28" s="27"/>
      <c r="G28" s="27"/>
      <c r="H28" s="27"/>
      <c r="I28" s="27" t="s">
        <v>586</v>
      </c>
    </row>
    <row r="29" spans="1:9">
      <c r="A29" s="6">
        <v>26</v>
      </c>
      <c r="B29" s="60"/>
      <c r="C29" s="27" t="s">
        <v>398</v>
      </c>
      <c r="D29" s="27" t="s">
        <v>732</v>
      </c>
      <c r="E29" s="27" t="s">
        <v>693</v>
      </c>
      <c r="F29" s="27"/>
      <c r="G29" s="27"/>
      <c r="H29" s="27"/>
      <c r="I29" s="27" t="s">
        <v>437</v>
      </c>
    </row>
    <row r="30" spans="1:9">
      <c r="A30" s="6">
        <v>27</v>
      </c>
      <c r="B30" s="60"/>
      <c r="C30" s="27" t="s">
        <v>440</v>
      </c>
      <c r="D30" s="27" t="s">
        <v>683</v>
      </c>
      <c r="E30" s="27" t="s">
        <v>693</v>
      </c>
      <c r="F30" s="27"/>
      <c r="G30" s="27"/>
      <c r="H30" s="27"/>
      <c r="I30" s="27" t="s">
        <v>445</v>
      </c>
    </row>
    <row r="31" spans="1:9">
      <c r="A31" s="6">
        <v>28</v>
      </c>
      <c r="B31" s="60"/>
      <c r="C31" s="27" t="s">
        <v>399</v>
      </c>
      <c r="D31" s="27" t="s">
        <v>684</v>
      </c>
      <c r="E31" s="27" t="s">
        <v>693</v>
      </c>
      <c r="F31" s="27"/>
      <c r="G31" s="27"/>
      <c r="H31" s="27"/>
      <c r="I31" s="27" t="s">
        <v>442</v>
      </c>
    </row>
    <row r="32" spans="1:9">
      <c r="A32" s="6">
        <v>29</v>
      </c>
      <c r="B32" s="60"/>
      <c r="C32" s="27" t="s">
        <v>80</v>
      </c>
      <c r="D32" s="27" t="s">
        <v>686</v>
      </c>
      <c r="E32" s="27" t="s">
        <v>693</v>
      </c>
      <c r="F32" s="27"/>
      <c r="G32" s="27"/>
      <c r="H32" s="27"/>
      <c r="I32" s="27" t="s">
        <v>441</v>
      </c>
    </row>
    <row r="33" spans="1:9">
      <c r="A33" s="6">
        <v>30</v>
      </c>
      <c r="B33" s="29" t="s">
        <v>400</v>
      </c>
      <c r="C33" s="38" t="s">
        <v>229</v>
      </c>
      <c r="D33" s="27" t="s">
        <v>687</v>
      </c>
      <c r="E33" s="27" t="s">
        <v>693</v>
      </c>
      <c r="F33" s="27"/>
      <c r="G33" s="27"/>
      <c r="H33" s="27"/>
      <c r="I33" s="27" t="s">
        <v>439</v>
      </c>
    </row>
    <row r="34" spans="1:9">
      <c r="A34" s="6">
        <v>31</v>
      </c>
      <c r="B34" s="60" t="s">
        <v>401</v>
      </c>
      <c r="C34" s="2" t="s">
        <v>81</v>
      </c>
      <c r="D34" s="27" t="s">
        <v>688</v>
      </c>
      <c r="E34" s="27" t="s">
        <v>693</v>
      </c>
      <c r="F34" s="2"/>
      <c r="G34" s="2"/>
      <c r="H34" s="2"/>
      <c r="I34" s="2"/>
    </row>
    <row r="35" spans="1:9">
      <c r="A35" s="6">
        <v>32</v>
      </c>
      <c r="B35" s="60"/>
      <c r="C35" s="2" t="s">
        <v>402</v>
      </c>
      <c r="D35" s="27" t="s">
        <v>689</v>
      </c>
      <c r="E35" s="27" t="s">
        <v>694</v>
      </c>
      <c r="F35" s="2"/>
      <c r="G35" s="2"/>
      <c r="H35" s="2"/>
      <c r="I35" s="2"/>
    </row>
    <row r="38" spans="1:9">
      <c r="C38" s="1" t="s">
        <v>630</v>
      </c>
    </row>
    <row r="39" spans="1:9">
      <c r="D39" s="1" t="s">
        <v>631</v>
      </c>
    </row>
  </sheetData>
  <mergeCells count="11">
    <mergeCell ref="B34:B35"/>
    <mergeCell ref="B1:C1"/>
    <mergeCell ref="B7:B13"/>
    <mergeCell ref="B4:B6"/>
    <mergeCell ref="B24:B25"/>
    <mergeCell ref="B3:C3"/>
    <mergeCell ref="B14:B18"/>
    <mergeCell ref="B19:B20"/>
    <mergeCell ref="B21:B23"/>
    <mergeCell ref="B26:B27"/>
    <mergeCell ref="B28:B32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activeCell="C20" sqref="C20"/>
    </sheetView>
  </sheetViews>
  <sheetFormatPr defaultRowHeight="12"/>
  <cols>
    <col min="1" max="1" width="9" style="1"/>
    <col min="2" max="2" width="15.125" style="1" bestFit="1" customWidth="1"/>
    <col min="3" max="3" width="21.875" style="1" bestFit="1" customWidth="1"/>
    <col min="4" max="4" width="36.5" style="1" bestFit="1" customWidth="1"/>
    <col min="5" max="6" width="9" style="1"/>
    <col min="7" max="7" width="9.375" style="1" bestFit="1" customWidth="1"/>
    <col min="8" max="8" width="60" style="1" bestFit="1" customWidth="1"/>
    <col min="9" max="16384" width="9" style="1"/>
  </cols>
  <sheetData>
    <row r="1" spans="1:8">
      <c r="A1" s="1" t="s">
        <v>82</v>
      </c>
      <c r="B1" s="1" t="s">
        <v>301</v>
      </c>
      <c r="E1" s="1" t="s">
        <v>83</v>
      </c>
      <c r="F1" s="1" t="s">
        <v>84</v>
      </c>
    </row>
    <row r="2" spans="1:8">
      <c r="A2" s="1" t="s">
        <v>85</v>
      </c>
    </row>
    <row r="3" spans="1:8">
      <c r="A3" s="8" t="s">
        <v>86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</row>
    <row r="4" spans="1:8">
      <c r="A4" s="6">
        <v>1</v>
      </c>
      <c r="B4" s="9" t="s">
        <v>93</v>
      </c>
      <c r="C4" s="3" t="s">
        <v>307</v>
      </c>
      <c r="D4" s="3" t="s">
        <v>599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94</v>
      </c>
      <c r="C5" s="6" t="s">
        <v>267</v>
      </c>
      <c r="D5" s="6" t="s">
        <v>600</v>
      </c>
      <c r="E5" s="6"/>
      <c r="F5" s="6"/>
      <c r="G5" s="6"/>
      <c r="H5" s="6"/>
    </row>
    <row r="6" spans="1:8">
      <c r="A6" s="6">
        <v>3</v>
      </c>
      <c r="B6" s="9" t="s">
        <v>95</v>
      </c>
      <c r="C6" s="6" t="s">
        <v>268</v>
      </c>
      <c r="D6" s="6" t="s">
        <v>601</v>
      </c>
      <c r="E6" s="6"/>
      <c r="F6" s="6"/>
      <c r="G6" s="6"/>
      <c r="H6" s="6"/>
    </row>
    <row r="7" spans="1:8">
      <c r="A7" s="6">
        <v>4</v>
      </c>
      <c r="B7" s="32" t="s">
        <v>96</v>
      </c>
      <c r="C7" s="32" t="s">
        <v>594</v>
      </c>
      <c r="D7" s="3" t="s">
        <v>599</v>
      </c>
      <c r="E7" s="32"/>
      <c r="F7" s="32"/>
      <c r="G7" s="32"/>
      <c r="H7" s="33" t="s">
        <v>552</v>
      </c>
    </row>
    <row r="8" spans="1:8">
      <c r="A8" s="6">
        <v>5</v>
      </c>
      <c r="B8" s="9" t="s">
        <v>270</v>
      </c>
      <c r="C8" s="6" t="s">
        <v>271</v>
      </c>
      <c r="D8" s="6" t="s">
        <v>601</v>
      </c>
      <c r="E8" s="6"/>
      <c r="F8" s="6"/>
      <c r="G8" s="6"/>
      <c r="H8" s="6"/>
    </row>
    <row r="9" spans="1:8">
      <c r="A9" s="6">
        <v>6</v>
      </c>
      <c r="B9" s="9" t="s">
        <v>97</v>
      </c>
      <c r="C9" s="6" t="s">
        <v>272</v>
      </c>
      <c r="D9" s="6" t="s">
        <v>602</v>
      </c>
      <c r="E9" s="6"/>
      <c r="F9" s="6"/>
      <c r="G9" s="6"/>
      <c r="H9" s="6"/>
    </row>
    <row r="10" spans="1:8">
      <c r="A10" s="6">
        <v>7</v>
      </c>
      <c r="B10" s="9" t="s">
        <v>336</v>
      </c>
      <c r="C10" s="2" t="s">
        <v>337</v>
      </c>
      <c r="D10" s="6" t="s">
        <v>600</v>
      </c>
      <c r="E10" s="2"/>
      <c r="F10" s="2"/>
      <c r="G10" s="2"/>
      <c r="H10" s="2"/>
    </row>
    <row r="11" spans="1:8">
      <c r="A11" s="6">
        <v>8</v>
      </c>
      <c r="B11" s="9" t="s">
        <v>273</v>
      </c>
      <c r="C11" s="6" t="s">
        <v>274</v>
      </c>
      <c r="D11" s="6" t="s">
        <v>600</v>
      </c>
      <c r="E11" s="6"/>
      <c r="F11" s="6"/>
      <c r="G11" s="6"/>
      <c r="H11" s="6"/>
    </row>
    <row r="12" spans="1:8">
      <c r="A12" s="6">
        <v>9</v>
      </c>
      <c r="B12" s="9" t="s">
        <v>275</v>
      </c>
      <c r="C12" s="6" t="s">
        <v>276</v>
      </c>
      <c r="D12" s="6" t="s">
        <v>601</v>
      </c>
      <c r="E12" s="6"/>
      <c r="F12" s="6"/>
      <c r="G12" s="6"/>
      <c r="H12" s="6"/>
    </row>
    <row r="13" spans="1:8">
      <c r="A13" s="6">
        <v>10</v>
      </c>
      <c r="B13" s="9" t="s">
        <v>277</v>
      </c>
      <c r="C13" s="6" t="s">
        <v>278</v>
      </c>
      <c r="D13" s="6" t="s">
        <v>600</v>
      </c>
      <c r="E13" s="6"/>
      <c r="F13" s="6"/>
      <c r="G13" s="6"/>
      <c r="H13" s="6"/>
    </row>
    <row r="14" spans="1:8">
      <c r="A14" s="6">
        <v>11</v>
      </c>
      <c r="B14" s="9" t="s">
        <v>279</v>
      </c>
      <c r="C14" s="6" t="s">
        <v>280</v>
      </c>
      <c r="D14" s="6" t="s">
        <v>605</v>
      </c>
      <c r="E14" s="6"/>
      <c r="F14" s="6"/>
      <c r="G14" s="6">
        <v>0</v>
      </c>
      <c r="H14" s="4" t="s">
        <v>98</v>
      </c>
    </row>
    <row r="15" spans="1:8">
      <c r="A15" s="6">
        <v>12</v>
      </c>
      <c r="B15" s="9" t="s">
        <v>281</v>
      </c>
      <c r="C15" s="6" t="s">
        <v>284</v>
      </c>
      <c r="D15" s="6" t="s">
        <v>665</v>
      </c>
      <c r="E15" s="6"/>
      <c r="F15" s="6"/>
      <c r="G15" s="6"/>
      <c r="H15" s="5" t="s">
        <v>100</v>
      </c>
    </row>
    <row r="16" spans="1:8">
      <c r="A16" s="6">
        <v>13</v>
      </c>
      <c r="B16" s="9" t="s">
        <v>282</v>
      </c>
      <c r="C16" s="6" t="s">
        <v>283</v>
      </c>
      <c r="D16" s="6" t="s">
        <v>609</v>
      </c>
      <c r="E16" s="6"/>
      <c r="F16" s="6"/>
      <c r="G16" s="6"/>
      <c r="H16" s="6"/>
    </row>
    <row r="17" spans="1:9">
      <c r="A17" s="6">
        <v>14</v>
      </c>
      <c r="B17" s="9" t="s">
        <v>285</v>
      </c>
      <c r="C17" s="6" t="s">
        <v>286</v>
      </c>
      <c r="D17" s="6" t="s">
        <v>609</v>
      </c>
      <c r="E17" s="6"/>
      <c r="F17" s="6"/>
      <c r="G17" s="6"/>
      <c r="H17" s="6"/>
    </row>
    <row r="18" spans="1:9">
      <c r="A18" s="6">
        <v>15</v>
      </c>
      <c r="B18" s="9" t="s">
        <v>287</v>
      </c>
      <c r="C18" s="6" t="s">
        <v>288</v>
      </c>
      <c r="D18" s="6" t="s">
        <v>609</v>
      </c>
      <c r="E18" s="6"/>
      <c r="F18" s="6"/>
      <c r="G18" s="6"/>
      <c r="H18" s="6"/>
    </row>
    <row r="19" spans="1:9">
      <c r="A19" s="6">
        <v>16</v>
      </c>
      <c r="B19" s="9" t="s">
        <v>289</v>
      </c>
      <c r="C19" s="6" t="s">
        <v>290</v>
      </c>
      <c r="D19" s="6" t="s">
        <v>603</v>
      </c>
      <c r="E19" s="6"/>
      <c r="F19" s="6"/>
      <c r="G19" s="6"/>
      <c r="H19" s="2" t="s">
        <v>519</v>
      </c>
    </row>
    <row r="20" spans="1:9">
      <c r="A20" s="6">
        <v>17</v>
      </c>
      <c r="B20" s="9" t="s">
        <v>210</v>
      </c>
      <c r="C20" s="6" t="s">
        <v>291</v>
      </c>
      <c r="D20" s="6" t="s">
        <v>609</v>
      </c>
      <c r="E20" s="6"/>
      <c r="F20" s="6"/>
      <c r="G20" s="6"/>
      <c r="H20" s="6" t="s">
        <v>212</v>
      </c>
    </row>
    <row r="21" spans="1:9">
      <c r="A21" s="6">
        <v>18</v>
      </c>
      <c r="B21" s="9" t="s">
        <v>293</v>
      </c>
      <c r="C21" s="6" t="s">
        <v>292</v>
      </c>
      <c r="D21" s="6" t="s">
        <v>604</v>
      </c>
      <c r="E21" s="6"/>
      <c r="F21" s="6"/>
      <c r="G21" s="6"/>
      <c r="H21" s="6"/>
    </row>
    <row r="22" spans="1:9">
      <c r="A22" s="6">
        <v>19</v>
      </c>
      <c r="B22" s="30" t="s">
        <v>384</v>
      </c>
      <c r="C22" s="30" t="s">
        <v>294</v>
      </c>
      <c r="D22" s="6" t="s">
        <v>609</v>
      </c>
      <c r="E22" s="30"/>
      <c r="F22" s="30"/>
      <c r="G22" s="30"/>
      <c r="H22" s="32" t="s">
        <v>520</v>
      </c>
      <c r="I22" s="31"/>
    </row>
    <row r="23" spans="1:9">
      <c r="A23" s="6">
        <v>20</v>
      </c>
      <c r="B23" s="9" t="s">
        <v>101</v>
      </c>
      <c r="C23" s="6" t="s">
        <v>295</v>
      </c>
      <c r="D23" s="6" t="s">
        <v>605</v>
      </c>
      <c r="E23" s="6"/>
      <c r="F23" s="6"/>
      <c r="G23" s="32"/>
      <c r="H23" s="32" t="s">
        <v>524</v>
      </c>
    </row>
    <row r="24" spans="1:9">
      <c r="A24" s="6">
        <v>21</v>
      </c>
      <c r="B24" s="9" t="s">
        <v>408</v>
      </c>
      <c r="C24" s="6" t="s">
        <v>414</v>
      </c>
      <c r="D24" s="6" t="s">
        <v>606</v>
      </c>
      <c r="E24" s="6"/>
      <c r="F24" s="6"/>
      <c r="G24" s="6"/>
      <c r="H24" s="6"/>
    </row>
    <row r="25" spans="1:9">
      <c r="A25" s="6">
        <v>22</v>
      </c>
      <c r="B25" s="9" t="s">
        <v>102</v>
      </c>
      <c r="C25" s="6" t="s">
        <v>296</v>
      </c>
      <c r="D25" s="6" t="s">
        <v>606</v>
      </c>
      <c r="E25" s="6"/>
      <c r="F25" s="6"/>
      <c r="G25" s="6" t="s">
        <v>264</v>
      </c>
      <c r="H25" s="6"/>
    </row>
    <row r="26" spans="1:9">
      <c r="A26" s="6">
        <v>23</v>
      </c>
      <c r="B26" s="9" t="s">
        <v>103</v>
      </c>
      <c r="C26" s="6" t="s">
        <v>297</v>
      </c>
      <c r="D26" s="6" t="s">
        <v>607</v>
      </c>
      <c r="E26" s="6"/>
      <c r="F26" s="6"/>
      <c r="G26" s="6"/>
      <c r="H26" s="6"/>
    </row>
    <row r="27" spans="1:9">
      <c r="A27" s="6">
        <v>24</v>
      </c>
      <c r="B27" s="9" t="s">
        <v>104</v>
      </c>
      <c r="C27" s="6" t="s">
        <v>298</v>
      </c>
      <c r="D27" s="6" t="s">
        <v>606</v>
      </c>
      <c r="E27" s="6"/>
      <c r="F27" s="6"/>
      <c r="G27" s="6" t="s">
        <v>264</v>
      </c>
      <c r="H27" s="6"/>
    </row>
    <row r="28" spans="1:9">
      <c r="A28" s="6">
        <v>25</v>
      </c>
      <c r="B28" s="9" t="s">
        <v>105</v>
      </c>
      <c r="C28" s="6" t="s">
        <v>299</v>
      </c>
      <c r="D28" s="6" t="s">
        <v>607</v>
      </c>
      <c r="E28" s="6"/>
      <c r="F28" s="6"/>
      <c r="G28" s="6"/>
      <c r="H28" s="6"/>
    </row>
    <row r="29" spans="1:9">
      <c r="A29" s="6">
        <v>26</v>
      </c>
      <c r="B29" s="9" t="s">
        <v>92</v>
      </c>
      <c r="C29" s="6" t="s">
        <v>300</v>
      </c>
      <c r="D29" s="6" t="s">
        <v>608</v>
      </c>
      <c r="E29" s="6"/>
      <c r="F29" s="6"/>
      <c r="G29" s="6"/>
      <c r="H29" s="6"/>
    </row>
    <row r="33" spans="4:5">
      <c r="D33" s="1" t="str">
        <f>"create table "&amp;$B$1&amp;" ("</f>
        <v>create table t_project (</v>
      </c>
    </row>
    <row r="34" spans="4:5">
      <c r="E34" s="1" t="str">
        <f>C4&amp;" "&amp;D4&amp;", "</f>
        <v xml:space="preserve">id char(36), </v>
      </c>
    </row>
    <row r="35" spans="4:5">
      <c r="E35" s="1" t="str">
        <f t="shared" ref="E35:E59" si="0">C5&amp;" "&amp;D5&amp;", "</f>
        <v xml:space="preserve">project_code varchar(50), </v>
      </c>
    </row>
    <row r="36" spans="4:5">
      <c r="E36" s="1" t="str">
        <f t="shared" si="0"/>
        <v xml:space="preserve">project_name varchar(100), </v>
      </c>
    </row>
    <row r="37" spans="4:5">
      <c r="E37" s="1" t="str">
        <f t="shared" si="0"/>
        <v xml:space="preserve">department_id char(36), </v>
      </c>
    </row>
    <row r="38" spans="4:5">
      <c r="E38" s="1" t="str">
        <f t="shared" si="0"/>
        <v xml:space="preserve">party_name varchar(100), </v>
      </c>
    </row>
    <row r="39" spans="4:5">
      <c r="E39" s="1" t="str">
        <f t="shared" si="0"/>
        <v xml:space="preserve">party_address varchar(200), </v>
      </c>
    </row>
    <row r="40" spans="4:5">
      <c r="E40" s="1" t="str">
        <f t="shared" si="0"/>
        <v xml:space="preserve">manager varchar(50), </v>
      </c>
    </row>
    <row r="41" spans="4:5">
      <c r="E41" s="1" t="str">
        <f t="shared" si="0"/>
        <v xml:space="preserve">contract_code varchar(50), </v>
      </c>
    </row>
    <row r="42" spans="4:5">
      <c r="E42" s="1" t="str">
        <f t="shared" si="0"/>
        <v xml:space="preserve">cooperation varchar(100), </v>
      </c>
    </row>
    <row r="43" spans="4:5">
      <c r="E43" s="1" t="str">
        <f t="shared" si="0"/>
        <v xml:space="preserve">legal_assignee varchar(50), </v>
      </c>
    </row>
    <row r="44" spans="4:5">
      <c r="E44" s="1" t="str">
        <f t="shared" si="0"/>
        <v xml:space="preserve">is_withholding_offsite TINYINT, </v>
      </c>
    </row>
    <row r="45" spans="4:5">
      <c r="E45" s="1" t="str">
        <f t="shared" si="0"/>
        <v xml:space="preserve">management_rate DECIMAL(20,4), </v>
      </c>
    </row>
    <row r="46" spans="4:5">
      <c r="E46" s="1" t="str">
        <f t="shared" si="0"/>
        <v xml:space="preserve">tax_rate DECIMAL(20,4), </v>
      </c>
    </row>
    <row r="47" spans="4:5">
      <c r="E47" s="1" t="str">
        <f t="shared" si="0"/>
        <v xml:space="preserve">contract_amount DECIMAL(20,4), </v>
      </c>
    </row>
    <row r="48" spans="4:5">
      <c r="E48" s="1" t="str">
        <f t="shared" si="0"/>
        <v xml:space="preserve">settlement_amount DECIMAL(20,4), </v>
      </c>
    </row>
    <row r="49" spans="4:5">
      <c r="E49" s="1" t="str">
        <f t="shared" si="0"/>
        <v xml:space="preserve">duty_paid_time DATETIME(0), </v>
      </c>
    </row>
    <row r="50" spans="4:5">
      <c r="E50" s="1" t="str">
        <f t="shared" si="0"/>
        <v xml:space="preserve">duty_paid_amount DECIMAL(20,4), </v>
      </c>
    </row>
    <row r="51" spans="4:5">
      <c r="E51" s="1" t="str">
        <f t="shared" si="0"/>
        <v xml:space="preserve">duty_paid_code varchar(50), </v>
      </c>
    </row>
    <row r="52" spans="4:5">
      <c r="E52" s="1" t="str">
        <f t="shared" si="0"/>
        <v xml:space="preserve">capital_occupied DECIMAL(20,4), </v>
      </c>
    </row>
    <row r="53" spans="4:5">
      <c r="E53" s="1" t="str">
        <f t="shared" si="0"/>
        <v xml:space="preserve">project_status TINYINT, </v>
      </c>
    </row>
    <row r="54" spans="4:5">
      <c r="E54" s="1" t="str">
        <f t="shared" si="0"/>
        <v xml:space="preserve">trice DATETIME(0) DEFAULT CURRENT_TIMESTAMP, </v>
      </c>
    </row>
    <row r="55" spans="4:5">
      <c r="E55" s="1" t="str">
        <f t="shared" si="0"/>
        <v xml:space="preserve">create_time DATETIME(0) DEFAULT CURRENT_TIMESTAMP, </v>
      </c>
    </row>
    <row r="56" spans="4:5">
      <c r="E56" s="1" t="str">
        <f>C26&amp;" "&amp;D26&amp;", "</f>
        <v xml:space="preserve">create_user char(36), </v>
      </c>
    </row>
    <row r="57" spans="4:5">
      <c r="E57" s="1" t="str">
        <f t="shared" si="0"/>
        <v xml:space="preserve">update_time DATETIME(0) DEFAULT CURRENT_TIMESTAMP, </v>
      </c>
    </row>
    <row r="58" spans="4:5">
      <c r="E58" s="1" t="str">
        <f t="shared" si="0"/>
        <v xml:space="preserve">update_user char(36), </v>
      </c>
    </row>
    <row r="59" spans="4:5">
      <c r="E59" s="1" t="str">
        <f t="shared" si="0"/>
        <v xml:space="preserve">description VARCHAR(500), </v>
      </c>
    </row>
    <row r="60" spans="4:5">
      <c r="E60" s="1" t="s">
        <v>626</v>
      </c>
    </row>
    <row r="61" spans="4:5">
      <c r="D61" s="1" t="s">
        <v>628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1" sqref="B1"/>
    </sheetView>
  </sheetViews>
  <sheetFormatPr defaultRowHeight="12"/>
  <cols>
    <col min="1" max="1" width="9" style="1"/>
    <col min="2" max="3" width="15.125" style="1" bestFit="1" customWidth="1"/>
    <col min="4" max="4" width="36.5" style="1" bestFit="1" customWidth="1"/>
    <col min="5" max="6" width="9" style="1"/>
    <col min="7" max="7" width="6.375" style="1" bestFit="1" customWidth="1"/>
    <col min="8" max="8" width="27.75" style="1" customWidth="1"/>
    <col min="9" max="16384" width="9" style="1"/>
  </cols>
  <sheetData>
    <row r="1" spans="1:8">
      <c r="A1" s="1" t="s">
        <v>106</v>
      </c>
      <c r="B1" s="1" t="s">
        <v>695</v>
      </c>
      <c r="E1" s="1" t="s">
        <v>107</v>
      </c>
      <c r="F1" s="1" t="s">
        <v>43</v>
      </c>
    </row>
    <row r="2" spans="1:8">
      <c r="A2" s="1" t="s">
        <v>108</v>
      </c>
    </row>
    <row r="3" spans="1:8">
      <c r="A3" s="8" t="s">
        <v>109</v>
      </c>
      <c r="B3" s="8" t="s">
        <v>110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116</v>
      </c>
    </row>
    <row r="4" spans="1:8">
      <c r="A4" s="6">
        <v>1</v>
      </c>
      <c r="B4" s="9" t="s">
        <v>117</v>
      </c>
      <c r="C4" s="3" t="s">
        <v>307</v>
      </c>
      <c r="D4" s="3" t="s">
        <v>599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118</v>
      </c>
      <c r="C5" s="6" t="s">
        <v>302</v>
      </c>
      <c r="D5" s="3" t="s">
        <v>599</v>
      </c>
      <c r="E5" s="6"/>
      <c r="F5" s="6"/>
      <c r="G5" s="6"/>
      <c r="H5" s="6"/>
    </row>
    <row r="6" spans="1:8">
      <c r="A6" s="6">
        <v>3</v>
      </c>
      <c r="B6" s="9" t="s">
        <v>304</v>
      </c>
      <c r="C6" s="6" t="s">
        <v>305</v>
      </c>
      <c r="D6" s="6" t="s">
        <v>604</v>
      </c>
      <c r="E6" s="6"/>
      <c r="F6" s="6"/>
      <c r="G6" s="6"/>
      <c r="H6" s="6"/>
    </row>
    <row r="7" spans="1:8">
      <c r="A7" s="6">
        <v>4</v>
      </c>
      <c r="B7" s="9" t="s">
        <v>99</v>
      </c>
      <c r="C7" s="6" t="s">
        <v>597</v>
      </c>
      <c r="D7" s="2" t="s">
        <v>609</v>
      </c>
      <c r="E7" s="2"/>
      <c r="F7" s="2"/>
      <c r="G7" s="2"/>
      <c r="H7" s="2" t="s">
        <v>211</v>
      </c>
    </row>
    <row r="8" spans="1:8">
      <c r="A8" s="6">
        <v>5</v>
      </c>
      <c r="B8" s="9" t="s">
        <v>306</v>
      </c>
      <c r="C8" s="6" t="s">
        <v>595</v>
      </c>
      <c r="D8" s="6" t="s">
        <v>609</v>
      </c>
      <c r="E8" s="6"/>
      <c r="F8" s="6"/>
      <c r="G8" s="6"/>
      <c r="H8" s="6"/>
    </row>
    <row r="9" spans="1:8">
      <c r="A9" s="6">
        <v>6</v>
      </c>
      <c r="B9" s="9" t="s">
        <v>409</v>
      </c>
      <c r="C9" s="6" t="s">
        <v>588</v>
      </c>
      <c r="D9" s="6" t="s">
        <v>606</v>
      </c>
      <c r="E9" s="6"/>
      <c r="F9" s="6"/>
      <c r="G9" s="6" t="s">
        <v>413</v>
      </c>
      <c r="H9" s="6" t="s">
        <v>119</v>
      </c>
    </row>
    <row r="10" spans="1:8">
      <c r="A10" s="6">
        <v>7</v>
      </c>
      <c r="B10" s="9" t="s">
        <v>120</v>
      </c>
      <c r="C10" s="6" t="s">
        <v>296</v>
      </c>
      <c r="D10" s="6" t="s">
        <v>606</v>
      </c>
      <c r="E10" s="6"/>
      <c r="F10" s="6"/>
      <c r="G10" s="6" t="s">
        <v>264</v>
      </c>
      <c r="H10" s="6"/>
    </row>
    <row r="11" spans="1:8">
      <c r="A11" s="6">
        <v>8</v>
      </c>
      <c r="B11" s="9" t="s">
        <v>103</v>
      </c>
      <c r="C11" s="6" t="s">
        <v>297</v>
      </c>
      <c r="D11" s="6" t="s">
        <v>607</v>
      </c>
      <c r="E11" s="6"/>
      <c r="F11" s="6"/>
      <c r="G11" s="6"/>
      <c r="H11" s="6"/>
    </row>
    <row r="12" spans="1:8">
      <c r="A12" s="6">
        <v>9</v>
      </c>
      <c r="B12" s="9" t="s">
        <v>122</v>
      </c>
      <c r="C12" s="6" t="s">
        <v>298</v>
      </c>
      <c r="D12" s="6" t="s">
        <v>606</v>
      </c>
      <c r="E12" s="6"/>
      <c r="F12" s="6"/>
      <c r="G12" s="6" t="s">
        <v>264</v>
      </c>
      <c r="H12" s="6"/>
    </row>
    <row r="13" spans="1:8">
      <c r="A13" s="6">
        <v>10</v>
      </c>
      <c r="B13" s="9" t="s">
        <v>123</v>
      </c>
      <c r="C13" s="6" t="s">
        <v>299</v>
      </c>
      <c r="D13" s="6" t="s">
        <v>607</v>
      </c>
      <c r="E13" s="6"/>
      <c r="F13" s="6"/>
      <c r="H13" s="5" t="s">
        <v>124</v>
      </c>
    </row>
    <row r="14" spans="1:8">
      <c r="A14" s="6">
        <v>11</v>
      </c>
      <c r="B14" s="9" t="s">
        <v>9</v>
      </c>
      <c r="C14" s="6" t="s">
        <v>300</v>
      </c>
      <c r="D14" s="6" t="s">
        <v>608</v>
      </c>
      <c r="E14" s="6"/>
      <c r="F14" s="6"/>
      <c r="G14" s="6"/>
      <c r="H14" s="6"/>
    </row>
    <row r="18" spans="4:5">
      <c r="D18" s="1" t="str">
        <f>"create table "&amp;$B$1&amp;" ("</f>
        <v>create table t_contract_change (</v>
      </c>
    </row>
    <row r="19" spans="4:5">
      <c r="E19" s="1" t="str">
        <f>C4&amp;" "&amp;D4&amp;", "</f>
        <v xml:space="preserve">id char(36), </v>
      </c>
    </row>
    <row r="20" spans="4:5">
      <c r="E20" s="1" t="str">
        <f t="shared" ref="E20:E29" si="0">C5&amp;" "&amp;D5&amp;", "</f>
        <v xml:space="preserve">project_id char(36), </v>
      </c>
    </row>
    <row r="21" spans="4:5">
      <c r="E21" s="1" t="str">
        <f t="shared" si="0"/>
        <v xml:space="preserve">csa_code varchar(50), </v>
      </c>
    </row>
    <row r="22" spans="4:5">
      <c r="E22" s="1" t="str">
        <f t="shared" si="0"/>
        <v xml:space="preserve">management_rate DECIMAL(20,4), </v>
      </c>
    </row>
    <row r="23" spans="4:5">
      <c r="E23" s="1" t="str">
        <f t="shared" si="0"/>
        <v xml:space="preserve">change_amount DECIMAL(20,4), </v>
      </c>
    </row>
    <row r="24" spans="4:5">
      <c r="E24" s="1" t="str">
        <f t="shared" si="0"/>
        <v xml:space="preserve">trice DATETIME(0) DEFAULT CURRENT_TIMESTAMP, </v>
      </c>
    </row>
    <row r="25" spans="4:5">
      <c r="E25" s="1" t="str">
        <f t="shared" si="0"/>
        <v xml:space="preserve">create_time DATETIME(0) DEFAULT CURRENT_TIMESTAMP, </v>
      </c>
    </row>
    <row r="26" spans="4:5">
      <c r="E26" s="1" t="str">
        <f t="shared" si="0"/>
        <v xml:space="preserve">create_user char(36), </v>
      </c>
    </row>
    <row r="27" spans="4:5">
      <c r="E27" s="1" t="str">
        <f t="shared" si="0"/>
        <v xml:space="preserve">update_time DATETIME(0) DEFAULT CURRENT_TIMESTAMP, </v>
      </c>
    </row>
    <row r="28" spans="4:5">
      <c r="E28" s="1" t="str">
        <f>C13&amp;" "&amp;D13&amp;", "</f>
        <v xml:space="preserve">update_user char(36), </v>
      </c>
    </row>
    <row r="29" spans="4:5">
      <c r="E29" s="1" t="str">
        <f t="shared" si="0"/>
        <v xml:space="preserve">description VARCHAR(500), </v>
      </c>
    </row>
    <row r="30" spans="4:5">
      <c r="E30" s="1" t="s">
        <v>626</v>
      </c>
    </row>
    <row r="31" spans="4:5">
      <c r="D31" s="1" t="s">
        <v>627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B1" sqref="B1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29.125" style="1" customWidth="1"/>
    <col min="9" max="16384" width="9" style="1"/>
  </cols>
  <sheetData>
    <row r="1" spans="1:8">
      <c r="A1" s="1" t="s">
        <v>82</v>
      </c>
      <c r="B1" s="1" t="s">
        <v>715</v>
      </c>
      <c r="E1" s="1" t="s">
        <v>83</v>
      </c>
      <c r="F1" s="1" t="s">
        <v>421</v>
      </c>
    </row>
    <row r="2" spans="1:8">
      <c r="A2" s="1" t="s">
        <v>85</v>
      </c>
      <c r="B2" s="1" t="s">
        <v>435</v>
      </c>
    </row>
    <row r="3" spans="1:8">
      <c r="A3" s="8" t="s">
        <v>86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</row>
    <row r="4" spans="1:8">
      <c r="A4" s="6">
        <v>1</v>
      </c>
      <c r="B4" s="9" t="s">
        <v>93</v>
      </c>
      <c r="C4" s="3" t="s">
        <v>307</v>
      </c>
      <c r="D4" s="6" t="s">
        <v>607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125</v>
      </c>
      <c r="C5" s="6" t="s">
        <v>302</v>
      </c>
      <c r="D5" s="6" t="s">
        <v>607</v>
      </c>
      <c r="E5" s="6"/>
      <c r="F5" s="6"/>
      <c r="G5" s="6"/>
      <c r="H5" s="6"/>
    </row>
    <row r="6" spans="1:8">
      <c r="A6" s="6">
        <v>3</v>
      </c>
      <c r="B6" s="9" t="s">
        <v>73</v>
      </c>
      <c r="C6" s="6" t="s">
        <v>353</v>
      </c>
      <c r="D6" s="6" t="s">
        <v>604</v>
      </c>
      <c r="E6" s="6"/>
      <c r="F6" s="6"/>
      <c r="G6" s="6"/>
      <c r="H6" s="6"/>
    </row>
    <row r="7" spans="1:8">
      <c r="A7" s="6">
        <v>4</v>
      </c>
      <c r="B7" s="9" t="s">
        <v>74</v>
      </c>
      <c r="C7" s="6" t="s">
        <v>354</v>
      </c>
      <c r="D7" s="6" t="s">
        <v>609</v>
      </c>
      <c r="E7" s="6"/>
      <c r="F7" s="6"/>
      <c r="G7" s="6"/>
      <c r="H7" s="6"/>
    </row>
    <row r="8" spans="1:8">
      <c r="A8" s="6">
        <v>5</v>
      </c>
      <c r="B8" s="9" t="s">
        <v>410</v>
      </c>
      <c r="C8" s="6" t="s">
        <v>407</v>
      </c>
      <c r="D8" s="6" t="s">
        <v>606</v>
      </c>
      <c r="E8" s="6"/>
      <c r="F8" s="6"/>
      <c r="G8" s="6" t="s">
        <v>413</v>
      </c>
      <c r="H8" s="6" t="s">
        <v>126</v>
      </c>
    </row>
    <row r="9" spans="1:8">
      <c r="A9" s="6">
        <v>6</v>
      </c>
      <c r="B9" s="30" t="s">
        <v>219</v>
      </c>
      <c r="C9" s="30" t="s">
        <v>283</v>
      </c>
      <c r="D9" s="6" t="s">
        <v>609</v>
      </c>
      <c r="E9" s="30"/>
      <c r="F9" s="30"/>
      <c r="G9" s="30"/>
      <c r="H9" s="30" t="s">
        <v>218</v>
      </c>
    </row>
    <row r="10" spans="1:8">
      <c r="A10" s="6">
        <v>7</v>
      </c>
      <c r="B10" s="9" t="s">
        <v>355</v>
      </c>
      <c r="C10" s="2" t="s">
        <v>356</v>
      </c>
      <c r="D10" s="6" t="s">
        <v>609</v>
      </c>
      <c r="E10" s="2"/>
      <c r="F10" s="2"/>
      <c r="G10" s="2"/>
      <c r="H10" s="2"/>
    </row>
    <row r="11" spans="1:8">
      <c r="A11" s="6">
        <v>8</v>
      </c>
      <c r="B11" s="9" t="s">
        <v>220</v>
      </c>
      <c r="C11" s="2" t="s">
        <v>341</v>
      </c>
      <c r="D11" s="2" t="s">
        <v>612</v>
      </c>
      <c r="E11" s="2"/>
      <c r="F11" s="2"/>
      <c r="G11" s="2"/>
      <c r="H11" s="2"/>
    </row>
    <row r="12" spans="1:8">
      <c r="A12" s="6">
        <v>9</v>
      </c>
      <c r="B12" s="9" t="s">
        <v>221</v>
      </c>
      <c r="C12" s="2" t="s">
        <v>342</v>
      </c>
      <c r="D12" s="6" t="s">
        <v>607</v>
      </c>
      <c r="E12" s="2"/>
      <c r="F12" s="2"/>
      <c r="G12" s="2"/>
      <c r="H12" s="2"/>
    </row>
    <row r="13" spans="1:8">
      <c r="A13" s="6">
        <v>10</v>
      </c>
      <c r="B13" s="9" t="s">
        <v>213</v>
      </c>
      <c r="C13" s="2" t="s">
        <v>344</v>
      </c>
      <c r="D13" s="2" t="s">
        <v>611</v>
      </c>
      <c r="E13" s="2"/>
      <c r="F13" s="2"/>
      <c r="G13" s="2"/>
      <c r="H13" s="2"/>
    </row>
    <row r="14" spans="1:8">
      <c r="A14" s="6">
        <v>11</v>
      </c>
      <c r="B14" s="9" t="s">
        <v>214</v>
      </c>
      <c r="C14" s="2" t="s">
        <v>352</v>
      </c>
      <c r="D14" s="6" t="s">
        <v>610</v>
      </c>
      <c r="E14" s="2"/>
      <c r="F14" s="2"/>
      <c r="H14" s="2"/>
    </row>
    <row r="15" spans="1:8">
      <c r="A15" s="6">
        <v>12</v>
      </c>
      <c r="B15" s="9" t="s">
        <v>215</v>
      </c>
      <c r="C15" s="6" t="s">
        <v>296</v>
      </c>
      <c r="D15" s="6" t="s">
        <v>606</v>
      </c>
      <c r="E15" s="2"/>
      <c r="F15" s="2"/>
      <c r="G15" s="6" t="s">
        <v>264</v>
      </c>
      <c r="H15" s="2"/>
    </row>
    <row r="16" spans="1:8" s="7" customFormat="1">
      <c r="A16" s="6">
        <v>13</v>
      </c>
      <c r="B16" s="9" t="s">
        <v>216</v>
      </c>
      <c r="C16" s="6" t="s">
        <v>297</v>
      </c>
      <c r="D16" s="6" t="s">
        <v>607</v>
      </c>
      <c r="E16" s="6"/>
      <c r="F16" s="6"/>
      <c r="G16" s="6"/>
      <c r="H16" s="6"/>
    </row>
    <row r="17" spans="1:8" s="7" customFormat="1">
      <c r="A17" s="6">
        <v>14</v>
      </c>
      <c r="B17" s="9" t="s">
        <v>217</v>
      </c>
      <c r="C17" s="6" t="s">
        <v>298</v>
      </c>
      <c r="D17" s="6" t="s">
        <v>606</v>
      </c>
      <c r="E17" s="6"/>
      <c r="F17" s="6"/>
      <c r="G17" s="6" t="s">
        <v>264</v>
      </c>
      <c r="H17" s="6"/>
    </row>
    <row r="18" spans="1:8" s="7" customFormat="1">
      <c r="A18" s="6">
        <v>15</v>
      </c>
      <c r="B18" s="9" t="s">
        <v>105</v>
      </c>
      <c r="C18" s="6" t="s">
        <v>299</v>
      </c>
      <c r="D18" s="6" t="s">
        <v>607</v>
      </c>
      <c r="E18" s="6"/>
      <c r="F18" s="6"/>
      <c r="G18" s="6"/>
      <c r="H18" s="5" t="s">
        <v>127</v>
      </c>
    </row>
    <row r="19" spans="1:8" s="7" customFormat="1">
      <c r="A19" s="6">
        <v>16</v>
      </c>
      <c r="B19" s="9" t="s">
        <v>92</v>
      </c>
      <c r="C19" s="6" t="s">
        <v>300</v>
      </c>
      <c r="D19" s="6" t="s">
        <v>608</v>
      </c>
      <c r="E19" s="6"/>
      <c r="F19" s="6"/>
      <c r="G19" s="6"/>
      <c r="H19" s="6"/>
    </row>
    <row r="20" spans="1:8" s="7" customFormat="1">
      <c r="A20" s="40"/>
      <c r="B20" s="41"/>
      <c r="C20" s="40"/>
      <c r="D20" s="40"/>
      <c r="E20" s="40"/>
      <c r="F20" s="40"/>
      <c r="G20" s="40"/>
      <c r="H20" s="40"/>
    </row>
    <row r="21" spans="1:8">
      <c r="D21" s="1" t="str">
        <f>"create table "&amp;$B$1&amp;" ("</f>
        <v>create table t_party_billing (</v>
      </c>
    </row>
    <row r="22" spans="1:8">
      <c r="E22" s="1" t="str">
        <f t="shared" ref="E22:E37" si="0">C4&amp;" "&amp;D4&amp;", "</f>
        <v xml:space="preserve">id char(36), </v>
      </c>
    </row>
    <row r="23" spans="1:8">
      <c r="E23" s="1" t="str">
        <f t="shared" si="0"/>
        <v xml:space="preserve">project_id char(36), </v>
      </c>
    </row>
    <row r="24" spans="1:8">
      <c r="E24" s="1" t="str">
        <f t="shared" si="0"/>
        <v xml:space="preserve">invoice_code varchar(50), </v>
      </c>
    </row>
    <row r="25" spans="1:8">
      <c r="E25" s="1" t="str">
        <f t="shared" si="0"/>
        <v xml:space="preserve">amount DECIMAL(20,4), </v>
      </c>
    </row>
    <row r="26" spans="1:8">
      <c r="E26" s="1" t="str">
        <f t="shared" si="0"/>
        <v xml:space="preserve">trice DATETIME(0) DEFAULT CURRENT_TIMESTAMP, </v>
      </c>
    </row>
    <row r="27" spans="1:8">
      <c r="E27" s="1" t="str">
        <f t="shared" si="0"/>
        <v xml:space="preserve">tax_rate DECIMAL(20,4), </v>
      </c>
    </row>
    <row r="28" spans="1:8">
      <c r="E28" s="1" t="str">
        <f t="shared" si="0"/>
        <v xml:space="preserve">tax_amount DECIMAL(20,4), </v>
      </c>
    </row>
    <row r="29" spans="1:8">
      <c r="E29" s="1" t="str">
        <f t="shared" si="0"/>
        <v xml:space="preserve">step1_idea varchar(100), </v>
      </c>
    </row>
    <row r="30" spans="1:8">
      <c r="E30" s="1" t="str">
        <f t="shared" si="0"/>
        <v xml:space="preserve">step1_user char(36), </v>
      </c>
    </row>
    <row r="31" spans="1:8">
      <c r="E31" s="1" t="str">
        <f t="shared" si="0"/>
        <v xml:space="preserve">step1_time datetime(0), </v>
      </c>
    </row>
    <row r="32" spans="1:8">
      <c r="E32" s="1" t="str">
        <f t="shared" si="0"/>
        <v xml:space="preserve">step_status varchar(20), </v>
      </c>
    </row>
    <row r="33" spans="4:5">
      <c r="E33" s="1" t="str">
        <f t="shared" si="0"/>
        <v xml:space="preserve">create_time DATETIME(0) DEFAULT CURRENT_TIMESTAMP, </v>
      </c>
    </row>
    <row r="34" spans="4:5">
      <c r="E34" s="1" t="str">
        <f t="shared" si="0"/>
        <v xml:space="preserve">create_user char(36), </v>
      </c>
    </row>
    <row r="35" spans="4:5">
      <c r="E35" s="1" t="str">
        <f t="shared" si="0"/>
        <v xml:space="preserve">update_time DATETIME(0) DEFAULT CURRENT_TIMESTAMP, </v>
      </c>
    </row>
    <row r="36" spans="4:5">
      <c r="E36" s="1" t="str">
        <f t="shared" si="0"/>
        <v xml:space="preserve">update_user char(36), </v>
      </c>
    </row>
    <row r="37" spans="4:5">
      <c r="E37" s="1" t="str">
        <f t="shared" si="0"/>
        <v xml:space="preserve">description VARCHAR(500), </v>
      </c>
    </row>
    <row r="38" spans="4:5">
      <c r="E38" s="1" t="s">
        <v>626</v>
      </c>
    </row>
    <row r="39" spans="4:5">
      <c r="D39" s="1" t="s">
        <v>627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1" sqref="B1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19.5" style="1" bestFit="1" customWidth="1"/>
    <col min="9" max="16384" width="9" style="1"/>
  </cols>
  <sheetData>
    <row r="1" spans="1:8">
      <c r="A1" s="1" t="s">
        <v>128</v>
      </c>
      <c r="B1" s="1" t="s">
        <v>422</v>
      </c>
      <c r="E1" s="1" t="s">
        <v>110</v>
      </c>
      <c r="F1" s="1" t="s">
        <v>44</v>
      </c>
    </row>
    <row r="2" spans="1:8">
      <c r="A2" s="1" t="s">
        <v>108</v>
      </c>
      <c r="B2" s="1" t="s">
        <v>427</v>
      </c>
    </row>
    <row r="3" spans="1:8">
      <c r="A3" s="8" t="s">
        <v>109</v>
      </c>
      <c r="B3" s="8" t="s">
        <v>110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116</v>
      </c>
    </row>
    <row r="4" spans="1:8">
      <c r="A4" s="6">
        <v>1</v>
      </c>
      <c r="B4" s="9" t="s">
        <v>117</v>
      </c>
      <c r="C4" s="3" t="s">
        <v>307</v>
      </c>
      <c r="D4" s="6" t="s">
        <v>607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118</v>
      </c>
      <c r="C5" s="6" t="s">
        <v>302</v>
      </c>
      <c r="D5" s="6" t="s">
        <v>607</v>
      </c>
      <c r="E5" s="6"/>
      <c r="F5" s="6"/>
      <c r="G5" s="6"/>
      <c r="H5" s="6"/>
    </row>
    <row r="6" spans="1:8">
      <c r="A6" s="6">
        <v>3</v>
      </c>
      <c r="B6" s="9" t="s">
        <v>129</v>
      </c>
      <c r="C6" s="6" t="s">
        <v>353</v>
      </c>
      <c r="D6" s="6" t="s">
        <v>604</v>
      </c>
      <c r="E6" s="6"/>
      <c r="F6" s="6"/>
      <c r="G6" s="6"/>
      <c r="H6" s="6"/>
    </row>
    <row r="7" spans="1:8">
      <c r="A7" s="6">
        <v>4</v>
      </c>
      <c r="B7" s="9" t="s">
        <v>131</v>
      </c>
      <c r="C7" s="1" t="s">
        <v>357</v>
      </c>
      <c r="D7" s="6" t="s">
        <v>604</v>
      </c>
      <c r="E7" s="6"/>
      <c r="F7" s="6"/>
      <c r="G7" s="6"/>
      <c r="H7" s="6" t="s">
        <v>132</v>
      </c>
    </row>
    <row r="8" spans="1:8">
      <c r="A8" s="6">
        <v>5</v>
      </c>
      <c r="B8" s="9" t="s">
        <v>130</v>
      </c>
      <c r="C8" s="6" t="s">
        <v>354</v>
      </c>
      <c r="D8" s="6" t="s">
        <v>624</v>
      </c>
      <c r="E8" s="6"/>
      <c r="F8" s="6"/>
      <c r="G8" s="6"/>
      <c r="H8" s="6"/>
    </row>
    <row r="9" spans="1:8">
      <c r="A9" s="6">
        <v>6</v>
      </c>
      <c r="B9" s="9" t="s">
        <v>410</v>
      </c>
      <c r="C9" s="6" t="s">
        <v>407</v>
      </c>
      <c r="D9" s="6" t="s">
        <v>606</v>
      </c>
      <c r="E9" s="6"/>
      <c r="F9" s="6"/>
      <c r="G9" s="6" t="s">
        <v>413</v>
      </c>
      <c r="H9" s="6"/>
    </row>
    <row r="10" spans="1:8">
      <c r="A10" s="6">
        <v>7</v>
      </c>
      <c r="B10" s="9" t="s">
        <v>120</v>
      </c>
      <c r="C10" s="6" t="s">
        <v>296</v>
      </c>
      <c r="D10" s="6" t="s">
        <v>606</v>
      </c>
      <c r="E10" s="2"/>
      <c r="F10" s="2"/>
      <c r="G10" s="6" t="s">
        <v>264</v>
      </c>
      <c r="H10" s="2"/>
    </row>
    <row r="11" spans="1:8" s="7" customFormat="1">
      <c r="A11" s="6">
        <v>8</v>
      </c>
      <c r="B11" s="9" t="s">
        <v>121</v>
      </c>
      <c r="C11" s="6" t="s">
        <v>297</v>
      </c>
      <c r="D11" s="6" t="s">
        <v>607</v>
      </c>
      <c r="E11" s="6"/>
      <c r="F11" s="6"/>
      <c r="G11" s="6"/>
      <c r="H11" s="6"/>
    </row>
    <row r="12" spans="1:8" s="7" customFormat="1">
      <c r="A12" s="6">
        <v>9</v>
      </c>
      <c r="B12" s="9" t="s">
        <v>122</v>
      </c>
      <c r="C12" s="6" t="s">
        <v>298</v>
      </c>
      <c r="D12" s="6" t="s">
        <v>606</v>
      </c>
      <c r="E12" s="6"/>
      <c r="F12" s="6"/>
      <c r="G12" s="6" t="s">
        <v>264</v>
      </c>
      <c r="H12" s="6"/>
    </row>
    <row r="13" spans="1:8" s="7" customFormat="1">
      <c r="A13" s="6">
        <v>10</v>
      </c>
      <c r="B13" s="9" t="s">
        <v>123</v>
      </c>
      <c r="C13" s="6" t="s">
        <v>299</v>
      </c>
      <c r="D13" s="6" t="s">
        <v>607</v>
      </c>
      <c r="E13" s="6"/>
      <c r="F13" s="6"/>
      <c r="G13" s="6"/>
      <c r="H13" s="5" t="s">
        <v>124</v>
      </c>
    </row>
    <row r="14" spans="1:8">
      <c r="A14" s="6">
        <v>11</v>
      </c>
      <c r="B14" s="9" t="s">
        <v>116</v>
      </c>
      <c r="C14" s="6" t="s">
        <v>300</v>
      </c>
      <c r="D14" s="6" t="s">
        <v>608</v>
      </c>
      <c r="E14" s="6"/>
      <c r="F14" s="6"/>
      <c r="G14" s="6"/>
      <c r="H14" s="6"/>
    </row>
    <row r="16" spans="1:8">
      <c r="D16" s="1" t="str">
        <f>"create table "&amp;$B$1&amp;" ("</f>
        <v>create table t_customer_billing (</v>
      </c>
    </row>
    <row r="17" spans="4:5">
      <c r="E17" s="1" t="str">
        <f>C4&amp;" "&amp;D4&amp;", "</f>
        <v xml:space="preserve">id char(36), </v>
      </c>
    </row>
    <row r="18" spans="4:5">
      <c r="E18" s="1" t="str">
        <f t="shared" ref="E18:E27" si="0">C5&amp;" "&amp;D5&amp;", "</f>
        <v xml:space="preserve">project_id char(36), </v>
      </c>
    </row>
    <row r="19" spans="4:5">
      <c r="E19" s="1" t="str">
        <f t="shared" si="0"/>
        <v xml:space="preserve">invoice_code varchar(50), </v>
      </c>
    </row>
    <row r="20" spans="4:5">
      <c r="E20" s="1" t="str">
        <f t="shared" si="0"/>
        <v xml:space="preserve">invoice_type varchar(50), </v>
      </c>
    </row>
    <row r="21" spans="4:5">
      <c r="E21" s="1" t="str">
        <f t="shared" si="0"/>
        <v xml:space="preserve">amount DECIMAL(20,4), </v>
      </c>
    </row>
    <row r="22" spans="4:5">
      <c r="E22" s="1" t="str">
        <f t="shared" si="0"/>
        <v xml:space="preserve">trice DATETIME(0) DEFAULT CURRENT_TIMESTAMP, </v>
      </c>
    </row>
    <row r="23" spans="4:5">
      <c r="E23" s="1" t="str">
        <f t="shared" si="0"/>
        <v xml:space="preserve">create_time DATETIME(0) DEFAULT CURRENT_TIMESTAMP, </v>
      </c>
    </row>
    <row r="24" spans="4:5">
      <c r="E24" s="1" t="str">
        <f t="shared" si="0"/>
        <v xml:space="preserve">create_user char(36), </v>
      </c>
    </row>
    <row r="25" spans="4:5">
      <c r="E25" s="1" t="str">
        <f t="shared" si="0"/>
        <v xml:space="preserve">update_time DATETIME(0) DEFAULT CURRENT_TIMESTAMP, </v>
      </c>
    </row>
    <row r="26" spans="4:5">
      <c r="E26" s="1" t="str">
        <f t="shared" si="0"/>
        <v xml:space="preserve">update_user char(36), </v>
      </c>
    </row>
    <row r="27" spans="4:5">
      <c r="E27" s="1" t="str">
        <f t="shared" si="0"/>
        <v xml:space="preserve">description VARCHAR(500), </v>
      </c>
    </row>
    <row r="28" spans="4:5">
      <c r="E28" s="1" t="s">
        <v>626</v>
      </c>
    </row>
    <row r="29" spans="4:5">
      <c r="D29" s="1" t="s">
        <v>627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B1" sqref="B1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6" width="9" style="1"/>
    <col min="7" max="7" width="17.125" style="1" bestFit="1" customWidth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718</v>
      </c>
      <c r="E1" s="1" t="s">
        <v>134</v>
      </c>
      <c r="F1" s="1" t="s">
        <v>45</v>
      </c>
    </row>
    <row r="2" spans="1:8">
      <c r="A2" s="1" t="s">
        <v>135</v>
      </c>
      <c r="B2" s="1" t="s">
        <v>136</v>
      </c>
    </row>
    <row r="3" spans="1:8">
      <c r="A3" s="8" t="s">
        <v>137</v>
      </c>
      <c r="B3" s="8" t="s">
        <v>138</v>
      </c>
      <c r="C3" s="8" t="s">
        <v>139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>
      <c r="A4" s="6">
        <v>1</v>
      </c>
      <c r="B4" s="9" t="s">
        <v>93</v>
      </c>
      <c r="C4" s="3" t="s">
        <v>307</v>
      </c>
      <c r="D4" s="6" t="s">
        <v>607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118</v>
      </c>
      <c r="C5" s="6" t="s">
        <v>302</v>
      </c>
      <c r="D5" s="6" t="s">
        <v>607</v>
      </c>
      <c r="E5" s="6"/>
      <c r="F5" s="6"/>
      <c r="G5" s="6"/>
      <c r="H5" s="6"/>
    </row>
    <row r="6" spans="1:8">
      <c r="A6" s="6">
        <v>3</v>
      </c>
      <c r="B6" s="9" t="s">
        <v>146</v>
      </c>
      <c r="C6" s="6" t="s">
        <v>358</v>
      </c>
      <c r="D6" s="6" t="s">
        <v>604</v>
      </c>
      <c r="E6" s="6"/>
      <c r="F6" s="6"/>
      <c r="G6" s="6"/>
      <c r="H6" s="6"/>
    </row>
    <row r="7" spans="1:8">
      <c r="A7" s="6">
        <v>4</v>
      </c>
      <c r="B7" s="30" t="s">
        <v>443</v>
      </c>
      <c r="C7" s="30" t="s">
        <v>359</v>
      </c>
      <c r="D7" s="6" t="s">
        <v>604</v>
      </c>
      <c r="E7" s="30"/>
      <c r="F7" s="30"/>
      <c r="G7" s="30"/>
      <c r="H7" s="30" t="s">
        <v>522</v>
      </c>
    </row>
    <row r="8" spans="1:8">
      <c r="A8" s="6">
        <v>5</v>
      </c>
      <c r="B8" s="9" t="s">
        <v>147</v>
      </c>
      <c r="C8" s="6" t="s">
        <v>360</v>
      </c>
      <c r="D8" s="6" t="s">
        <v>604</v>
      </c>
      <c r="E8" s="6"/>
      <c r="F8" s="6"/>
      <c r="G8" s="6"/>
      <c r="H8" s="6" t="s">
        <v>148</v>
      </c>
    </row>
    <row r="9" spans="1:8">
      <c r="A9" s="6">
        <v>6</v>
      </c>
      <c r="B9" s="9" t="s">
        <v>75</v>
      </c>
      <c r="C9" s="6" t="s">
        <v>361</v>
      </c>
      <c r="D9" s="6" t="s">
        <v>609</v>
      </c>
      <c r="E9" s="6"/>
      <c r="F9" s="6"/>
      <c r="G9" s="6"/>
      <c r="H9" s="6"/>
    </row>
    <row r="10" spans="1:8">
      <c r="A10" s="6">
        <v>7</v>
      </c>
      <c r="B10" s="9" t="s">
        <v>222</v>
      </c>
      <c r="C10" s="2" t="s">
        <v>320</v>
      </c>
      <c r="D10" s="6" t="s">
        <v>604</v>
      </c>
      <c r="E10" s="6"/>
      <c r="F10" s="6"/>
      <c r="G10" s="6"/>
      <c r="H10" s="6"/>
    </row>
    <row r="11" spans="1:8">
      <c r="A11" s="6">
        <v>8</v>
      </c>
      <c r="B11" s="9" t="s">
        <v>223</v>
      </c>
      <c r="C11" s="2" t="s">
        <v>322</v>
      </c>
      <c r="D11" s="6" t="s">
        <v>616</v>
      </c>
      <c r="E11" s="6"/>
      <c r="F11" s="6"/>
      <c r="G11" s="6"/>
      <c r="H11" s="6"/>
    </row>
    <row r="12" spans="1:8">
      <c r="A12" s="6">
        <v>9</v>
      </c>
      <c r="B12" s="9" t="s">
        <v>411</v>
      </c>
      <c r="C12" s="6" t="s">
        <v>407</v>
      </c>
      <c r="D12" s="6" t="s">
        <v>606</v>
      </c>
      <c r="E12" s="6"/>
      <c r="F12" s="6"/>
      <c r="G12" s="6" t="s">
        <v>413</v>
      </c>
      <c r="H12" s="6"/>
    </row>
    <row r="13" spans="1:8" s="7" customFormat="1">
      <c r="A13" s="6">
        <v>10</v>
      </c>
      <c r="B13" s="9" t="s">
        <v>102</v>
      </c>
      <c r="C13" s="6" t="s">
        <v>296</v>
      </c>
      <c r="D13" s="6" t="s">
        <v>606</v>
      </c>
      <c r="E13" s="6"/>
      <c r="F13" s="6"/>
      <c r="G13" s="6" t="s">
        <v>264</v>
      </c>
      <c r="H13" s="6"/>
    </row>
    <row r="14" spans="1:8" s="7" customFormat="1">
      <c r="A14" s="6">
        <v>11</v>
      </c>
      <c r="B14" s="9" t="s">
        <v>103</v>
      </c>
      <c r="C14" s="6" t="s">
        <v>297</v>
      </c>
      <c r="D14" s="6" t="s">
        <v>607</v>
      </c>
      <c r="E14" s="6"/>
      <c r="F14" s="6"/>
      <c r="G14" s="6"/>
      <c r="H14" s="6"/>
    </row>
    <row r="15" spans="1:8" s="7" customFormat="1">
      <c r="A15" s="6">
        <v>12</v>
      </c>
      <c r="B15" s="9" t="s">
        <v>150</v>
      </c>
      <c r="C15" s="6" t="s">
        <v>298</v>
      </c>
      <c r="D15" s="6" t="s">
        <v>606</v>
      </c>
      <c r="E15" s="6"/>
      <c r="F15" s="6"/>
      <c r="G15" s="6" t="s">
        <v>264</v>
      </c>
      <c r="H15" s="6"/>
    </row>
    <row r="16" spans="1:8" s="7" customFormat="1">
      <c r="A16" s="6">
        <v>13</v>
      </c>
      <c r="B16" s="9" t="s">
        <v>224</v>
      </c>
      <c r="C16" s="6" t="s">
        <v>299</v>
      </c>
      <c r="D16" s="6" t="s">
        <v>607</v>
      </c>
      <c r="E16" s="6"/>
      <c r="F16" s="6"/>
      <c r="G16" s="6"/>
      <c r="H16" s="5" t="s">
        <v>151</v>
      </c>
    </row>
    <row r="17" spans="1:8">
      <c r="A17" s="6">
        <v>15</v>
      </c>
      <c r="B17" s="9" t="s">
        <v>9</v>
      </c>
      <c r="C17" s="6" t="s">
        <v>300</v>
      </c>
      <c r="D17" s="6" t="s">
        <v>608</v>
      </c>
      <c r="E17" s="6"/>
      <c r="F17" s="6"/>
      <c r="G17" s="6"/>
      <c r="H17" s="6"/>
    </row>
    <row r="19" spans="1:8">
      <c r="D19" s="1" t="str">
        <f>"create table "&amp;$B$1&amp;" ("</f>
        <v>create table t_collections (</v>
      </c>
    </row>
    <row r="20" spans="1:8">
      <c r="E20" s="1" t="str">
        <f>C4&amp;" "&amp;D4&amp;", "</f>
        <v xml:space="preserve">id char(36), </v>
      </c>
    </row>
    <row r="21" spans="1:8">
      <c r="E21" s="1" t="str">
        <f t="shared" ref="E21:E33" si="0">C5&amp;" "&amp;D5&amp;", "</f>
        <v xml:space="preserve">project_id char(36), </v>
      </c>
    </row>
    <row r="22" spans="1:8">
      <c r="E22" s="1" t="str">
        <f t="shared" si="0"/>
        <v xml:space="preserve">ticket_code varchar(50), </v>
      </c>
    </row>
    <row r="23" spans="1:8">
      <c r="E23" s="1" t="str">
        <f t="shared" si="0"/>
        <v xml:space="preserve">source_of varchar(50), </v>
      </c>
    </row>
    <row r="24" spans="1:8">
      <c r="E24" s="1" t="str">
        <f t="shared" si="0"/>
        <v xml:space="preserve">payment_type varchar(50), </v>
      </c>
    </row>
    <row r="25" spans="1:8">
      <c r="E25" s="1" t="str">
        <f t="shared" si="0"/>
        <v xml:space="preserve">amount DECIMAL(20,4), </v>
      </c>
    </row>
    <row r="26" spans="1:8">
      <c r="E26" s="1" t="str">
        <f t="shared" si="0"/>
        <v xml:space="preserve">bank_account varchar(50), </v>
      </c>
    </row>
    <row r="27" spans="1:8">
      <c r="E27" s="1" t="str">
        <f t="shared" si="0"/>
        <v xml:space="preserve">bank_name varchar(200), </v>
      </c>
    </row>
    <row r="28" spans="1:8">
      <c r="E28" s="1" t="str">
        <f t="shared" si="0"/>
        <v xml:space="preserve">trice DATETIME(0) DEFAULT CURRENT_TIMESTAMP, </v>
      </c>
    </row>
    <row r="29" spans="1:8">
      <c r="E29" s="1" t="str">
        <f t="shared" si="0"/>
        <v xml:space="preserve">create_time DATETIME(0) DEFAULT CURRENT_TIMESTAMP, </v>
      </c>
    </row>
    <row r="30" spans="1:8">
      <c r="E30" s="1" t="str">
        <f t="shared" si="0"/>
        <v xml:space="preserve">create_user char(36), </v>
      </c>
    </row>
    <row r="31" spans="1:8">
      <c r="E31" s="1" t="str">
        <f t="shared" si="0"/>
        <v xml:space="preserve">update_time DATETIME(0) DEFAULT CURRENT_TIMESTAMP, </v>
      </c>
    </row>
    <row r="32" spans="1:8">
      <c r="E32" s="1" t="str">
        <f t="shared" si="0"/>
        <v xml:space="preserve">update_user char(36), </v>
      </c>
    </row>
    <row r="33" spans="4:5">
      <c r="E33" s="1" t="str">
        <f t="shared" si="0"/>
        <v xml:space="preserve">description VARCHAR(500), </v>
      </c>
    </row>
    <row r="34" spans="4:5">
      <c r="E34" s="1" t="s">
        <v>626</v>
      </c>
    </row>
    <row r="35" spans="4:5">
      <c r="D35" s="1" t="s">
        <v>627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2</vt:i4>
      </vt:variant>
    </vt:vector>
  </HeadingPairs>
  <TitlesOfParts>
    <vt:vector size="22" baseType="lpstr">
      <vt:lpstr>Sheet3</vt:lpstr>
      <vt:lpstr>Sheet1</vt:lpstr>
      <vt:lpstr>功能一览表</vt:lpstr>
      <vt:lpstr>00_多项目汇总</vt:lpstr>
      <vt:lpstr>01_合同项目信息</vt:lpstr>
      <vt:lpstr>02_合同补充协议</vt:lpstr>
      <vt:lpstr>03_甲方开票情况</vt:lpstr>
      <vt:lpstr>04_客户开票情况</vt:lpstr>
      <vt:lpstr>05_收款情况</vt:lpstr>
      <vt:lpstr>06_付款情况</vt:lpstr>
      <vt:lpstr>06+A_付款科目</vt:lpstr>
      <vt:lpstr>07_往来欠款</vt:lpstr>
      <vt:lpstr>08_型材</vt:lpstr>
      <vt:lpstr>09_盖章管理</vt:lpstr>
      <vt:lpstr>10_信息登记</vt:lpstr>
      <vt:lpstr>11_系统用户</vt:lpstr>
      <vt:lpstr>11+A_组织机构</vt:lpstr>
      <vt:lpstr>12_系统资源</vt:lpstr>
      <vt:lpstr>13_授权关系</vt:lpstr>
      <vt:lpstr>14_系统参数</vt:lpstr>
      <vt:lpstr>功能一览表!OLE_LINK1</vt:lpstr>
      <vt:lpstr>功能一览表!Print_Area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2014-08-02T04:58:46Z</dcterms:modified>
</cp:coreProperties>
</file>