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7"/>
  <workbookPr defaultThemeVersion="166925"/>
  <mc:AlternateContent xmlns:mc="http://schemas.openxmlformats.org/markup-compatibility/2006">
    <mc:Choice Requires="x15">
      <x15ac:absPath xmlns:x15ac="http://schemas.microsoft.com/office/spreadsheetml/2010/11/ac" url="/Users/hpmarshall/D_DRIVE/PROJECTS/SNOWWI/GM23-Nov-Reflectors/"/>
    </mc:Choice>
  </mc:AlternateContent>
  <xr:revisionPtr revIDLastSave="0" documentId="8_{1D116F44-49B5-8544-88EC-897E08F4DA7E}" xr6:coauthVersionLast="47" xr6:coauthVersionMax="47" xr10:uidLastSave="{00000000-0000-0000-0000-000000000000}"/>
  <bookViews>
    <workbookView xWindow="0" yWindow="760" windowWidth="34560" windowHeight="20640" xr2:uid="{00000000-000D-0000-FFFF-FFFF00000000}"/>
  </bookViews>
  <sheets>
    <sheet name="Poin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1" l="1"/>
  <c r="I3" i="1"/>
  <c r="H3" i="1"/>
  <c r="J4" i="1"/>
  <c r="I4" i="1"/>
  <c r="H4" i="1"/>
  <c r="J5" i="1"/>
  <c r="I5" i="1"/>
  <c r="H5" i="1"/>
  <c r="J6" i="1"/>
  <c r="I6" i="1"/>
  <c r="H6" i="1"/>
  <c r="I7" i="1"/>
  <c r="J7" i="1"/>
  <c r="H7" i="1"/>
  <c r="J8" i="1"/>
  <c r="I8" i="1"/>
  <c r="H8" i="1"/>
</calcChain>
</file>

<file path=xl/sharedStrings.xml><?xml version="1.0" encoding="utf-8"?>
<sst xmlns="http://schemas.openxmlformats.org/spreadsheetml/2006/main" count="30" uniqueCount="28">
  <si>
    <t>Name</t>
  </si>
  <si>
    <t>Description</t>
  </si>
  <si>
    <t>Latitude (WGS 84)</t>
  </si>
  <si>
    <t>Longitude (WGS 84)</t>
  </si>
  <si>
    <t>Elevation (ft)</t>
  </si>
  <si>
    <t>Accuracy (ft)</t>
  </si>
  <si>
    <t>Date/Time</t>
  </si>
  <si>
    <t>R1</t>
  </si>
  <si>
    <t>1m above Pc</t>
  </si>
  <si>
    <t>11/10/2023 11:31 AM</t>
  </si>
  <si>
    <t>R2</t>
  </si>
  <si>
    <t>1m above PC</t>
  </si>
  <si>
    <t>11/10/2023 11:39 AM</t>
  </si>
  <si>
    <t>R3</t>
  </si>
  <si>
    <t>11/10/2023 11:24 AM</t>
  </si>
  <si>
    <t>R4</t>
  </si>
  <si>
    <t>11/10/2023 11:19 AM</t>
  </si>
  <si>
    <t>R5</t>
  </si>
  <si>
    <t>1m above phase center</t>
  </si>
  <si>
    <t>11/10/2023 11:13 AM</t>
  </si>
  <si>
    <t>R7</t>
  </si>
  <si>
    <t>Fall survey. 1m above phase center</t>
  </si>
  <si>
    <t>11/10/2023 10:59 AM</t>
  </si>
  <si>
    <t>Elev</t>
  </si>
  <si>
    <t>Azimuth</t>
  </si>
  <si>
    <t>LR</t>
  </si>
  <si>
    <t>Note: Elevation, Azimuth, and left/right (LR) of front edge were measured 3 times and averaged)</t>
  </si>
  <si>
    <t>Grand Mesa Radar Calibration Targets, on West end of Mesa.  Installed in Fall 2019, checked in February 2020, revisted in November 2023.  In Nov 2023 targets were repared (cow damage), and oriented as best as possible given rocky surface.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</si>
</sst>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0.00000000"/>
    <numFmt numFmtId="170" formatCode="0.0"/>
  </numFmts>
  <fonts count="3" x14ac:knownFonts="1">
    <font>
      <sz val="11"/>
      <name val="Calibri"/>
    </font>
    <font>
      <b/>
      <sz val="12"/>
      <color rgb="FFFFFFFF"/>
      <name val="Calibri"/>
      <family val="2"/>
    </font>
    <font>
      <sz val="11"/>
      <name val="Calibri"/>
      <family val="2"/>
    </font>
  </fonts>
  <fills count="3">
    <fill>
      <patternFill patternType="none"/>
    </fill>
    <fill>
      <patternFill patternType="gray125"/>
    </fill>
    <fill>
      <patternFill patternType="solid">
        <fgColor rgb="FFE53935"/>
      </patternFill>
    </fill>
  </fills>
  <borders count="1">
    <border>
      <left/>
      <right/>
      <top/>
      <bottom/>
      <diagonal/>
    </border>
  </borders>
  <cellStyleXfs count="1">
    <xf numFmtId="0" fontId="0" fillId="0" borderId="0"/>
  </cellStyleXfs>
  <cellXfs count="5">
    <xf numFmtId="0" fontId="0" fillId="0" borderId="0" xfId="0"/>
    <xf numFmtId="0" fontId="1" fillId="2" borderId="0" xfId="0" applyFont="1" applyFill="1"/>
    <xf numFmtId="165" fontId="0" fillId="0" borderId="0" xfId="0" applyNumberFormat="1"/>
    <xf numFmtId="0" fontId="2" fillId="0" borderId="0" xfId="0" applyFont="1"/>
    <xf numFmtId="17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E53935"/>
  </sheetPr>
  <dimension ref="A1:J11"/>
  <sheetViews>
    <sheetView tabSelected="1" zoomScale="125" workbookViewId="0">
      <pane ySplit="2" topLeftCell="A3" activePane="bottomLeft" state="frozen"/>
      <selection pane="bottomLeft" activeCell="B17" sqref="B17"/>
    </sheetView>
  </sheetViews>
  <sheetFormatPr baseColWidth="10" defaultColWidth="8.83203125" defaultRowHeight="15" x14ac:dyDescent="0.2"/>
  <cols>
    <col min="1" max="1" width="10" customWidth="1"/>
    <col min="2" max="2" width="40.1640625" customWidth="1"/>
    <col min="3" max="3" width="23.83203125" customWidth="1"/>
    <col min="4" max="4" width="26" customWidth="1"/>
    <col min="5" max="5" width="17.5" customWidth="1"/>
    <col min="6" max="6" width="17" customWidth="1"/>
    <col min="7" max="7" width="25.83203125" customWidth="1"/>
    <col min="8" max="8" width="10" customWidth="1"/>
  </cols>
  <sheetData>
    <row r="1" spans="1:10" x14ac:dyDescent="0.2">
      <c r="A1" s="3" t="s">
        <v>27</v>
      </c>
    </row>
    <row r="2" spans="1:10" ht="16" x14ac:dyDescent="0.2">
      <c r="A2" s="1" t="s">
        <v>0</v>
      </c>
      <c r="B2" s="1" t="s">
        <v>1</v>
      </c>
      <c r="C2" s="1" t="s">
        <v>2</v>
      </c>
      <c r="D2" s="1" t="s">
        <v>3</v>
      </c>
      <c r="E2" s="1" t="s">
        <v>4</v>
      </c>
      <c r="F2" s="1" t="s">
        <v>5</v>
      </c>
      <c r="G2" s="1" t="s">
        <v>6</v>
      </c>
      <c r="H2" s="1" t="s">
        <v>23</v>
      </c>
      <c r="I2" s="1" t="s">
        <v>24</v>
      </c>
      <c r="J2" s="1" t="s">
        <v>25</v>
      </c>
    </row>
    <row r="3" spans="1:10" x14ac:dyDescent="0.2">
      <c r="A3" t="s">
        <v>7</v>
      </c>
      <c r="B3" t="s">
        <v>8</v>
      </c>
      <c r="C3" s="2">
        <v>39.019318849999998</v>
      </c>
      <c r="D3" s="2">
        <v>-108.21207604999999</v>
      </c>
      <c r="E3">
        <v>9914.4599999999991</v>
      </c>
      <c r="F3">
        <v>1.06</v>
      </c>
      <c r="G3" t="s">
        <v>9</v>
      </c>
      <c r="H3" s="4">
        <f>AVERAGE(11.45,11.65,11.8)</f>
        <v>11.633333333333335</v>
      </c>
      <c r="I3" s="4">
        <f>AVERAGE(5,4,5)</f>
        <v>4.666666666666667</v>
      </c>
      <c r="J3" s="4">
        <f>AVERAGE(1.1,-0.6,-0.9)</f>
        <v>-0.1333333333333333</v>
      </c>
    </row>
    <row r="4" spans="1:10" x14ac:dyDescent="0.2">
      <c r="A4" t="s">
        <v>10</v>
      </c>
      <c r="B4" t="s">
        <v>11</v>
      </c>
      <c r="C4" s="2">
        <v>39.01992851</v>
      </c>
      <c r="D4" s="2">
        <v>-108.21261244</v>
      </c>
      <c r="E4">
        <v>9930.49</v>
      </c>
      <c r="F4">
        <v>0.98</v>
      </c>
      <c r="G4" t="s">
        <v>12</v>
      </c>
      <c r="H4" s="4">
        <f>AVERAGE(11.3,11.3,11.35)</f>
        <v>11.316666666666668</v>
      </c>
      <c r="I4" s="4">
        <f>AVERAGE(3,4,3)</f>
        <v>3.3333333333333335</v>
      </c>
      <c r="J4" s="4">
        <f>AVERAGE(1.9,-1.25,-0.55)</f>
        <v>3.3333333333333291E-2</v>
      </c>
    </row>
    <row r="5" spans="1:10" x14ac:dyDescent="0.2">
      <c r="A5" t="s">
        <v>13</v>
      </c>
      <c r="B5" t="s">
        <v>11</v>
      </c>
      <c r="C5" s="2">
        <v>39.020150800000003</v>
      </c>
      <c r="D5" s="2">
        <v>-108.21143653</v>
      </c>
      <c r="E5">
        <v>9931.36</v>
      </c>
      <c r="F5">
        <v>0.91</v>
      </c>
      <c r="G5" t="s">
        <v>14</v>
      </c>
      <c r="H5" s="4">
        <f>AVERAGE(15.6,15.4,16)</f>
        <v>15.666666666666666</v>
      </c>
      <c r="I5" s="4">
        <f>AVERAGE(6,7,7)</f>
        <v>6.666666666666667</v>
      </c>
      <c r="J5" s="4">
        <f>AVERAGE(1.6,0.5,-1.8)</f>
        <v>0.10000000000000002</v>
      </c>
    </row>
    <row r="6" spans="1:10" x14ac:dyDescent="0.2">
      <c r="A6" t="s">
        <v>15</v>
      </c>
      <c r="B6" t="s">
        <v>11</v>
      </c>
      <c r="C6" s="2">
        <v>39.021041510000003</v>
      </c>
      <c r="D6" s="2">
        <v>-108.21074654</v>
      </c>
      <c r="E6">
        <v>9944.82</v>
      </c>
      <c r="F6">
        <v>0.97</v>
      </c>
      <c r="G6" t="s">
        <v>16</v>
      </c>
      <c r="H6" s="4">
        <f>AVERAGE(15.4,15.6,15.2)</f>
        <v>15.4</v>
      </c>
      <c r="I6" s="4">
        <f>AVERAGE(6,7,7)</f>
        <v>6.666666666666667</v>
      </c>
      <c r="J6" s="4">
        <f>AVERAGE(0.6,0.3,-0.8)</f>
        <v>3.3333333333333291E-2</v>
      </c>
    </row>
    <row r="7" spans="1:10" x14ac:dyDescent="0.2">
      <c r="A7" t="s">
        <v>17</v>
      </c>
      <c r="B7" t="s">
        <v>18</v>
      </c>
      <c r="C7" s="2">
        <v>39.021868400000002</v>
      </c>
      <c r="D7" s="2">
        <v>-108.21017019999999</v>
      </c>
      <c r="E7">
        <v>9952.2199999999993</v>
      </c>
      <c r="F7">
        <v>1.17</v>
      </c>
      <c r="G7" t="s">
        <v>19</v>
      </c>
      <c r="H7" s="4">
        <f>AVERAGE(13,13,13.5)</f>
        <v>13.166666666666666</v>
      </c>
      <c r="I7" s="4">
        <f>AVERAGE(6,7,8)</f>
        <v>7</v>
      </c>
      <c r="J7" s="4">
        <f>AVERAGE(2.1,0.05,0.8)</f>
        <v>0.98333333333333339</v>
      </c>
    </row>
    <row r="8" spans="1:10" x14ac:dyDescent="0.2">
      <c r="A8" t="s">
        <v>20</v>
      </c>
      <c r="B8" t="s">
        <v>21</v>
      </c>
      <c r="C8" s="2">
        <v>39.021632869999998</v>
      </c>
      <c r="D8" s="2">
        <v>-108.21363473</v>
      </c>
      <c r="E8">
        <v>9965.14</v>
      </c>
      <c r="F8">
        <v>0.92</v>
      </c>
      <c r="G8" t="s">
        <v>22</v>
      </c>
      <c r="H8" s="4">
        <f>AVERAGE(12.65,12.75,12.9)</f>
        <v>12.766666666666666</v>
      </c>
      <c r="I8" s="4">
        <f>AVERAGE(7,7,8)</f>
        <v>7.333333333333333</v>
      </c>
      <c r="J8" s="4">
        <f>AVERAGE(2.75,-1.4,-0.8)</f>
        <v>0.18333333333333335</v>
      </c>
    </row>
    <row r="11" spans="1:10" x14ac:dyDescent="0.2">
      <c r="A11" s="3" t="s">
        <v>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Point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 Marshall</cp:lastModifiedBy>
  <dcterms:created xsi:type="dcterms:W3CDTF">2023-12-10T06:08:59Z</dcterms:created>
  <dcterms:modified xsi:type="dcterms:W3CDTF">2023-12-10T06:08:59Z</dcterms:modified>
</cp:coreProperties>
</file>