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HP_DRIVE/SnowOp2023field/"/>
    </mc:Choice>
  </mc:AlternateContent>
  <xr:revisionPtr revIDLastSave="0" documentId="13_ncr:1_{A685A7F6-0147-DF4A-A9CA-71BC19C0E120}" xr6:coauthVersionLast="47" xr6:coauthVersionMax="47" xr10:uidLastSave="{00000000-0000-0000-0000-000000000000}"/>
  <bookViews>
    <workbookView xWindow="6240" yWindow="8280" windowWidth="24980" windowHeight="15540" xr2:uid="{C54BDE39-5F21-4C4C-814A-D881C371C7C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21" i="1"/>
  <c r="O10" i="1"/>
  <c r="O7" i="1"/>
  <c r="O8" i="1"/>
  <c r="O9" i="1"/>
  <c r="O11" i="1"/>
  <c r="O12" i="1"/>
  <c r="O13" i="1"/>
  <c r="O14" i="1"/>
  <c r="O15" i="1"/>
  <c r="O16" i="1"/>
  <c r="O3" i="1"/>
  <c r="O4" i="1"/>
  <c r="O5" i="1"/>
  <c r="O21" i="1"/>
  <c r="O30" i="1"/>
  <c r="O31" i="1"/>
  <c r="O32" i="1"/>
  <c r="O33" i="1"/>
  <c r="O34" i="1"/>
  <c r="O35" i="1"/>
  <c r="O36" i="1"/>
  <c r="O37" i="1"/>
  <c r="O42" i="1"/>
  <c r="O41" i="1"/>
  <c r="O43" i="1"/>
  <c r="N7" i="1"/>
  <c r="N8" i="1"/>
  <c r="N9" i="1"/>
  <c r="N10" i="1"/>
  <c r="N11" i="1"/>
  <c r="N12" i="1"/>
  <c r="N13" i="1"/>
  <c r="N14" i="1"/>
  <c r="N15" i="1"/>
  <c r="N16" i="1"/>
  <c r="N3" i="1"/>
  <c r="N4" i="1"/>
  <c r="N5" i="1"/>
  <c r="N21" i="1"/>
  <c r="N30" i="1"/>
  <c r="N31" i="1"/>
  <c r="N32" i="1"/>
  <c r="N33" i="1"/>
  <c r="N34" i="1"/>
  <c r="N35" i="1"/>
  <c r="N36" i="1"/>
  <c r="N37" i="1"/>
  <c r="N42" i="1"/>
  <c r="N41" i="1"/>
  <c r="N43" i="1"/>
  <c r="M19" i="1"/>
  <c r="M21" i="1"/>
  <c r="M22" i="1"/>
  <c r="M23" i="1"/>
  <c r="M25" i="1"/>
  <c r="M28" i="1"/>
  <c r="M29" i="1"/>
  <c r="M42" i="1"/>
  <c r="M41" i="1"/>
  <c r="M43" i="1"/>
  <c r="L5" i="1"/>
  <c r="L19" i="1"/>
  <c r="L21" i="1"/>
  <c r="L22" i="1"/>
  <c r="L23" i="1"/>
  <c r="L25" i="1"/>
  <c r="L28" i="1"/>
  <c r="L29" i="1"/>
  <c r="L42" i="1"/>
  <c r="L41" i="1"/>
  <c r="L43" i="1"/>
  <c r="K42" i="1"/>
  <c r="K41" i="1"/>
  <c r="K43" i="1"/>
  <c r="J42" i="1"/>
  <c r="J41" i="1"/>
  <c r="J43" i="1"/>
  <c r="I42" i="1"/>
  <c r="I41" i="1"/>
  <c r="I43" i="1"/>
  <c r="O40" i="1"/>
  <c r="N40" i="1"/>
  <c r="M40" i="1"/>
  <c r="L40" i="1"/>
  <c r="K40" i="1"/>
  <c r="J40" i="1"/>
  <c r="I40" i="1"/>
  <c r="O39" i="1"/>
  <c r="N39" i="1"/>
  <c r="M39" i="1"/>
  <c r="L39" i="1"/>
  <c r="K39" i="1"/>
  <c r="J39" i="1"/>
  <c r="I39" i="1"/>
  <c r="H42" i="1"/>
  <c r="H41" i="1"/>
  <c r="H43" i="1"/>
  <c r="H40" i="1"/>
  <c r="H39" i="1"/>
  <c r="G42" i="1"/>
  <c r="G41" i="1"/>
  <c r="G43" i="1"/>
  <c r="G40" i="1"/>
  <c r="G39" i="1"/>
  <c r="F42" i="1"/>
  <c r="F41" i="1"/>
  <c r="F43" i="1"/>
  <c r="E42" i="1"/>
  <c r="E41" i="1"/>
  <c r="E43" i="1"/>
  <c r="D42" i="1"/>
  <c r="D41" i="1"/>
  <c r="D43" i="1"/>
  <c r="F40" i="1"/>
  <c r="F39" i="1"/>
  <c r="E40" i="1"/>
  <c r="E39" i="1"/>
  <c r="D40" i="1"/>
  <c r="D39" i="1"/>
</calcChain>
</file>

<file path=xl/sharedStrings.xml><?xml version="1.0" encoding="utf-8"?>
<sst xmlns="http://schemas.openxmlformats.org/spreadsheetml/2006/main" count="66" uniqueCount="63">
  <si>
    <t>PIT ID</t>
  </si>
  <si>
    <t>max</t>
  </si>
  <si>
    <t>min</t>
  </si>
  <si>
    <t>mean</t>
  </si>
  <si>
    <t>std</t>
  </si>
  <si>
    <t>CV</t>
  </si>
  <si>
    <t>FDE56</t>
  </si>
  <si>
    <t>FME60</t>
  </si>
  <si>
    <t>FME63</t>
  </si>
  <si>
    <t>OLE39</t>
  </si>
  <si>
    <t>OME48</t>
  </si>
  <si>
    <t>OME59</t>
  </si>
  <si>
    <t>FMW16</t>
  </si>
  <si>
    <t>FW33</t>
  </si>
  <si>
    <t>OLE47</t>
  </si>
  <si>
    <t>OMW29</t>
  </si>
  <si>
    <t>0W32</t>
  </si>
  <si>
    <t>OW35</t>
  </si>
  <si>
    <t>OW37</t>
  </si>
  <si>
    <t>FDE13</t>
  </si>
  <si>
    <t>FME98</t>
  </si>
  <si>
    <t>FSE09</t>
  </si>
  <si>
    <t>FSE67</t>
  </si>
  <si>
    <t>FSE87</t>
  </si>
  <si>
    <t>OHE69</t>
  </si>
  <si>
    <t>OHE85</t>
  </si>
  <si>
    <t>OHE95</t>
  </si>
  <si>
    <t>OLE02</t>
  </si>
  <si>
    <t>OLE17</t>
  </si>
  <si>
    <t>OLE83</t>
  </si>
  <si>
    <t>OME74</t>
  </si>
  <si>
    <t>FW39</t>
  </si>
  <si>
    <t>FW40</t>
  </si>
  <si>
    <t>FW45</t>
  </si>
  <si>
    <t>OW38</t>
  </si>
  <si>
    <t>OW42</t>
  </si>
  <si>
    <t>OW43</t>
  </si>
  <si>
    <t>OW44</t>
  </si>
  <si>
    <t>OW46</t>
  </si>
  <si>
    <t>UTME</t>
  </si>
  <si>
    <t>UTMN</t>
  </si>
  <si>
    <t>SWE2</t>
  </si>
  <si>
    <t>HS2</t>
  </si>
  <si>
    <t>SWE1</t>
  </si>
  <si>
    <t>HS1</t>
  </si>
  <si>
    <t>RHO1</t>
  </si>
  <si>
    <t>RHO2</t>
  </si>
  <si>
    <t>OMW18</t>
  </si>
  <si>
    <t>FMW31</t>
  </si>
  <si>
    <t>DeltaPitSWE</t>
  </si>
  <si>
    <t>DeltaPitHS</t>
  </si>
  <si>
    <t>DelatFsSWE</t>
  </si>
  <si>
    <t>Survey 1</t>
  </si>
  <si>
    <t>Survey 2</t>
  </si>
  <si>
    <t>2nd-1st</t>
  </si>
  <si>
    <t>Fed-1st</t>
  </si>
  <si>
    <t>Fed-2nd</t>
  </si>
  <si>
    <t>Fs is Federal Sampler</t>
  </si>
  <si>
    <t>All HS and SWE values in cm</t>
  </si>
  <si>
    <t>Density in kg/m3</t>
  </si>
  <si>
    <t>Fs HS</t>
  </si>
  <si>
    <t>Fs SWE</t>
  </si>
  <si>
    <t>DeltaFsHS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</si>
</sst>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394D-04B3-2D4E-A25F-441B35E2259F}">
  <dimension ref="A1:P48"/>
  <sheetViews>
    <sheetView tabSelected="1" workbookViewId="0">
      <pane ySplit="2" topLeftCell="A3" activePane="bottomLeft" state="frozen"/>
      <selection pane="bottomLeft" activeCell="C7" sqref="C7"/>
    </sheetView>
  </sheetViews>
  <sheetFormatPr baseColWidth="10" defaultRowHeight="16" x14ac:dyDescent="0.2"/>
  <cols>
    <col min="1" max="6" width="10.83203125" style="1"/>
    <col min="7" max="7" width="10.83203125" style="1" customWidth="1"/>
    <col min="8" max="11" width="10.83203125" style="1"/>
    <col min="12" max="12" width="13" style="1" customWidth="1"/>
    <col min="13" max="15" width="10.83203125" style="1"/>
  </cols>
  <sheetData>
    <row r="1" spans="1:16" x14ac:dyDescent="0.2">
      <c r="A1" s="8"/>
      <c r="B1" s="9"/>
      <c r="C1" s="9"/>
      <c r="D1" s="18" t="s">
        <v>52</v>
      </c>
      <c r="E1" s="18"/>
      <c r="F1" s="18"/>
      <c r="G1" s="18" t="s">
        <v>53</v>
      </c>
      <c r="H1" s="18"/>
      <c r="I1" s="18"/>
      <c r="J1" s="18"/>
      <c r="K1" s="18"/>
      <c r="L1" s="9" t="s">
        <v>54</v>
      </c>
      <c r="M1" s="9" t="s">
        <v>54</v>
      </c>
      <c r="N1" s="9" t="s">
        <v>55</v>
      </c>
      <c r="O1" s="9" t="s">
        <v>55</v>
      </c>
      <c r="P1" s="10" t="s">
        <v>56</v>
      </c>
    </row>
    <row r="2" spans="1:16" x14ac:dyDescent="0.2">
      <c r="A2" s="11" t="s">
        <v>0</v>
      </c>
      <c r="B2" s="2" t="s">
        <v>39</v>
      </c>
      <c r="C2" s="2" t="s">
        <v>40</v>
      </c>
      <c r="D2" s="2" t="s">
        <v>45</v>
      </c>
      <c r="E2" s="2" t="s">
        <v>43</v>
      </c>
      <c r="F2" s="2" t="s">
        <v>44</v>
      </c>
      <c r="G2" s="2" t="s">
        <v>60</v>
      </c>
      <c r="H2" s="2" t="s">
        <v>61</v>
      </c>
      <c r="I2" s="2" t="s">
        <v>46</v>
      </c>
      <c r="J2" s="2" t="s">
        <v>41</v>
      </c>
      <c r="K2" s="2" t="s">
        <v>42</v>
      </c>
      <c r="L2" s="2" t="s">
        <v>49</v>
      </c>
      <c r="M2" s="2" t="s">
        <v>50</v>
      </c>
      <c r="N2" s="2" t="s">
        <v>62</v>
      </c>
      <c r="O2" s="2" t="s">
        <v>51</v>
      </c>
      <c r="P2" s="12" t="s">
        <v>51</v>
      </c>
    </row>
    <row r="3" spans="1:16" x14ac:dyDescent="0.2">
      <c r="A3" s="11" t="s">
        <v>6</v>
      </c>
      <c r="B3" s="2">
        <v>745502</v>
      </c>
      <c r="C3" s="2">
        <v>4323905</v>
      </c>
      <c r="D3" s="2">
        <v>273</v>
      </c>
      <c r="E3" s="2">
        <v>53</v>
      </c>
      <c r="F3" s="2">
        <v>193</v>
      </c>
      <c r="G3" s="2">
        <v>192</v>
      </c>
      <c r="H3" s="2">
        <v>62</v>
      </c>
      <c r="I3" s="2"/>
      <c r="J3" s="2"/>
      <c r="K3" s="2"/>
      <c r="L3" s="2"/>
      <c r="M3" s="2"/>
      <c r="N3" s="2">
        <f>G3-F3</f>
        <v>-1</v>
      </c>
      <c r="O3" s="2">
        <f>H3-E3</f>
        <v>9</v>
      </c>
      <c r="P3" s="13"/>
    </row>
    <row r="4" spans="1:16" x14ac:dyDescent="0.2">
      <c r="A4" s="11" t="s">
        <v>7</v>
      </c>
      <c r="B4" s="2">
        <v>754532</v>
      </c>
      <c r="C4" s="2">
        <v>4323597</v>
      </c>
      <c r="D4" s="2">
        <v>286</v>
      </c>
      <c r="E4" s="2">
        <v>40</v>
      </c>
      <c r="F4" s="2">
        <v>140</v>
      </c>
      <c r="G4" s="2">
        <v>165</v>
      </c>
      <c r="H4" s="2">
        <v>55</v>
      </c>
      <c r="I4" s="2"/>
      <c r="J4" s="2"/>
      <c r="K4" s="2"/>
      <c r="L4" s="2"/>
      <c r="M4" s="2"/>
      <c r="N4" s="2">
        <f>G4-F4</f>
        <v>25</v>
      </c>
      <c r="O4" s="2">
        <f>H4-E4</f>
        <v>15</v>
      </c>
      <c r="P4" s="13"/>
    </row>
    <row r="5" spans="1:16" x14ac:dyDescent="0.2">
      <c r="A5" s="11" t="s">
        <v>8</v>
      </c>
      <c r="B5" s="2">
        <v>754548</v>
      </c>
      <c r="C5" s="2">
        <v>4323324</v>
      </c>
      <c r="D5" s="2">
        <v>261</v>
      </c>
      <c r="E5" s="2">
        <v>50</v>
      </c>
      <c r="F5" s="2">
        <v>190</v>
      </c>
      <c r="G5" s="2">
        <v>192</v>
      </c>
      <c r="H5" s="2">
        <v>53</v>
      </c>
      <c r="I5" s="2">
        <v>297</v>
      </c>
      <c r="J5" s="2">
        <v>53</v>
      </c>
      <c r="K5" s="2">
        <v>177</v>
      </c>
      <c r="L5" s="2">
        <f>J5-E5</f>
        <v>3</v>
      </c>
      <c r="M5" s="2"/>
      <c r="N5" s="2">
        <f>G5-F5</f>
        <v>2</v>
      </c>
      <c r="O5" s="2">
        <f>H5-E5</f>
        <v>3</v>
      </c>
      <c r="P5" s="13">
        <f>H5-J5</f>
        <v>0</v>
      </c>
    </row>
    <row r="6" spans="1:16" x14ac:dyDescent="0.2">
      <c r="A6" s="11" t="s">
        <v>9</v>
      </c>
      <c r="B6" s="2">
        <v>754460</v>
      </c>
      <c r="C6" s="2">
        <v>4324474</v>
      </c>
      <c r="D6" s="2">
        <v>291</v>
      </c>
      <c r="E6" s="2">
        <v>49</v>
      </c>
      <c r="F6" s="2">
        <v>169</v>
      </c>
      <c r="G6" s="2"/>
      <c r="H6" s="2"/>
      <c r="I6" s="2"/>
      <c r="J6" s="2"/>
      <c r="K6" s="2"/>
      <c r="L6" s="2"/>
      <c r="M6" s="2"/>
      <c r="N6" s="2"/>
      <c r="O6" s="2"/>
      <c r="P6" s="13"/>
    </row>
    <row r="7" spans="1:16" x14ac:dyDescent="0.2">
      <c r="A7" s="11" t="s">
        <v>10</v>
      </c>
      <c r="B7" s="2">
        <v>754489</v>
      </c>
      <c r="C7" s="2">
        <v>4324128</v>
      </c>
      <c r="D7" s="2">
        <v>276</v>
      </c>
      <c r="E7" s="2">
        <v>49</v>
      </c>
      <c r="F7" s="2">
        <v>178</v>
      </c>
      <c r="G7" s="2">
        <v>179</v>
      </c>
      <c r="H7" s="2">
        <v>42</v>
      </c>
      <c r="I7" s="2"/>
      <c r="J7" s="2"/>
      <c r="K7" s="2"/>
      <c r="L7" s="2"/>
      <c r="M7" s="2"/>
      <c r="N7" s="2">
        <f t="shared" ref="N7:N16" si="0">G7-F7</f>
        <v>1</v>
      </c>
      <c r="O7" s="2">
        <f t="shared" ref="O7:O16" si="1">H7-E7</f>
        <v>-7</v>
      </c>
      <c r="P7" s="13"/>
    </row>
    <row r="8" spans="1:16" x14ac:dyDescent="0.2">
      <c r="A8" s="11" t="s">
        <v>11</v>
      </c>
      <c r="B8" s="2">
        <v>754513</v>
      </c>
      <c r="C8" s="2">
        <v>4323728</v>
      </c>
      <c r="D8" s="2">
        <v>269</v>
      </c>
      <c r="E8" s="2">
        <v>55</v>
      </c>
      <c r="F8" s="2">
        <v>205</v>
      </c>
      <c r="G8" s="2">
        <v>196</v>
      </c>
      <c r="H8" s="2">
        <v>59.5</v>
      </c>
      <c r="I8" s="2"/>
      <c r="J8" s="2"/>
      <c r="K8" s="2"/>
      <c r="L8" s="2"/>
      <c r="M8" s="2"/>
      <c r="N8" s="2">
        <f t="shared" si="0"/>
        <v>-9</v>
      </c>
      <c r="O8" s="2">
        <f t="shared" si="1"/>
        <v>4.5</v>
      </c>
      <c r="P8" s="13"/>
    </row>
    <row r="9" spans="1:16" x14ac:dyDescent="0.2">
      <c r="A9" s="11" t="s">
        <v>12</v>
      </c>
      <c r="B9" s="2">
        <v>748861</v>
      </c>
      <c r="C9" s="2">
        <v>4325533</v>
      </c>
      <c r="D9" s="2">
        <v>290</v>
      </c>
      <c r="E9" s="2">
        <v>45</v>
      </c>
      <c r="F9" s="2">
        <v>156</v>
      </c>
      <c r="G9" s="2">
        <v>172</v>
      </c>
      <c r="H9" s="2">
        <v>64</v>
      </c>
      <c r="I9" s="2"/>
      <c r="J9" s="2"/>
      <c r="K9" s="2"/>
      <c r="L9" s="2"/>
      <c r="M9" s="2"/>
      <c r="N9" s="2">
        <f t="shared" si="0"/>
        <v>16</v>
      </c>
      <c r="O9" s="2">
        <f t="shared" si="1"/>
        <v>19</v>
      </c>
      <c r="P9" s="13"/>
    </row>
    <row r="10" spans="1:16" x14ac:dyDescent="0.2">
      <c r="A10" s="11" t="s">
        <v>48</v>
      </c>
      <c r="B10" s="2">
        <v>749014</v>
      </c>
      <c r="C10" s="2">
        <v>4323509</v>
      </c>
      <c r="D10" s="2">
        <v>249</v>
      </c>
      <c r="E10" s="2">
        <v>50</v>
      </c>
      <c r="F10" s="2">
        <v>200</v>
      </c>
      <c r="G10" s="2">
        <v>192</v>
      </c>
      <c r="H10" s="2">
        <v>64</v>
      </c>
      <c r="I10" s="2"/>
      <c r="J10" s="2"/>
      <c r="K10" s="2"/>
      <c r="L10" s="2"/>
      <c r="M10" s="2"/>
      <c r="N10" s="2">
        <f t="shared" si="0"/>
        <v>-8</v>
      </c>
      <c r="O10" s="2">
        <f t="shared" si="1"/>
        <v>14</v>
      </c>
      <c r="P10" s="13"/>
    </row>
    <row r="11" spans="1:16" x14ac:dyDescent="0.2">
      <c r="A11" s="11" t="s">
        <v>13</v>
      </c>
      <c r="B11" s="2">
        <v>749041</v>
      </c>
      <c r="C11" s="2">
        <v>4323106</v>
      </c>
      <c r="D11" s="2">
        <v>272</v>
      </c>
      <c r="E11" s="2">
        <v>39</v>
      </c>
      <c r="F11" s="2">
        <v>142</v>
      </c>
      <c r="G11" s="2">
        <v>144</v>
      </c>
      <c r="H11" s="2">
        <v>45</v>
      </c>
      <c r="I11" s="2"/>
      <c r="J11" s="2"/>
      <c r="K11" s="2"/>
      <c r="L11" s="2"/>
      <c r="M11" s="2"/>
      <c r="N11" s="2">
        <f t="shared" si="0"/>
        <v>2</v>
      </c>
      <c r="O11" s="2">
        <f t="shared" si="1"/>
        <v>6</v>
      </c>
      <c r="P11" s="13"/>
    </row>
    <row r="12" spans="1:16" x14ac:dyDescent="0.2">
      <c r="A12" s="11" t="s">
        <v>47</v>
      </c>
      <c r="B12" s="2">
        <v>748880</v>
      </c>
      <c r="C12" s="2">
        <v>4325266</v>
      </c>
      <c r="D12" s="2">
        <v>282</v>
      </c>
      <c r="E12" s="2">
        <v>54</v>
      </c>
      <c r="F12" s="2">
        <v>190</v>
      </c>
      <c r="G12" s="2">
        <v>172</v>
      </c>
      <c r="H12" s="2">
        <v>60</v>
      </c>
      <c r="I12" s="2"/>
      <c r="J12" s="2"/>
      <c r="K12" s="2"/>
      <c r="L12" s="2"/>
      <c r="M12" s="2"/>
      <c r="N12" s="2">
        <f t="shared" si="0"/>
        <v>-18</v>
      </c>
      <c r="O12" s="2">
        <f t="shared" si="1"/>
        <v>6</v>
      </c>
      <c r="P12" s="13"/>
    </row>
    <row r="13" spans="1:16" x14ac:dyDescent="0.2">
      <c r="A13" s="11" t="s">
        <v>14</v>
      </c>
      <c r="B13" s="2">
        <v>754475</v>
      </c>
      <c r="C13" s="2">
        <v>4324175</v>
      </c>
      <c r="D13" s="2">
        <v>286</v>
      </c>
      <c r="E13" s="2">
        <v>51</v>
      </c>
      <c r="F13" s="2">
        <v>180</v>
      </c>
      <c r="G13" s="2">
        <v>180</v>
      </c>
      <c r="H13" s="2">
        <v>42</v>
      </c>
      <c r="I13" s="2"/>
      <c r="J13" s="2"/>
      <c r="K13" s="2"/>
      <c r="L13" s="2"/>
      <c r="M13" s="2"/>
      <c r="N13" s="2">
        <f t="shared" si="0"/>
        <v>0</v>
      </c>
      <c r="O13" s="2">
        <f t="shared" si="1"/>
        <v>-9</v>
      </c>
      <c r="P13" s="13"/>
    </row>
    <row r="14" spans="1:16" x14ac:dyDescent="0.2">
      <c r="A14" s="11" t="s">
        <v>15</v>
      </c>
      <c r="B14" s="2">
        <v>748947</v>
      </c>
      <c r="C14" s="2">
        <v>4324344</v>
      </c>
      <c r="D14" s="2">
        <v>288</v>
      </c>
      <c r="E14" s="2">
        <v>46</v>
      </c>
      <c r="F14" s="2">
        <v>158</v>
      </c>
      <c r="G14" s="2">
        <v>152</v>
      </c>
      <c r="H14" s="2">
        <v>60</v>
      </c>
      <c r="I14" s="2"/>
      <c r="J14" s="2"/>
      <c r="K14" s="2"/>
      <c r="L14" s="2"/>
      <c r="M14" s="2"/>
      <c r="N14" s="2">
        <f t="shared" si="0"/>
        <v>-6</v>
      </c>
      <c r="O14" s="2">
        <f t="shared" si="1"/>
        <v>14</v>
      </c>
      <c r="P14" s="13"/>
    </row>
    <row r="15" spans="1:16" x14ac:dyDescent="0.2">
      <c r="A15" s="11" t="s">
        <v>16</v>
      </c>
      <c r="B15" s="2">
        <v>749030</v>
      </c>
      <c r="C15" s="2">
        <v>4323259</v>
      </c>
      <c r="D15" s="2">
        <v>269</v>
      </c>
      <c r="E15" s="2">
        <v>49</v>
      </c>
      <c r="F15" s="2">
        <v>182</v>
      </c>
      <c r="G15" s="2">
        <v>186</v>
      </c>
      <c r="H15" s="2">
        <v>55</v>
      </c>
      <c r="I15" s="2"/>
      <c r="J15" s="2"/>
      <c r="K15" s="2"/>
      <c r="L15" s="2"/>
      <c r="M15" s="2"/>
      <c r="N15" s="2">
        <f t="shared" si="0"/>
        <v>4</v>
      </c>
      <c r="O15" s="2">
        <f t="shared" si="1"/>
        <v>6</v>
      </c>
      <c r="P15" s="13"/>
    </row>
    <row r="16" spans="1:16" x14ac:dyDescent="0.2">
      <c r="A16" s="11" t="s">
        <v>17</v>
      </c>
      <c r="B16" s="2">
        <v>749063</v>
      </c>
      <c r="C16" s="2">
        <v>4322747</v>
      </c>
      <c r="D16" s="2">
        <v>277</v>
      </c>
      <c r="E16" s="2">
        <v>47</v>
      </c>
      <c r="F16" s="2">
        <v>168</v>
      </c>
      <c r="G16" s="2">
        <v>156</v>
      </c>
      <c r="H16" s="2">
        <v>52</v>
      </c>
      <c r="I16" s="2"/>
      <c r="J16" s="2"/>
      <c r="K16" s="2"/>
      <c r="L16" s="2"/>
      <c r="M16" s="2"/>
      <c r="N16" s="2">
        <f t="shared" si="0"/>
        <v>-12</v>
      </c>
      <c r="O16" s="2">
        <f t="shared" si="1"/>
        <v>5</v>
      </c>
      <c r="P16" s="13"/>
    </row>
    <row r="17" spans="1:16" x14ac:dyDescent="0.2">
      <c r="A17" s="11" t="s">
        <v>18</v>
      </c>
      <c r="B17" s="2">
        <v>749114</v>
      </c>
      <c r="C17" s="2">
        <v>4322180</v>
      </c>
      <c r="D17" s="2">
        <v>292</v>
      </c>
      <c r="E17" s="2">
        <v>50</v>
      </c>
      <c r="F17" s="2">
        <v>170</v>
      </c>
      <c r="G17" s="2"/>
      <c r="H17" s="2"/>
      <c r="I17" s="2"/>
      <c r="J17" s="2"/>
      <c r="K17" s="2"/>
      <c r="L17" s="2"/>
      <c r="M17" s="2"/>
      <c r="N17" s="2"/>
      <c r="O17" s="2"/>
      <c r="P17" s="13"/>
    </row>
    <row r="18" spans="1:16" x14ac:dyDescent="0.2">
      <c r="A18" s="11" t="s">
        <v>19</v>
      </c>
      <c r="B18" s="2">
        <v>754324</v>
      </c>
      <c r="C18" s="2">
        <v>4326132</v>
      </c>
      <c r="D18" s="2">
        <v>273</v>
      </c>
      <c r="E18" s="2">
        <v>37</v>
      </c>
      <c r="F18" s="2">
        <v>136</v>
      </c>
      <c r="G18" s="2"/>
      <c r="H18" s="2"/>
      <c r="I18" s="2"/>
      <c r="J18" s="2"/>
      <c r="K18" s="2"/>
      <c r="L18" s="2"/>
      <c r="M18" s="2"/>
      <c r="N18" s="2"/>
      <c r="O18" s="2"/>
      <c r="P18" s="13"/>
    </row>
    <row r="19" spans="1:16" x14ac:dyDescent="0.2">
      <c r="A19" s="11" t="s">
        <v>20</v>
      </c>
      <c r="B19" s="2">
        <v>754652</v>
      </c>
      <c r="C19" s="2">
        <v>4321994</v>
      </c>
      <c r="D19" s="2">
        <v>277</v>
      </c>
      <c r="E19" s="2">
        <v>55</v>
      </c>
      <c r="F19" s="2">
        <v>200</v>
      </c>
      <c r="G19" s="2"/>
      <c r="H19" s="2"/>
      <c r="I19" s="2">
        <v>308</v>
      </c>
      <c r="J19" s="2">
        <v>60</v>
      </c>
      <c r="K19" s="2">
        <v>194</v>
      </c>
      <c r="L19" s="2">
        <f>J19-E19</f>
        <v>5</v>
      </c>
      <c r="M19" s="2">
        <f>K19-F19</f>
        <v>-6</v>
      </c>
      <c r="N19" s="2"/>
      <c r="O19" s="2"/>
      <c r="P19" s="13"/>
    </row>
    <row r="20" spans="1:16" x14ac:dyDescent="0.2">
      <c r="A20" s="11" t="s">
        <v>21</v>
      </c>
      <c r="B20" s="2">
        <v>754309</v>
      </c>
      <c r="C20" s="2">
        <v>4326358</v>
      </c>
      <c r="D20" s="2">
        <v>281</v>
      </c>
      <c r="E20" s="2">
        <v>55</v>
      </c>
      <c r="F20" s="2">
        <v>194</v>
      </c>
      <c r="G20" s="2"/>
      <c r="H20" s="2"/>
      <c r="I20" s="2"/>
      <c r="J20" s="2"/>
      <c r="K20" s="2"/>
      <c r="L20" s="2"/>
      <c r="M20" s="2"/>
      <c r="N20" s="2"/>
      <c r="O20" s="2"/>
      <c r="P20" s="13"/>
    </row>
    <row r="21" spans="1:16" x14ac:dyDescent="0.2">
      <c r="A21" s="11" t="s">
        <v>22</v>
      </c>
      <c r="B21" s="2">
        <v>754556</v>
      </c>
      <c r="C21" s="2">
        <v>4323216</v>
      </c>
      <c r="D21" s="2">
        <v>295</v>
      </c>
      <c r="E21" s="2">
        <v>50</v>
      </c>
      <c r="F21" s="2">
        <v>180</v>
      </c>
      <c r="G21" s="2">
        <v>190</v>
      </c>
      <c r="H21" s="2">
        <v>54</v>
      </c>
      <c r="I21" s="2">
        <v>297</v>
      </c>
      <c r="J21" s="2">
        <v>54</v>
      </c>
      <c r="K21" s="2">
        <v>181</v>
      </c>
      <c r="L21" s="2">
        <f t="shared" ref="L21:M23" si="2">J21-E21</f>
        <v>4</v>
      </c>
      <c r="M21" s="2">
        <f t="shared" si="2"/>
        <v>1</v>
      </c>
      <c r="N21" s="2">
        <f>G21-F21</f>
        <v>10</v>
      </c>
      <c r="O21" s="2">
        <f>H21-E21</f>
        <v>4</v>
      </c>
      <c r="P21" s="13">
        <f>H21-J21</f>
        <v>0</v>
      </c>
    </row>
    <row r="22" spans="1:16" x14ac:dyDescent="0.2">
      <c r="A22" s="11" t="s">
        <v>23</v>
      </c>
      <c r="B22" s="2">
        <v>754628</v>
      </c>
      <c r="C22" s="2">
        <v>4322447</v>
      </c>
      <c r="D22" s="2">
        <v>269</v>
      </c>
      <c r="E22" s="2">
        <v>43</v>
      </c>
      <c r="F22" s="2">
        <v>158</v>
      </c>
      <c r="G22" s="2"/>
      <c r="H22" s="2"/>
      <c r="I22" s="2">
        <v>309</v>
      </c>
      <c r="J22" s="2">
        <v>53</v>
      </c>
      <c r="K22" s="2">
        <v>172</v>
      </c>
      <c r="L22" s="2">
        <f t="shared" si="2"/>
        <v>10</v>
      </c>
      <c r="M22" s="2">
        <f t="shared" si="2"/>
        <v>14</v>
      </c>
      <c r="N22" s="2"/>
      <c r="O22" s="2"/>
      <c r="P22" s="13"/>
    </row>
    <row r="23" spans="1:16" x14ac:dyDescent="0.2">
      <c r="A23" s="11" t="s">
        <v>24</v>
      </c>
      <c r="B23" s="2">
        <v>754562</v>
      </c>
      <c r="C23" s="2">
        <v>4323124</v>
      </c>
      <c r="D23" s="2">
        <v>287</v>
      </c>
      <c r="E23" s="2">
        <v>61</v>
      </c>
      <c r="F23" s="2">
        <v>215</v>
      </c>
      <c r="G23" s="2"/>
      <c r="H23" s="2"/>
      <c r="I23" s="3">
        <v>329</v>
      </c>
      <c r="J23" s="2">
        <v>66</v>
      </c>
      <c r="K23" s="2">
        <v>200</v>
      </c>
      <c r="L23" s="2">
        <f t="shared" si="2"/>
        <v>5</v>
      </c>
      <c r="M23" s="2">
        <f t="shared" si="2"/>
        <v>-15</v>
      </c>
      <c r="N23" s="2"/>
      <c r="O23" s="2"/>
      <c r="P23" s="13"/>
    </row>
    <row r="24" spans="1:16" x14ac:dyDescent="0.2">
      <c r="A24" s="11" t="s">
        <v>25</v>
      </c>
      <c r="B24" s="2">
        <v>754614</v>
      </c>
      <c r="C24" s="2">
        <v>4322569</v>
      </c>
      <c r="D24" s="2">
        <v>296</v>
      </c>
      <c r="E24" s="2">
        <v>60</v>
      </c>
      <c r="F24" s="2">
        <v>201</v>
      </c>
      <c r="G24" s="2"/>
      <c r="H24" s="2"/>
      <c r="I24" s="3"/>
      <c r="J24" s="2"/>
      <c r="K24" s="2"/>
      <c r="L24" s="2"/>
      <c r="M24" s="2"/>
      <c r="N24" s="2"/>
      <c r="O24" s="2"/>
      <c r="P24" s="13"/>
    </row>
    <row r="25" spans="1:16" x14ac:dyDescent="0.2">
      <c r="A25" s="11" t="s">
        <v>26</v>
      </c>
      <c r="B25" s="2">
        <v>754647</v>
      </c>
      <c r="C25" s="2">
        <v>4322083</v>
      </c>
      <c r="D25" s="2">
        <v>274</v>
      </c>
      <c r="E25" s="2">
        <v>61</v>
      </c>
      <c r="F25" s="2">
        <v>222</v>
      </c>
      <c r="G25" s="2"/>
      <c r="H25" s="2"/>
      <c r="I25" s="3">
        <v>310</v>
      </c>
      <c r="J25" s="2">
        <v>64</v>
      </c>
      <c r="K25" s="2">
        <v>207</v>
      </c>
      <c r="L25" s="2">
        <f>J25-E25</f>
        <v>3</v>
      </c>
      <c r="M25" s="2">
        <f>K25-F25</f>
        <v>-15</v>
      </c>
      <c r="N25" s="2"/>
      <c r="O25" s="2"/>
      <c r="P25" s="13"/>
    </row>
    <row r="26" spans="1:16" x14ac:dyDescent="0.2">
      <c r="A26" s="11" t="s">
        <v>27</v>
      </c>
      <c r="B26" s="2">
        <v>754300</v>
      </c>
      <c r="C26" s="2">
        <v>4326501</v>
      </c>
      <c r="D26" s="2">
        <v>274</v>
      </c>
      <c r="E26" s="2">
        <v>38</v>
      </c>
      <c r="F26" s="2">
        <v>137</v>
      </c>
      <c r="G26" s="2"/>
      <c r="H26" s="2"/>
      <c r="I26" s="2"/>
      <c r="J26" s="2"/>
      <c r="K26" s="2"/>
      <c r="L26" s="2"/>
      <c r="M26" s="2"/>
      <c r="N26" s="2"/>
      <c r="O26" s="2"/>
      <c r="P26" s="13"/>
    </row>
    <row r="27" spans="1:16" x14ac:dyDescent="0.2">
      <c r="A27" s="11" t="s">
        <v>28</v>
      </c>
      <c r="B27" s="2">
        <v>754431</v>
      </c>
      <c r="C27" s="2">
        <v>4325952</v>
      </c>
      <c r="D27" s="2">
        <v>269</v>
      </c>
      <c r="E27" s="2">
        <v>30</v>
      </c>
      <c r="F27" s="2">
        <v>112</v>
      </c>
      <c r="G27" s="2"/>
      <c r="H27" s="2"/>
      <c r="I27" s="2"/>
      <c r="J27" s="2"/>
      <c r="K27" s="2"/>
      <c r="L27" s="2"/>
      <c r="M27" s="2"/>
      <c r="N27" s="2"/>
      <c r="O27" s="2"/>
      <c r="P27" s="13"/>
    </row>
    <row r="28" spans="1:16" x14ac:dyDescent="0.2">
      <c r="A28" s="11" t="s">
        <v>29</v>
      </c>
      <c r="B28" s="2">
        <v>754601</v>
      </c>
      <c r="C28" s="2">
        <v>4322677</v>
      </c>
      <c r="D28" s="2">
        <v>278</v>
      </c>
      <c r="E28" s="2">
        <v>49</v>
      </c>
      <c r="F28" s="2">
        <v>177</v>
      </c>
      <c r="G28" s="2"/>
      <c r="H28" s="2"/>
      <c r="I28" s="2">
        <v>315</v>
      </c>
      <c r="J28" s="2">
        <v>57</v>
      </c>
      <c r="K28" s="2">
        <v>181</v>
      </c>
      <c r="L28" s="2">
        <f>J28-E28</f>
        <v>8</v>
      </c>
      <c r="M28" s="2">
        <f>K28-F28</f>
        <v>4</v>
      </c>
      <c r="N28" s="2"/>
      <c r="O28" s="2"/>
      <c r="P28" s="13"/>
    </row>
    <row r="29" spans="1:16" x14ac:dyDescent="0.2">
      <c r="A29" s="11" t="s">
        <v>30</v>
      </c>
      <c r="B29" s="2">
        <v>754574</v>
      </c>
      <c r="C29" s="2">
        <v>4322958</v>
      </c>
      <c r="D29" s="2">
        <v>276</v>
      </c>
      <c r="E29" s="2">
        <v>53</v>
      </c>
      <c r="F29" s="2">
        <v>190</v>
      </c>
      <c r="G29" s="2"/>
      <c r="H29" s="2"/>
      <c r="I29" s="2">
        <v>317</v>
      </c>
      <c r="J29" s="2">
        <v>62</v>
      </c>
      <c r="K29" s="2">
        <v>196</v>
      </c>
      <c r="L29" s="2">
        <f>J29-E29</f>
        <v>9</v>
      </c>
      <c r="M29" s="2">
        <f>K29-F29</f>
        <v>6</v>
      </c>
      <c r="N29" s="2"/>
      <c r="O29" s="2"/>
      <c r="P29" s="13"/>
    </row>
    <row r="30" spans="1:16" x14ac:dyDescent="0.2">
      <c r="A30" s="11" t="s">
        <v>31</v>
      </c>
      <c r="B30" s="2">
        <v>749138</v>
      </c>
      <c r="C30" s="2">
        <v>4321930</v>
      </c>
      <c r="D30" s="2">
        <v>269</v>
      </c>
      <c r="E30" s="2">
        <v>47</v>
      </c>
      <c r="F30" s="2">
        <v>175</v>
      </c>
      <c r="G30" s="2">
        <v>158</v>
      </c>
      <c r="H30" s="2">
        <v>52</v>
      </c>
      <c r="I30" s="2"/>
      <c r="J30" s="2"/>
      <c r="K30" s="2"/>
      <c r="L30" s="2"/>
      <c r="M30" s="2"/>
      <c r="N30" s="2">
        <f t="shared" ref="N30:N37" si="3">G30-F30</f>
        <v>-17</v>
      </c>
      <c r="O30" s="2">
        <f t="shared" ref="O30:O37" si="4">H30-E30</f>
        <v>5</v>
      </c>
      <c r="P30" s="13"/>
    </row>
    <row r="31" spans="1:16" x14ac:dyDescent="0.2">
      <c r="A31" s="11" t="s">
        <v>32</v>
      </c>
      <c r="B31" s="2">
        <v>749141</v>
      </c>
      <c r="C31" s="2">
        <v>4321885</v>
      </c>
      <c r="D31" s="2">
        <v>264</v>
      </c>
      <c r="E31" s="2">
        <v>32</v>
      </c>
      <c r="F31" s="2">
        <v>123</v>
      </c>
      <c r="G31" s="2">
        <v>143</v>
      </c>
      <c r="H31" s="2">
        <v>45</v>
      </c>
      <c r="I31" s="2"/>
      <c r="J31" s="2"/>
      <c r="K31" s="2"/>
      <c r="L31" s="2"/>
      <c r="M31" s="2"/>
      <c r="N31" s="2">
        <f t="shared" si="3"/>
        <v>20</v>
      </c>
      <c r="O31" s="2">
        <f t="shared" si="4"/>
        <v>13</v>
      </c>
      <c r="P31" s="13"/>
    </row>
    <row r="32" spans="1:16" x14ac:dyDescent="0.2">
      <c r="A32" s="11" t="s">
        <v>33</v>
      </c>
      <c r="B32" s="2">
        <v>749198</v>
      </c>
      <c r="C32" s="2">
        <v>4321152</v>
      </c>
      <c r="D32" s="2">
        <v>285</v>
      </c>
      <c r="E32" s="2">
        <v>42</v>
      </c>
      <c r="F32" s="2">
        <v>146</v>
      </c>
      <c r="G32" s="2">
        <v>148</v>
      </c>
      <c r="H32" s="2">
        <v>40</v>
      </c>
      <c r="I32" s="2"/>
      <c r="J32" s="2"/>
      <c r="K32" s="2"/>
      <c r="L32" s="2"/>
      <c r="M32" s="2"/>
      <c r="N32" s="2">
        <f t="shared" si="3"/>
        <v>2</v>
      </c>
      <c r="O32" s="2">
        <f t="shared" si="4"/>
        <v>-2</v>
      </c>
      <c r="P32" s="13"/>
    </row>
    <row r="33" spans="1:16" x14ac:dyDescent="0.2">
      <c r="A33" s="11" t="s">
        <v>34</v>
      </c>
      <c r="B33" s="2">
        <v>749126</v>
      </c>
      <c r="C33" s="2">
        <v>4322045</v>
      </c>
      <c r="D33" s="2">
        <v>292</v>
      </c>
      <c r="E33" s="2">
        <v>47</v>
      </c>
      <c r="F33" s="2">
        <v>162</v>
      </c>
      <c r="G33" s="2">
        <v>163</v>
      </c>
      <c r="H33" s="2">
        <v>46</v>
      </c>
      <c r="I33" s="2"/>
      <c r="J33" s="2"/>
      <c r="K33" s="2"/>
      <c r="L33" s="2"/>
      <c r="M33" s="2"/>
      <c r="N33" s="2">
        <f t="shared" si="3"/>
        <v>1</v>
      </c>
      <c r="O33" s="2">
        <f t="shared" si="4"/>
        <v>-1</v>
      </c>
      <c r="P33" s="13"/>
    </row>
    <row r="34" spans="1:16" x14ac:dyDescent="0.2">
      <c r="A34" s="11" t="s">
        <v>35</v>
      </c>
      <c r="B34" s="2">
        <v>749152</v>
      </c>
      <c r="C34" s="2">
        <v>4321727</v>
      </c>
      <c r="D34" s="2">
        <v>287</v>
      </c>
      <c r="E34" s="2">
        <v>49</v>
      </c>
      <c r="F34" s="2">
        <v>170</v>
      </c>
      <c r="G34" s="2">
        <v>173</v>
      </c>
      <c r="H34" s="2">
        <v>54</v>
      </c>
      <c r="I34" s="2"/>
      <c r="J34" s="2"/>
      <c r="K34" s="2"/>
      <c r="L34" s="2"/>
      <c r="M34" s="2"/>
      <c r="N34" s="2">
        <f t="shared" si="3"/>
        <v>3</v>
      </c>
      <c r="O34" s="2">
        <f t="shared" si="4"/>
        <v>5</v>
      </c>
      <c r="P34" s="13"/>
    </row>
    <row r="35" spans="1:16" x14ac:dyDescent="0.2">
      <c r="A35" s="11" t="s">
        <v>36</v>
      </c>
      <c r="B35" s="2">
        <v>749177</v>
      </c>
      <c r="C35" s="2">
        <v>4321503</v>
      </c>
      <c r="D35" s="2">
        <v>308</v>
      </c>
      <c r="E35" s="2">
        <v>58</v>
      </c>
      <c r="F35" s="2">
        <v>187</v>
      </c>
      <c r="G35" s="2">
        <v>180</v>
      </c>
      <c r="H35" s="2">
        <v>59</v>
      </c>
      <c r="I35" s="2"/>
      <c r="J35" s="2"/>
      <c r="K35" s="2"/>
      <c r="L35" s="2"/>
      <c r="M35" s="2"/>
      <c r="N35" s="2">
        <f t="shared" si="3"/>
        <v>-7</v>
      </c>
      <c r="O35" s="2">
        <f t="shared" si="4"/>
        <v>1</v>
      </c>
      <c r="P35" s="13"/>
    </row>
    <row r="36" spans="1:16" x14ac:dyDescent="0.2">
      <c r="A36" s="11" t="s">
        <v>37</v>
      </c>
      <c r="B36" s="2">
        <v>749182</v>
      </c>
      <c r="C36" s="2">
        <v>4321308</v>
      </c>
      <c r="D36" s="2">
        <v>292</v>
      </c>
      <c r="E36" s="2">
        <v>47</v>
      </c>
      <c r="F36" s="2">
        <v>160</v>
      </c>
      <c r="G36" s="2">
        <v>157</v>
      </c>
      <c r="H36" s="2">
        <v>54</v>
      </c>
      <c r="I36" s="2"/>
      <c r="J36" s="2"/>
      <c r="K36" s="2"/>
      <c r="L36" s="2"/>
      <c r="M36" s="2"/>
      <c r="N36" s="2">
        <f t="shared" si="3"/>
        <v>-3</v>
      </c>
      <c r="O36" s="2">
        <f t="shared" si="4"/>
        <v>7</v>
      </c>
      <c r="P36" s="13"/>
    </row>
    <row r="37" spans="1:16" x14ac:dyDescent="0.2">
      <c r="A37" s="11" t="s">
        <v>38</v>
      </c>
      <c r="B37" s="2">
        <v>749192</v>
      </c>
      <c r="C37" s="2">
        <v>4321073</v>
      </c>
      <c r="D37" s="2">
        <v>292</v>
      </c>
      <c r="E37" s="2">
        <v>46</v>
      </c>
      <c r="F37" s="2">
        <v>158</v>
      </c>
      <c r="G37" s="2">
        <v>184</v>
      </c>
      <c r="H37" s="2">
        <v>60</v>
      </c>
      <c r="I37" s="2"/>
      <c r="J37" s="2"/>
      <c r="K37" s="2"/>
      <c r="L37" s="2"/>
      <c r="M37" s="2"/>
      <c r="N37" s="2">
        <f t="shared" si="3"/>
        <v>26</v>
      </c>
      <c r="O37" s="2">
        <f t="shared" si="4"/>
        <v>14</v>
      </c>
      <c r="P37" s="13"/>
    </row>
    <row r="38" spans="1:16" x14ac:dyDescent="0.2">
      <c r="A38" s="1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3"/>
    </row>
    <row r="39" spans="1:16" x14ac:dyDescent="0.2">
      <c r="A39" s="14" t="s">
        <v>2</v>
      </c>
      <c r="B39" s="4"/>
      <c r="C39" s="4"/>
      <c r="D39" s="4">
        <f>MIN(D3:D37)</f>
        <v>249</v>
      </c>
      <c r="E39" s="4">
        <f>MIN(E3:E37)</f>
        <v>30</v>
      </c>
      <c r="F39" s="4">
        <f>MIN(F3:F37)</f>
        <v>112</v>
      </c>
      <c r="G39" s="4">
        <f>MIN(G3:G37)</f>
        <v>143</v>
      </c>
      <c r="H39" s="4">
        <f>MIN(H3:H37)</f>
        <v>40</v>
      </c>
      <c r="I39" s="4">
        <f t="shared" ref="I39:O39" si="5">MIN(I3:I37)</f>
        <v>297</v>
      </c>
      <c r="J39" s="4">
        <f t="shared" si="5"/>
        <v>53</v>
      </c>
      <c r="K39" s="4">
        <f t="shared" si="5"/>
        <v>172</v>
      </c>
      <c r="L39" s="4">
        <f t="shared" si="5"/>
        <v>3</v>
      </c>
      <c r="M39" s="4">
        <f t="shared" si="5"/>
        <v>-15</v>
      </c>
      <c r="N39" s="4">
        <f t="shared" si="5"/>
        <v>-18</v>
      </c>
      <c r="O39" s="4">
        <f t="shared" si="5"/>
        <v>-9</v>
      </c>
      <c r="P39" s="13"/>
    </row>
    <row r="40" spans="1:16" x14ac:dyDescent="0.2">
      <c r="A40" s="14" t="s">
        <v>1</v>
      </c>
      <c r="B40" s="4"/>
      <c r="C40" s="4"/>
      <c r="D40" s="4">
        <f>MAX(D3:D37)</f>
        <v>308</v>
      </c>
      <c r="E40" s="4">
        <f>MAX(E3:E37)</f>
        <v>61</v>
      </c>
      <c r="F40" s="4">
        <f>MAX(F3:F37)</f>
        <v>222</v>
      </c>
      <c r="G40" s="4">
        <f>MAX(G3:G37)</f>
        <v>196</v>
      </c>
      <c r="H40" s="4">
        <f>MAX(H3:H37)</f>
        <v>64</v>
      </c>
      <c r="I40" s="4">
        <f t="shared" ref="I40:O40" si="6">MAX(I3:I37)</f>
        <v>329</v>
      </c>
      <c r="J40" s="4">
        <f t="shared" si="6"/>
        <v>66</v>
      </c>
      <c r="K40" s="4">
        <f t="shared" si="6"/>
        <v>207</v>
      </c>
      <c r="L40" s="4">
        <f t="shared" si="6"/>
        <v>10</v>
      </c>
      <c r="M40" s="4">
        <f t="shared" si="6"/>
        <v>14</v>
      </c>
      <c r="N40" s="4">
        <f t="shared" si="6"/>
        <v>26</v>
      </c>
      <c r="O40" s="4">
        <f t="shared" si="6"/>
        <v>19</v>
      </c>
      <c r="P40" s="13"/>
    </row>
    <row r="41" spans="1:16" x14ac:dyDescent="0.2">
      <c r="A41" s="14" t="s">
        <v>3</v>
      </c>
      <c r="B41" s="4"/>
      <c r="C41" s="4"/>
      <c r="D41" s="6">
        <f>AVERAGE(D3:D37)</f>
        <v>279.97142857142859</v>
      </c>
      <c r="E41" s="6">
        <f>AVERAGE(E3:E37)</f>
        <v>48.2</v>
      </c>
      <c r="F41" s="6">
        <f>AVERAGE(F3:F37)</f>
        <v>172.11428571428573</v>
      </c>
      <c r="G41" s="6">
        <f>AVERAGE(G3:G37)</f>
        <v>171.54545454545453</v>
      </c>
      <c r="H41" s="6">
        <f>AVERAGE(H3:H37)</f>
        <v>53.522727272727273</v>
      </c>
      <c r="I41" s="6">
        <f t="shared" ref="I41:O41" si="7">AVERAGE(I3:I37)</f>
        <v>310.25</v>
      </c>
      <c r="J41" s="6">
        <f t="shared" si="7"/>
        <v>58.625</v>
      </c>
      <c r="K41" s="6">
        <f t="shared" si="7"/>
        <v>188.5</v>
      </c>
      <c r="L41" s="5">
        <f t="shared" si="7"/>
        <v>5.875</v>
      </c>
      <c r="M41" s="5">
        <f t="shared" si="7"/>
        <v>-1.5714285714285714</v>
      </c>
      <c r="N41" s="5">
        <f t="shared" si="7"/>
        <v>1.4090909090909092</v>
      </c>
      <c r="O41" s="5">
        <f t="shared" si="7"/>
        <v>5.9772727272727275</v>
      </c>
      <c r="P41" s="13"/>
    </row>
    <row r="42" spans="1:16" x14ac:dyDescent="0.2">
      <c r="A42" s="14" t="s">
        <v>4</v>
      </c>
      <c r="B42" s="4"/>
      <c r="C42" s="4"/>
      <c r="D42" s="4">
        <f>STDEV(D3:D37)</f>
        <v>11.878021508567123</v>
      </c>
      <c r="E42" s="4">
        <f>STDEV(E3:E37)</f>
        <v>7.4193705139674471</v>
      </c>
      <c r="F42" s="4">
        <f>STDEV(F3:F37)</f>
        <v>25.730242481392605</v>
      </c>
      <c r="G42" s="4">
        <f>STDEV(G3:G37)</f>
        <v>16.933278794608288</v>
      </c>
      <c r="H42" s="4">
        <f>STDEV(H3:H37)</f>
        <v>7.378342297896948</v>
      </c>
      <c r="I42" s="4">
        <f t="shared" ref="I42:O42" si="8">STDEV(I3:I37)</f>
        <v>10.539043057670302</v>
      </c>
      <c r="J42" s="4">
        <f t="shared" si="8"/>
        <v>5.1252177654083289</v>
      </c>
      <c r="K42" s="4">
        <f t="shared" si="8"/>
        <v>12.409673645990857</v>
      </c>
      <c r="L42" s="4">
        <f t="shared" si="8"/>
        <v>2.7483761439387129</v>
      </c>
      <c r="M42" s="4">
        <f t="shared" si="8"/>
        <v>10.937049310442356</v>
      </c>
      <c r="N42" s="4">
        <f t="shared" si="8"/>
        <v>12.050129779617633</v>
      </c>
      <c r="O42" s="4">
        <f t="shared" si="8"/>
        <v>7.075237288175054</v>
      </c>
      <c r="P42" s="13"/>
    </row>
    <row r="43" spans="1:16" ht="17" thickBot="1" x14ac:dyDescent="0.25">
      <c r="A43" s="15" t="s">
        <v>5</v>
      </c>
      <c r="B43" s="16"/>
      <c r="C43" s="16"/>
      <c r="D43" s="16">
        <f>D42/D41</f>
        <v>4.2425834554531E-2</v>
      </c>
      <c r="E43" s="16">
        <f>E42/E41</f>
        <v>0.15392884883749888</v>
      </c>
      <c r="F43" s="16">
        <f>F42/F41</f>
        <v>0.14949510073850283</v>
      </c>
      <c r="G43" s="16">
        <f>G42/G41</f>
        <v>9.8710157255268244E-2</v>
      </c>
      <c r="H43" s="16">
        <f>H42/H41</f>
        <v>0.13785437838958203</v>
      </c>
      <c r="I43" s="16">
        <f t="shared" ref="I43:O43" si="9">I42/I41</f>
        <v>3.3969518316423211E-2</v>
      </c>
      <c r="J43" s="16">
        <f t="shared" si="9"/>
        <v>8.7423757192466159E-2</v>
      </c>
      <c r="K43" s="16">
        <f t="shared" si="9"/>
        <v>6.5833812445574832E-2</v>
      </c>
      <c r="L43" s="16">
        <f t="shared" si="9"/>
        <v>0.46780870535127028</v>
      </c>
      <c r="M43" s="16">
        <f t="shared" si="9"/>
        <v>-6.9599404702814995</v>
      </c>
      <c r="N43" s="16">
        <f t="shared" si="9"/>
        <v>8.5517050048899321</v>
      </c>
      <c r="O43" s="16">
        <f t="shared" si="9"/>
        <v>1.1836898885159786</v>
      </c>
      <c r="P43" s="17"/>
    </row>
    <row r="44" spans="1:16" x14ac:dyDescent="0.2">
      <c r="A44" s="19" t="s">
        <v>58</v>
      </c>
      <c r="B44" s="20"/>
      <c r="C44" s="20"/>
      <c r="D44" s="20"/>
      <c r="E44" s="20"/>
      <c r="F44" s="20"/>
    </row>
    <row r="45" spans="1:16" x14ac:dyDescent="0.2">
      <c r="A45" s="21" t="s">
        <v>59</v>
      </c>
      <c r="B45" s="22"/>
      <c r="C45" s="22"/>
      <c r="D45" s="22"/>
      <c r="E45" s="22"/>
      <c r="F45" s="22"/>
    </row>
    <row r="46" spans="1:16" x14ac:dyDescent="0.2">
      <c r="A46" s="21" t="s">
        <v>57</v>
      </c>
      <c r="B46" s="22"/>
      <c r="C46" s="22"/>
      <c r="D46" s="22"/>
      <c r="E46" s="22"/>
      <c r="F46" s="22"/>
    </row>
    <row r="48" spans="1:16" x14ac:dyDescent="0.2">
      <c r="E48" s="7"/>
    </row>
  </sheetData>
  <mergeCells count="5">
    <mergeCell ref="D1:F1"/>
    <mergeCell ref="G1:K1"/>
    <mergeCell ref="A44:F44"/>
    <mergeCell ref="A45:F45"/>
    <mergeCell ref="A46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Morgan,Lisa</dc:creator>
  <cp:lastModifiedBy>HP Marshall</cp:lastModifiedBy>
  <dcterms:created xsi:type="dcterms:W3CDTF">2023-02-19T06:23:18Z</dcterms:created>
  <dcterms:modified xsi:type="dcterms:W3CDTF">2023-12-11T06:28:18Z</dcterms:modified>
</cp:coreProperties>
</file>