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ngpham/10-workspace/11-code/mon/bin/enhance/"/>
    </mc:Choice>
  </mc:AlternateContent>
  <xr:revisionPtr revIDLastSave="0" documentId="13_ncr:1_{07446FD3-2AE0-5D47-BDFE-D48125BD33E2}" xr6:coauthVersionLast="47" xr6:coauthVersionMax="47" xr10:uidLastSave="{00000000-0000-0000-0000-000000000000}"/>
  <bookViews>
    <workbookView xWindow="40" yWindow="500" windowWidth="20060" windowHeight="19880" activeTab="9" xr2:uid="{179D6402-3DBB-F649-9704-D7B46CDCA7F1}"/>
  </bookViews>
  <sheets>
    <sheet name="Methods" sheetId="9" r:id="rId1"/>
    <sheet name="LOL-v1" sheetId="7" r:id="rId2"/>
    <sheet name="LOL-v2-Real" sheetId="14" r:id="rId3"/>
    <sheet name="LOL-v2-Syn" sheetId="16" r:id="rId4"/>
    <sheet name="DICM" sheetId="21" r:id="rId5"/>
    <sheet name="LIME" sheetId="22" r:id="rId6"/>
    <sheet name="MEF" sheetId="23" r:id="rId7"/>
    <sheet name="NPE" sheetId="24" r:id="rId8"/>
    <sheet name="VV" sheetId="25" r:id="rId9"/>
    <sheet name="RTX3080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7" l="1"/>
  <c r="C26" i="17"/>
  <c r="E26" i="17"/>
  <c r="G26" i="17"/>
  <c r="B25" i="17"/>
  <c r="C25" i="17" s="1"/>
  <c r="E25" i="17"/>
  <c r="G25" i="17"/>
  <c r="B24" i="17"/>
  <c r="C24" i="17" s="1"/>
  <c r="E24" i="17"/>
  <c r="G24" i="17"/>
  <c r="B22" i="17"/>
  <c r="C22" i="17" s="1"/>
  <c r="E22" i="17"/>
  <c r="G22" i="17"/>
  <c r="B23" i="17"/>
  <c r="C23" i="17" s="1"/>
  <c r="E23" i="17"/>
  <c r="G23" i="17"/>
  <c r="B2" i="17"/>
  <c r="C2" i="17" s="1"/>
  <c r="B3" i="17"/>
  <c r="C3" i="17" s="1"/>
  <c r="B4" i="17"/>
  <c r="C4" i="17" s="1"/>
  <c r="B5" i="17"/>
  <c r="C5" i="17" s="1"/>
  <c r="B7" i="17"/>
  <c r="C7" i="17" s="1"/>
  <c r="B8" i="17"/>
  <c r="C8" i="17" s="1"/>
  <c r="B9" i="17"/>
  <c r="C9" i="17" s="1"/>
  <c r="B10" i="17"/>
  <c r="C10" i="17" s="1"/>
  <c r="B11" i="17"/>
  <c r="C11" i="17" s="1"/>
  <c r="B12" i="17"/>
  <c r="C12" i="17" s="1"/>
  <c r="B13" i="17"/>
  <c r="C13" i="17" s="1"/>
  <c r="B14" i="17"/>
  <c r="C14" i="17" s="1"/>
  <c r="B15" i="17"/>
  <c r="C15" i="17" s="1"/>
  <c r="B16" i="17"/>
  <c r="C16" i="17" s="1"/>
  <c r="B17" i="17"/>
  <c r="C17" i="17" s="1"/>
  <c r="B18" i="17"/>
  <c r="C18" i="17" s="1"/>
  <c r="B19" i="17"/>
  <c r="C19" i="17" s="1"/>
  <c r="B20" i="17"/>
  <c r="C20" i="17" s="1"/>
  <c r="B21" i="17"/>
  <c r="C21" i="17" s="1"/>
  <c r="L6" i="17"/>
  <c r="K6" i="17"/>
  <c r="J6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9" i="17"/>
  <c r="E9" i="17"/>
  <c r="G7" i="17"/>
  <c r="E7" i="17"/>
  <c r="G6" i="17"/>
  <c r="E6" i="17"/>
  <c r="G5" i="17"/>
  <c r="E5" i="17"/>
  <c r="G4" i="17"/>
  <c r="E4" i="17"/>
  <c r="G3" i="17"/>
  <c r="E3" i="17"/>
  <c r="G2" i="17"/>
  <c r="E2" i="17"/>
  <c r="B6" i="17" l="1"/>
  <c r="C6" i="17" s="1"/>
</calcChain>
</file>

<file path=xl/sharedStrings.xml><?xml version="1.0" encoding="utf-8"?>
<sst xmlns="http://schemas.openxmlformats.org/spreadsheetml/2006/main" count="426" uniqueCount="85">
  <si>
    <t>Method</t>
  </si>
  <si>
    <t>RetinexDIP</t>
  </si>
  <si>
    <t>LCDPNet</t>
  </si>
  <si>
    <t>Params (M)</t>
  </si>
  <si>
    <t>DCIM</t>
  </si>
  <si>
    <t>LIME</t>
  </si>
  <si>
    <t>MEF</t>
  </si>
  <si>
    <t>NPE</t>
  </si>
  <si>
    <t>SICE</t>
  </si>
  <si>
    <t>VV</t>
  </si>
  <si>
    <t>Runtime (s)</t>
  </si>
  <si>
    <t>RUAS</t>
  </si>
  <si>
    <t>SGZ</t>
  </si>
  <si>
    <t>Frame Rate</t>
  </si>
  <si>
    <t>IAT</t>
  </si>
  <si>
    <t>SCI</t>
  </si>
  <si>
    <t>LLFlow</t>
  </si>
  <si>
    <t xml:space="preserve">Params </t>
  </si>
  <si>
    <t>FLOPs</t>
  </si>
  <si>
    <t>GFLOPs</t>
  </si>
  <si>
    <t>UTVNet</t>
  </si>
  <si>
    <t>StableLLVE</t>
  </si>
  <si>
    <t>EnlightenGAN</t>
  </si>
  <si>
    <t>KinD</t>
  </si>
  <si>
    <t>KinD++</t>
  </si>
  <si>
    <t>PIE</t>
  </si>
  <si>
    <t>MBLLEN</t>
  </si>
  <si>
    <t>RetinexNet</t>
  </si>
  <si>
    <t>LPIPS↓</t>
  </si>
  <si>
    <t>PSNR↑</t>
  </si>
  <si>
    <t>SSIM↑</t>
  </si>
  <si>
    <t>ExCNet</t>
  </si>
  <si>
    <t>MS-SSIM↑</t>
  </si>
  <si>
    <t>FSIM↑</t>
  </si>
  <si>
    <t>HaarPSI↑</t>
  </si>
  <si>
    <t>MDSI↓</t>
  </si>
  <si>
    <t>MS-GMSD↓</t>
  </si>
  <si>
    <t>VSI↑</t>
  </si>
  <si>
    <t>LLNet</t>
  </si>
  <si>
    <t>LightenNet</t>
  </si>
  <si>
    <t>SID</t>
  </si>
  <si>
    <t>DeepUPE</t>
  </si>
  <si>
    <t>EEMEFN</t>
  </si>
  <si>
    <t>DRBN</t>
  </si>
  <si>
    <t>SDSD</t>
  </si>
  <si>
    <t>SNR</t>
  </si>
  <si>
    <t>BIMEF</t>
  </si>
  <si>
    <t>BPDHE</t>
  </si>
  <si>
    <t>CVC</t>
  </si>
  <si>
    <t>DHECI</t>
  </si>
  <si>
    <t>URetinexNet</t>
  </si>
  <si>
    <t>ZeroDCE</t>
  </si>
  <si>
    <t>ZeroDCE++</t>
  </si>
  <si>
    <t>Dong</t>
  </si>
  <si>
    <t>He</t>
  </si>
  <si>
    <t>JED</t>
  </si>
  <si>
    <t>LDR</t>
  </si>
  <si>
    <t>MF</t>
  </si>
  <si>
    <t>MultiscaleRetinex</t>
  </si>
  <si>
    <t>RRM</t>
  </si>
  <si>
    <t>SRIE</t>
  </si>
  <si>
    <t>WAHE</t>
  </si>
  <si>
    <t>Traditional Learning</t>
  </si>
  <si>
    <t>Unsupervised Learning</t>
  </si>
  <si>
    <t>Supervised Learning</t>
  </si>
  <si>
    <t>Semi-Supervised Learning</t>
  </si>
  <si>
    <t>Zero-Shot Learning</t>
  </si>
  <si>
    <t>BRISQUE↓</t>
  </si>
  <si>
    <t>NIQE↓</t>
  </si>
  <si>
    <t>PI↓</t>
  </si>
  <si>
    <t>PSNRY↑</t>
  </si>
  <si>
    <t>SSIMC↑</t>
  </si>
  <si>
    <t>GCE-Net-1090-f8-l10-i8</t>
  </si>
  <si>
    <t>GCE-Net-1090-e100</t>
  </si>
  <si>
    <t>GCE-Net-1090-f8-l10-i8-e100</t>
  </si>
  <si>
    <t>LOL-v1</t>
  </si>
  <si>
    <t>LOL-v2-Real</t>
  </si>
  <si>
    <t>LOL-v2-Syn</t>
  </si>
  <si>
    <t>Fusion2</t>
  </si>
  <si>
    <t>FiveK-E</t>
  </si>
  <si>
    <t>GCE-Net-1090</t>
  </si>
  <si>
    <t>GCE-Net-1090-f8-l10-i8-e10</t>
  </si>
  <si>
    <t>GCE-Net-1090-f16-l10-i8</t>
  </si>
  <si>
    <t>GCE-Net-1090-e2</t>
  </si>
  <si>
    <t>GCE-Net-0123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</si>
</sst>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.0000"/>
    <numFmt numFmtId="165" formatCode="_(* #,##0.0000_);_(* \(#,##0.0000\);_(* &quot;-&quot;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5" tint="-0.499984740745262"/>
      <name val="Calibri (Body)"/>
    </font>
    <font>
      <b/>
      <sz val="12"/>
      <color theme="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5" tint="-0.499984740745262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1" fontId="0" fillId="0" borderId="0" xfId="1" applyFont="1"/>
    <xf numFmtId="164" fontId="3" fillId="0" borderId="0" xfId="0" applyNumberFormat="1" applyFont="1" applyAlignment="1">
      <alignment horizontal="right"/>
    </xf>
    <xf numFmtId="41" fontId="0" fillId="0" borderId="0" xfId="1" applyFont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41" fontId="0" fillId="0" borderId="0" xfId="1" applyFon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165" fontId="0" fillId="0" borderId="0" xfId="1" applyNumberFormat="1" applyFont="1" applyBorder="1"/>
    <xf numFmtId="165" fontId="0" fillId="0" borderId="5" xfId="1" applyNumberFormat="1" applyFont="1" applyBorder="1" applyAlignment="1">
      <alignment horizontal="center"/>
    </xf>
    <xf numFmtId="165" fontId="0" fillId="0" borderId="7" xfId="1" applyNumberFormat="1" applyFont="1" applyBorder="1"/>
    <xf numFmtId="0" fontId="0" fillId="0" borderId="5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8" fillId="0" borderId="6" xfId="0" applyFont="1" applyBorder="1"/>
    <xf numFmtId="0" fontId="8" fillId="0" borderId="2" xfId="0" applyFont="1" applyBorder="1"/>
    <xf numFmtId="0" fontId="9" fillId="0" borderId="2" xfId="0" applyFont="1" applyBorder="1" applyAlignment="1">
      <alignment horizontal="left"/>
    </xf>
    <xf numFmtId="0" fontId="9" fillId="0" borderId="2" xfId="0" applyFont="1" applyBorder="1"/>
    <xf numFmtId="0" fontId="10" fillId="0" borderId="2" xfId="0" applyFont="1" applyBorder="1"/>
    <xf numFmtId="0" fontId="10" fillId="0" borderId="2" xfId="0" applyFont="1" applyBorder="1" applyAlignment="1">
      <alignment horizontal="left"/>
    </xf>
    <xf numFmtId="0" fontId="7" fillId="0" borderId="2" xfId="0" applyFont="1" applyBorder="1"/>
    <xf numFmtId="0" fontId="11" fillId="0" borderId="2" xfId="0" applyFont="1" applyBorder="1"/>
    <xf numFmtId="41" fontId="0" fillId="0" borderId="0" xfId="1" applyFon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0" fontId="12" fillId="5" borderId="0" xfId="0" applyFont="1" applyFill="1"/>
    <xf numFmtId="0" fontId="12" fillId="2" borderId="0" xfId="0" applyFont="1" applyFill="1"/>
    <xf numFmtId="0" fontId="12" fillId="4" borderId="0" xfId="0" applyFont="1" applyFill="1"/>
    <xf numFmtId="0" fontId="12" fillId="6" borderId="0" xfId="0" applyFont="1" applyFill="1"/>
    <xf numFmtId="0" fontId="12" fillId="3" borderId="0" xfId="0" applyFont="1" applyFill="1"/>
    <xf numFmtId="0" fontId="6" fillId="0" borderId="6" xfId="0" applyFont="1" applyBorder="1"/>
    <xf numFmtId="0" fontId="14" fillId="0" borderId="2" xfId="0" applyFont="1" applyBorder="1" applyAlignment="1">
      <alignment horizontal="left"/>
    </xf>
    <xf numFmtId="0" fontId="14" fillId="0" borderId="2" xfId="0" applyFont="1" applyBorder="1"/>
    <xf numFmtId="0" fontId="15" fillId="0" borderId="2" xfId="0" applyFont="1" applyBorder="1"/>
    <xf numFmtId="0" fontId="15" fillId="0" borderId="2" xfId="0" applyFont="1" applyBorder="1" applyAlignment="1">
      <alignment horizontal="left"/>
    </xf>
    <xf numFmtId="0" fontId="13" fillId="0" borderId="2" xfId="0" applyFont="1" applyBorder="1"/>
    <xf numFmtId="0" fontId="6" fillId="0" borderId="2" xfId="0" applyFont="1" applyBorder="1"/>
    <xf numFmtId="165" fontId="0" fillId="0" borderId="9" xfId="1" applyNumberFormat="1" applyFont="1" applyBorder="1"/>
    <xf numFmtId="0" fontId="0" fillId="0" borderId="11" xfId="0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5" fontId="0" fillId="0" borderId="11" xfId="1" applyNumberFormat="1" applyFont="1" applyBorder="1"/>
    <xf numFmtId="165" fontId="0" fillId="0" borderId="12" xfId="1" applyNumberFormat="1" applyFont="1" applyBorder="1"/>
    <xf numFmtId="165" fontId="0" fillId="0" borderId="10" xfId="1" applyNumberFormat="1" applyFont="1" applyBorder="1"/>
    <xf numFmtId="0" fontId="0" fillId="0" borderId="4" xfId="0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6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13" xfId="1" applyNumberFormat="1" applyFont="1" applyBorder="1"/>
    <xf numFmtId="165" fontId="0" fillId="0" borderId="14" xfId="1" applyNumberFormat="1" applyFont="1" applyBorder="1" applyAlignment="1">
      <alignment horizontal="center"/>
    </xf>
    <xf numFmtId="165" fontId="0" fillId="0" borderId="15" xfId="1" applyNumberFormat="1" applyFont="1" applyBorder="1"/>
    <xf numFmtId="0" fontId="0" fillId="0" borderId="1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right"/>
    </xf>
    <xf numFmtId="164" fontId="0" fillId="0" borderId="11" xfId="0" applyNumberFormat="1" applyBorder="1"/>
    <xf numFmtId="165" fontId="0" fillId="0" borderId="2" xfId="1" applyNumberFormat="1" applyFont="1" applyFill="1" applyBorder="1" applyAlignment="1">
      <alignment horizontal="right"/>
    </xf>
    <xf numFmtId="164" fontId="0" fillId="0" borderId="0" xfId="0" applyNumberFormat="1" applyBorder="1"/>
    <xf numFmtId="164" fontId="0" fillId="0" borderId="11" xfId="1" applyNumberFormat="1" applyFont="1" applyBorder="1"/>
    <xf numFmtId="164" fontId="0" fillId="0" borderId="0" xfId="1" applyNumberFormat="1" applyFont="1" applyBorder="1"/>
    <xf numFmtId="0" fontId="16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5" fillId="0" borderId="13" xfId="0" applyFont="1" applyBorder="1"/>
    <xf numFmtId="164" fontId="0" fillId="0" borderId="9" xfId="0" applyNumberFormat="1" applyBorder="1"/>
    <xf numFmtId="41" fontId="0" fillId="0" borderId="9" xfId="1" applyFont="1" applyBorder="1"/>
    <xf numFmtId="164" fontId="0" fillId="0" borderId="12" xfId="0" applyNumberFormat="1" applyBorder="1"/>
    <xf numFmtId="164" fontId="0" fillId="0" borderId="1" xfId="0" applyNumberFormat="1" applyBorder="1"/>
    <xf numFmtId="41" fontId="0" fillId="0" borderId="1" xfId="1" applyFont="1" applyBorder="1"/>
    <xf numFmtId="164" fontId="0" fillId="0" borderId="10" xfId="1" applyNumberFormat="1" applyFont="1" applyBorder="1"/>
    <xf numFmtId="164" fontId="0" fillId="0" borderId="1" xfId="1" applyNumberFormat="1" applyFont="1" applyBorder="1"/>
    <xf numFmtId="164" fontId="0" fillId="0" borderId="10" xfId="0" applyNumberFormat="1" applyBorder="1"/>
    <xf numFmtId="164" fontId="0" fillId="0" borderId="11" xfId="0" applyNumberFormat="1" applyBorder="1" applyAlignment="1">
      <alignment horizontal="right"/>
    </xf>
  </cellXfs>
  <cellStyles count="2">
    <cellStyle name="Comma [0]" xfId="1" builtinId="6"/>
    <cellStyle name="Normal" xfId="0" builtinId="0"/>
  </cellStyles>
  <dxfs count="223">
    <dxf>
      <numFmt numFmtId="164" formatCode="0.0000"/>
      <border diagonalUp="0" diagonalDown="0">
        <left style="medium">
          <color auto="1"/>
        </left>
        <right/>
        <vertical style="medium">
          <color auto="1"/>
        </vertical>
      </border>
    </dxf>
    <dxf>
      <border diagonalUp="0" diagonalDown="0">
        <left/>
        <right style="medium">
          <color auto="1"/>
        </right>
        <vertical style="medium">
          <color auto="1"/>
        </vertical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numFmt numFmtId="164" formatCode="0.0000"/>
      <border diagonalUp="0" diagonalDown="0">
        <left style="medium">
          <color auto="1"/>
        </left>
        <right/>
        <top/>
        <bottom/>
        <vertical style="medium">
          <color auto="1"/>
        </vertical>
        <horizontal/>
      </border>
    </dxf>
    <dxf>
      <numFmt numFmtId="165" formatCode="_(* #,##0.0000_);_(* \(#,##0.0000\);_(* &quot;-&quot;_);_(@_)"/>
      <border diagonalUp="0" diagonalDown="0">
        <left/>
        <right style="medium">
          <color auto="1"/>
        </right>
        <top/>
        <bottom/>
        <vertical style="medium">
          <color auto="1"/>
        </vertical>
        <horizontal/>
      </border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numFmt numFmtId="164" formatCode="0.000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  <border diagonalUp="0" diagonalDown="0">
        <left style="medium">
          <color auto="1"/>
        </left>
        <right/>
        <vertical style="medium">
          <color auto="1"/>
        </vertical>
      </border>
    </dxf>
    <dxf>
      <numFmt numFmtId="165" formatCode="_(* #,##0.0000_);_(* \(#,##0.0000\);_(* &quot;-&quot;_);_(@_)"/>
      <border diagonalUp="0" diagonalDown="0">
        <left/>
        <right style="medium">
          <color auto="1"/>
        </right>
        <vertical style="medium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  <border diagonalUp="0" diagonalDown="0">
        <left style="medium">
          <color auto="1"/>
        </left>
        <right/>
        <vertical style="medium">
          <color auto="1"/>
        </vertical>
      </border>
    </dxf>
    <dxf>
      <numFmt numFmtId="165" formatCode="_(* #,##0.0000_);_(* \(#,##0.0000\);_(* &quot;-&quot;_);_(@_)"/>
      <border diagonalUp="0" diagonalDown="0">
        <left/>
        <right style="medium">
          <color auto="1"/>
        </right>
        <vertical style="medium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  <border diagonalUp="0" diagonalDown="0">
        <left style="medium">
          <color auto="1"/>
        </left>
        <right/>
        <vertical style="medium">
          <color auto="1"/>
        </vertical>
      </border>
    </dxf>
    <dxf>
      <numFmt numFmtId="165" formatCode="_(* #,##0.0000_);_(* \(#,##0.0000\);_(* &quot;-&quot;_);_(@_)"/>
      <border diagonalUp="0" diagonalDown="0">
        <left/>
        <right style="medium">
          <color auto="1"/>
        </right>
        <vertical style="medium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  <border diagonalUp="0" diagonalDown="0">
        <left style="medium">
          <color auto="1"/>
        </left>
        <right/>
        <vertical/>
      </border>
    </dxf>
    <dxf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border diagonalUp="0" diagonalDown="0">
        <left/>
        <right style="medium">
          <color auto="1"/>
        </right>
        <vertic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2A9272B-DDE6-2A43-B64D-716E51663BDA}" name="Table189511162126" displayName="Table189511162126" ref="A1:O47" totalsRowShown="0" headerRowDxfId="222" tableBorderDxfId="221">
  <autoFilter ref="A1:O47" xr:uid="{269286E9-3236-0A43-8182-562CF8F1954B}"/>
  <tableColumns count="15">
    <tableColumn id="1" xr3:uid="{E18F6BAC-201C-754D-BAE9-68D6360B08E6}" name="Method" dataDxfId="220"/>
    <tableColumn id="8" xr3:uid="{5C5AFBA0-ED3B-4842-97F6-A1703913CC84}" name="FSIM↑" dataDxfId="219" dataCellStyle="Comma [0]"/>
    <tableColumn id="5" xr3:uid="{4C1B603C-574A-914F-A778-D85AB029C057}" name="HaarPSI↑" dataDxfId="218" dataCellStyle="Comma [0]"/>
    <tableColumn id="9" xr3:uid="{7EF5430A-CBCF-D243-9F14-08505EB7A398}" name="LPIPS↓" dataDxfId="217" dataCellStyle="Comma [0]"/>
    <tableColumn id="10" xr3:uid="{0D516D20-8CBB-F347-8EC1-06BC7AB674C9}" name="MDSI↓" dataDxfId="216" dataCellStyle="Comma [0]"/>
    <tableColumn id="11" xr3:uid="{22F4660E-3C7F-9648-85C5-2AFA1EFA240A}" name="MS-GMSD↓" dataDxfId="215" dataCellStyle="Comma [0]"/>
    <tableColumn id="2" xr3:uid="{8938C219-A5EE-0A40-B48F-CD53795971C6}" name="MS-SSIM↑" dataDxfId="214" dataCellStyle="Comma [0]"/>
    <tableColumn id="13" xr3:uid="{7FFCE34B-BFEF-C14C-B773-DE3480512057}" name="PSNR↑" dataDxfId="213" dataCellStyle="Comma [0]"/>
    <tableColumn id="14" xr3:uid="{AE65B4DE-B558-C144-BD9F-55F760A036CE}" name="PSNRY↑" dataDxfId="212" dataCellStyle="Comma [0]"/>
    <tableColumn id="12" xr3:uid="{A9E24360-9100-C145-9CAF-6A93190E4FA6}" name="SSIM↑" dataDxfId="211" dataCellStyle="Comma [0]"/>
    <tableColumn id="15" xr3:uid="{77798872-B725-4D4D-95A1-3956DB383DE6}" name="SSIMC↑" dataDxfId="210" dataCellStyle="Comma [0]"/>
    <tableColumn id="7" xr3:uid="{BB30DD90-F23A-0D43-B734-50C4E6C173D9}" name="VSI↑" dataDxfId="209" dataCellStyle="Comma [0]"/>
    <tableColumn id="3" xr3:uid="{A2548DA1-17D1-3843-934E-9EAC02708279}" name="BRISQUE↓" dataDxfId="208" dataCellStyle="Comma [0]"/>
    <tableColumn id="4" xr3:uid="{BC0110DF-F17B-5741-86BC-8C63F24F67E8}" name="NIQE↓" dataDxfId="207" dataCellStyle="Comma [0]"/>
    <tableColumn id="6" xr3:uid="{5D731AA0-D1C9-3549-9D44-4C1DD97590FE}" name="PI↓" dataDxfId="206" dataCellStyle="Comma [0]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68F4D42-EDA1-174E-9121-4DE8279DC1CE}" name="Table1627" displayName="Table1627" ref="A1:Q26" totalsRowShown="0" headerRowDxfId="136">
  <autoFilter ref="A1:Q26" xr:uid="{EDD12726-4FAF-4B4F-B78D-80F569D26274}"/>
  <sortState xmlns:xlrd2="http://schemas.microsoft.com/office/spreadsheetml/2017/richdata2" ref="A2:F21">
    <sortCondition ref="A1:A21"/>
  </sortState>
  <tableColumns count="17">
    <tableColumn id="1" xr3:uid="{E11CD12C-F780-AD46-8E45-921336810D34}" name="Method" dataDxfId="1"/>
    <tableColumn id="2" xr3:uid="{1F71EE9C-FEEC-9440-9013-07DD0A019602}" name="Runtime (s)" dataDxfId="0">
      <calculatedColumnFormula>AVERAGE(Table1627[[#This Row],[DCIM]:[VV]])</calculatedColumnFormula>
    </tableColumn>
    <tableColumn id="5" xr3:uid="{D41C45A9-67BF-1D4D-8B76-E5EE66850FFD}" name="Frame Rate" dataDxfId="135">
      <calculatedColumnFormula>1/Table1627[[#This Row],[Runtime (s)]]</calculatedColumnFormula>
    </tableColumn>
    <tableColumn id="3" xr3:uid="{EBA33E7B-2A14-914E-9644-CBAA9FA79CF5}" name="Params " dataCellStyle="Comma [0]"/>
    <tableColumn id="6" xr3:uid="{588EA5A3-2F4F-764D-B48B-509C30BDC356}" name="Params (M)" dataDxfId="134" dataCellStyle="Comma [0]">
      <calculatedColumnFormula>Table1627[[#This Row],[Params ]] * 0.000001</calculatedColumnFormula>
    </tableColumn>
    <tableColumn id="4" xr3:uid="{AD233B06-3CB1-474C-9980-9608D9E248FB}" name="FLOPs" dataCellStyle="Comma [0]"/>
    <tableColumn id="7" xr3:uid="{A8841011-9E15-0645-AACE-953E28F21BFF}" name="GFLOPs" dataDxfId="123" dataCellStyle="Comma [0]">
      <calculatedColumnFormula>Table1627[[#This Row],[FLOPs]] * 0.000000001</calculatedColumnFormula>
    </tableColumn>
    <tableColumn id="8" xr3:uid="{DD1FD0EA-2DAE-1D4E-9A5B-CD597B86ED47}" name="DCIM" dataDxfId="122" dataCellStyle="Comma [0]"/>
    <tableColumn id="19" xr3:uid="{8B60ECB6-4091-C140-A6A2-A1A681BD6DD0}" name="FiveK-E" dataDxfId="119" dataCellStyle="Comma [0]"/>
    <tableColumn id="9" xr3:uid="{72D5E9D1-8249-FE46-BBB9-E41D44D03D7C}" name="Fusion2" dataDxfId="129" dataCellStyle="Comma [0]"/>
    <tableColumn id="10" xr3:uid="{86AA2EBD-BAC6-4A44-AAD6-244F48A60934}" name="LIME" dataDxfId="128" dataCellStyle="Comma [0]"/>
    <tableColumn id="11" xr3:uid="{499692DB-AFE0-4943-AC8D-2406C6613516}" name="LOL-v1" dataDxfId="127" dataCellStyle="Comma [0]"/>
    <tableColumn id="17" xr3:uid="{2F124F8C-D15C-8041-ABED-3F7ECD448B91}" name="LOL-v2-Real" dataDxfId="121" dataCellStyle="Comma [0]"/>
    <tableColumn id="18" xr3:uid="{896076E8-A557-834B-9B47-4C2592F55F36}" name="LOL-v2-Syn" dataDxfId="120" dataCellStyle="Comma [0]"/>
    <tableColumn id="12" xr3:uid="{A4DEF56D-9E2B-3C40-A974-3262F798CEC4}" name="MEF" dataDxfId="126" dataCellStyle="Comma [0]"/>
    <tableColumn id="13" xr3:uid="{0F5A34E2-F6B6-A34C-907F-EBEF22B6EB21}" name="NPE" dataDxfId="125" dataCellStyle="Comma [0]"/>
    <tableColumn id="16" xr3:uid="{CCA6180A-2A7D-D144-9AF5-1CC6E936BD43}" name="VV" dataDxfId="124" dataCellStyle="Comma [0]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C8E0A51-9350-4547-9CFA-75E207E8191A}" name="Table1895111621" displayName="Table1895111621" ref="A1:O26" totalsRowShown="0" headerRowDxfId="205">
  <autoFilter ref="A1:O26" xr:uid="{269286E9-3236-0A43-8182-562CF8F1954B}"/>
  <tableColumns count="15">
    <tableColumn id="1" xr3:uid="{9CA6CCDD-FBB2-2645-B7C5-98D687DF7A8F}" name="Method" dataDxfId="204"/>
    <tableColumn id="8" xr3:uid="{953AB5D2-5599-8346-8B4B-E0643CB5DEF3}" name="FSIM↑" dataDxfId="203" dataCellStyle="Comma [0]"/>
    <tableColumn id="5" xr3:uid="{4E7B6D4D-201D-FD49-9D5A-181E22F89E6A}" name="HaarPSI↑" dataDxfId="202" dataCellStyle="Comma [0]"/>
    <tableColumn id="9" xr3:uid="{2D090327-A7D6-AF44-B73E-6DAE6229A92D}" name="LPIPS↓" dataDxfId="201" dataCellStyle="Comma [0]"/>
    <tableColumn id="10" xr3:uid="{DC66AD81-F89D-F74F-9497-DDEDECED1DA4}" name="MDSI↓" dataDxfId="200" dataCellStyle="Comma [0]"/>
    <tableColumn id="11" xr3:uid="{B00C87D9-6615-784E-A0B2-8B2C5D00EE33}" name="MS-GMSD↓" dataDxfId="199" dataCellStyle="Comma [0]"/>
    <tableColumn id="2" xr3:uid="{D8CC228E-CD1A-1D4C-965A-7EAA29A7552F}" name="MS-SSIM↑" dataDxfId="198" dataCellStyle="Comma [0]"/>
    <tableColumn id="13" xr3:uid="{DD00CB70-12BC-994C-BAD0-9A050357A42A}" name="PSNR↑" dataDxfId="197" dataCellStyle="Comma [0]"/>
    <tableColumn id="14" xr3:uid="{9916FAC1-6682-BE42-8DEF-B4E61DE86ED6}" name="PSNRY↑" dataDxfId="196" dataCellStyle="Comma [0]"/>
    <tableColumn id="12" xr3:uid="{6B371F2F-1643-FE43-A3DD-B7DD21B9ADE4}" name="SSIM↑" dataDxfId="195" dataCellStyle="Comma [0]"/>
    <tableColumn id="15" xr3:uid="{B88E1BC8-0DE8-784D-9919-9167764D20B2}" name="SSIMC↑" dataDxfId="194" dataCellStyle="Comma [0]"/>
    <tableColumn id="7" xr3:uid="{B45357CF-EC56-5E46-A3E4-0A55B7A6607F}" name="VSI↑" dataDxfId="193" dataCellStyle="Comma [0]"/>
    <tableColumn id="3" xr3:uid="{9532FBC0-53E3-E149-B060-E8B25AEA8810}" name="BRISQUE↓" dataDxfId="192" dataCellStyle="Comma [0]"/>
    <tableColumn id="4" xr3:uid="{65709A8A-88C0-174D-95D6-52B33880CA28}" name="NIQE↓" dataDxfId="191" dataCellStyle="Comma [0]"/>
    <tableColumn id="6" xr3:uid="{BA230A1F-2E64-CC49-A4B9-477891CCF60A}" name="PI↓" dataDxfId="190" dataCellStyle="Comma [0]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5FA664D-054D-CA44-BFCA-72F8451DA4D9}" name="Table189511162119" displayName="Table189511162119" ref="A1:O40" totalsRowShown="0" headerRowDxfId="189">
  <autoFilter ref="A1:O40" xr:uid="{269286E9-3236-0A43-8182-562CF8F1954B}"/>
  <tableColumns count="15">
    <tableColumn id="1" xr3:uid="{D20839E0-E6DD-9846-8F4F-F4A1D6F8D04F}" name="Method" dataDxfId="188"/>
    <tableColumn id="8" xr3:uid="{3676A7DE-2871-654A-A834-2A1D2DD31FFD}" name="FSIM↑" dataDxfId="187" dataCellStyle="Comma [0]"/>
    <tableColumn id="5" xr3:uid="{04DA0D65-E519-0A4A-B0EA-61301054C8EC}" name="HaarPSI↑" dataDxfId="186" dataCellStyle="Comma [0]"/>
    <tableColumn id="9" xr3:uid="{2D543C04-ACE9-BF4F-A07E-F42971C9FA7D}" name="LPIPS↓" dataDxfId="185" dataCellStyle="Comma [0]"/>
    <tableColumn id="10" xr3:uid="{88833A99-4337-D14D-AADC-CE5B316C2D15}" name="MDSI↓" dataDxfId="184" dataCellStyle="Comma [0]"/>
    <tableColumn id="11" xr3:uid="{6BB67B66-C9BC-324D-9FAC-CDC944FAF3CD}" name="MS-GMSD↓" dataDxfId="183" dataCellStyle="Comma [0]"/>
    <tableColumn id="2" xr3:uid="{49B539D5-3D4E-4A43-A23C-EA6C8AF5AD23}" name="MS-SSIM↑" dataDxfId="182" dataCellStyle="Comma [0]"/>
    <tableColumn id="13" xr3:uid="{6FBDAAE4-01D4-F74E-9625-0CDA9932785D}" name="PSNR↑" dataDxfId="181" dataCellStyle="Comma [0]"/>
    <tableColumn id="14" xr3:uid="{B60041F1-21BA-4446-A5D1-61D95B60DA0A}" name="PSNRY↑" dataDxfId="133" dataCellStyle="Comma [0]"/>
    <tableColumn id="12" xr3:uid="{3F8E2DF2-C61F-194E-B5F9-1A510F6F32A4}" name="SSIM↑" dataDxfId="180" dataCellStyle="Comma [0]"/>
    <tableColumn id="15" xr3:uid="{2027D874-BF9C-1C47-B953-B1945A6322C9}" name="SSIMC↑" dataDxfId="132" dataCellStyle="Comma [0]"/>
    <tableColumn id="7" xr3:uid="{9AEC4192-012B-4E4A-B3FD-3395E5D131D7}" name="VSI↑" dataDxfId="179" dataCellStyle="Comma [0]"/>
    <tableColumn id="3" xr3:uid="{F5964071-0270-2543-A339-0E4018247468}" name="BRISQUE↓" dataDxfId="178" dataCellStyle="Comma [0]"/>
    <tableColumn id="4" xr3:uid="{27280302-852B-1840-A24E-5DD6CA94EB51}" name="NIQE↓" dataDxfId="177" dataCellStyle="Comma [0]"/>
    <tableColumn id="6" xr3:uid="{34597D83-171F-7D49-98CC-28FA9C36C101}" name="PI↓" dataDxfId="176" dataCellStyle="Comma [0]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7FB50B3-F933-E84E-8B34-B45BEEB82F9B}" name="Table18951116211925" displayName="Table18951116211925" ref="A1:O40" totalsRowShown="0" headerRowDxfId="175">
  <autoFilter ref="A1:O40" xr:uid="{269286E9-3236-0A43-8182-562CF8F1954B}"/>
  <tableColumns count="15">
    <tableColumn id="1" xr3:uid="{45546F03-3435-254A-AB68-13D0F06D6C99}" name="Method" dataDxfId="174"/>
    <tableColumn id="8" xr3:uid="{9CE7F3AE-E004-AF44-8DDC-7162168BFC95}" name="FSIM↑" dataDxfId="173" dataCellStyle="Comma [0]"/>
    <tableColumn id="5" xr3:uid="{522E2063-319E-3144-AAD8-0049F4FC25C5}" name="HaarPSI↑" dataDxfId="172" dataCellStyle="Comma [0]"/>
    <tableColumn id="9" xr3:uid="{7280C822-5226-AE4F-846B-69FE96CA5E50}" name="LPIPS↓" dataDxfId="171" dataCellStyle="Comma [0]"/>
    <tableColumn id="10" xr3:uid="{10F23C4D-334E-9F40-904A-D7DE9432295A}" name="MDSI↓" dataDxfId="170" dataCellStyle="Comma [0]"/>
    <tableColumn id="11" xr3:uid="{77011872-A4DA-A743-906A-5FF9A773E489}" name="MS-GMSD↓" dataDxfId="169" dataCellStyle="Comma [0]"/>
    <tableColumn id="2" xr3:uid="{710E729E-BAAF-A549-9D8B-4F4D944FE65A}" name="MS-SSIM↑" dataDxfId="168" dataCellStyle="Comma [0]"/>
    <tableColumn id="13" xr3:uid="{A704D83E-6516-6E49-826A-0A25F6584818}" name="PSNR↑" dataDxfId="167" dataCellStyle="Comma [0]"/>
    <tableColumn id="14" xr3:uid="{77A5B976-0DB8-BC4B-BDB3-745E203E6090}" name="PSNRY↑" dataDxfId="131" dataCellStyle="Comma [0]"/>
    <tableColumn id="12" xr3:uid="{70DB3E09-9F0B-7C40-9227-5CBFDC330131}" name="SSIM↑" dataDxfId="166" dataCellStyle="Comma [0]"/>
    <tableColumn id="15" xr3:uid="{655C5AB6-6C11-6942-B192-4294BCCB8A68}" name="SSIMC↑" dataDxfId="130" dataCellStyle="Comma [0]"/>
    <tableColumn id="7" xr3:uid="{439C81E0-515D-D547-9609-FB5EC25B3A58}" name="VSI↑" dataDxfId="165" dataCellStyle="Comma [0]"/>
    <tableColumn id="3" xr3:uid="{25D33AF5-A5A6-C24A-9132-919E0BDEBFCF}" name="BRISQUE↓" dataDxfId="164" dataCellStyle="Comma [0]"/>
    <tableColumn id="4" xr3:uid="{F5E951D6-9F25-AA4C-B337-E814DF0AF158}" name="NIQE↓" dataDxfId="163" dataCellStyle="Comma [0]"/>
    <tableColumn id="6" xr3:uid="{78E29D5D-77BD-8A4A-98AC-6B69260BAF5C}" name="PI↓" dataDxfId="162" dataCellStyle="Comma [0]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D6D0F-F458-2140-9D52-62AE4447E966}" name="Table189511162120222" displayName="Table189511162120222" ref="A1:D26" totalsRowShown="0" headerRowDxfId="161">
  <autoFilter ref="A1:D26" xr:uid="{269286E9-3236-0A43-8182-562CF8F1954B}"/>
  <tableColumns count="4">
    <tableColumn id="1" xr3:uid="{5787C910-8639-3342-A2B5-D15CF4450B1E}" name="Method" dataDxfId="160"/>
    <tableColumn id="8" xr3:uid="{3B80CAC6-B059-1E4C-B128-21FA8F2C66CE}" name="BRISQUE↓" dataDxfId="159" dataCellStyle="Comma [0]"/>
    <tableColumn id="9" xr3:uid="{EE6A1EAC-9F86-1B40-B54D-CA058FA8C53B}" name="NIQE↓" dataDxfId="158" dataCellStyle="Comma [0]"/>
    <tableColumn id="11" xr3:uid="{BD340C01-B4F4-9A43-96CA-AADC277185C4}" name="PI↓" dataDxfId="157" dataCellStyle="Comma [0]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B8CD80-16B2-7348-A45E-829550B4716A}" name="Table1895111621202223" displayName="Table1895111621202223" ref="A1:D26" totalsRowShown="0" headerRowDxfId="156">
  <autoFilter ref="A1:D26" xr:uid="{269286E9-3236-0A43-8182-562CF8F1954B}"/>
  <tableColumns count="4">
    <tableColumn id="1" xr3:uid="{75DB0A22-9F88-3047-AFA1-A3BABB943992}" name="Method" dataDxfId="155"/>
    <tableColumn id="8" xr3:uid="{C056590B-050A-5F40-B5E5-4E379D0D7A67}" name="BRISQUE↓" dataDxfId="154" dataCellStyle="Comma [0]"/>
    <tableColumn id="9" xr3:uid="{783437B2-D5F4-8C4B-AE63-92120400C6AC}" name="NIQE↓" dataDxfId="153" dataCellStyle="Comma [0]"/>
    <tableColumn id="11" xr3:uid="{EE723AA1-8E4D-F040-A610-06A1CDA20EFA}" name="PI↓" dataDxfId="152" dataCellStyle="Comma [0]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9D26EE-EF3B-6E49-98D0-2AC0C8A1D069}" name="Table18951116212022234" displayName="Table18951116212022234" ref="A1:D26" totalsRowShown="0" headerRowDxfId="151">
  <autoFilter ref="A1:D26" xr:uid="{269286E9-3236-0A43-8182-562CF8F1954B}"/>
  <tableColumns count="4">
    <tableColumn id="1" xr3:uid="{FF4159DE-C676-FB43-8ADB-58E3B808C6DB}" name="Method" dataDxfId="150"/>
    <tableColumn id="8" xr3:uid="{DCCA0C5E-6046-5445-BC50-740ECC5F8C84}" name="BRISQUE↓" dataDxfId="149" dataCellStyle="Comma [0]"/>
    <tableColumn id="9" xr3:uid="{FB3BF773-573C-7A4A-8730-5D8C8D962F92}" name="NIQE↓" dataDxfId="148" dataCellStyle="Comma [0]"/>
    <tableColumn id="11" xr3:uid="{20EB3B0D-38AC-CA44-BDF8-51098D2FA5A7}" name="PI↓" dataDxfId="147" dataCellStyle="Comma [0]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33FBB0-90F2-D948-9CAF-CD204E3469E7}" name="Table189511162120222345" displayName="Table189511162120222345" ref="A1:D26" totalsRowShown="0" headerRowDxfId="146">
  <autoFilter ref="A1:D26" xr:uid="{269286E9-3236-0A43-8182-562CF8F1954B}"/>
  <tableColumns count="4">
    <tableColumn id="1" xr3:uid="{F2A76546-807E-1144-9137-9A78C8DFFB8B}" name="Method" dataDxfId="145"/>
    <tableColumn id="8" xr3:uid="{96239A1A-BDBF-2844-9FE1-B2874A739059}" name="BRISQUE↓" dataDxfId="144" dataCellStyle="Comma [0]"/>
    <tableColumn id="9" xr3:uid="{E33BD3AA-C775-AB4A-A233-CFBF0C051B76}" name="NIQE↓" dataDxfId="143" dataCellStyle="Comma [0]"/>
    <tableColumn id="11" xr3:uid="{E0216350-E796-FA41-9F0D-C113B3BF809C}" name="PI↓" dataDxfId="142" dataCellStyle="Comma [0]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C9A0A6-45ED-434B-9909-8D0A6261B727}" name="Table1895111621202223456" displayName="Table1895111621202223456" ref="A1:D26" totalsRowShown="0" headerRowDxfId="141">
  <autoFilter ref="A1:D26" xr:uid="{269286E9-3236-0A43-8182-562CF8F1954B}"/>
  <tableColumns count="4">
    <tableColumn id="1" xr3:uid="{3E8462A3-CA7D-6040-8FC4-5A2F79EF1653}" name="Method" dataDxfId="140"/>
    <tableColumn id="8" xr3:uid="{5B210C39-725E-4D4E-AD00-25C4898E20E8}" name="BRISQUE↓" dataDxfId="139" dataCellStyle="Comma [0]"/>
    <tableColumn id="9" xr3:uid="{9C54B4E0-FAD6-AA4B-9479-9651FFEA0A78}" name="NIQE↓" dataDxfId="138" dataCellStyle="Comma [0]"/>
    <tableColumn id="11" xr3:uid="{1AB12C2D-94E9-3D42-B340-DF145D51EEFB}" name="PI↓" dataDxfId="137" dataCellStyle="Comma [0]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CF0F-8575-1E4A-A003-05F1D8F0081B}">
  <sheetPr codeName="Sheet1">
    <tabColor rgb="FFFF0000"/>
  </sheetPr>
  <dimension ref="A1:O54"/>
  <sheetViews>
    <sheetView topLeftCell="A17" zoomScale="120" zoomScaleNormal="120" workbookViewId="0">
      <pane xSplit="1" topLeftCell="B1" activePane="topRight" state="frozen"/>
      <selection activeCell="J24" sqref="J24"/>
      <selection pane="topRight" activeCell="K1" sqref="K1"/>
    </sheetView>
  </sheetViews>
  <sheetFormatPr baseColWidth="10" defaultRowHeight="16" x14ac:dyDescent="0.2"/>
  <cols>
    <col min="1" max="1" width="22.83203125" bestFit="1" customWidth="1"/>
    <col min="2" max="12" width="10.83203125" customWidth="1"/>
    <col min="13" max="13" width="9.5" bestFit="1" customWidth="1"/>
    <col min="14" max="14" width="9.6640625" bestFit="1" customWidth="1"/>
    <col min="15" max="16" width="9.1640625" bestFit="1" customWidth="1"/>
    <col min="17" max="17" width="17.5" bestFit="1" customWidth="1"/>
    <col min="18" max="18" width="12.6640625" bestFit="1" customWidth="1"/>
    <col min="19" max="19" width="13.83203125" bestFit="1" customWidth="1"/>
    <col min="20" max="20" width="15.83203125" bestFit="1" customWidth="1"/>
  </cols>
  <sheetData>
    <row r="1" spans="1:15" x14ac:dyDescent="0.2">
      <c r="A1" s="17" t="s">
        <v>0</v>
      </c>
      <c r="B1" s="17" t="s">
        <v>33</v>
      </c>
      <c r="C1" s="17" t="s">
        <v>34</v>
      </c>
      <c r="D1" s="17" t="s">
        <v>28</v>
      </c>
      <c r="E1" s="17" t="s">
        <v>35</v>
      </c>
      <c r="F1" s="17" t="s">
        <v>36</v>
      </c>
      <c r="G1" s="17" t="s">
        <v>32</v>
      </c>
      <c r="H1" s="17" t="s">
        <v>29</v>
      </c>
      <c r="I1" s="17" t="s">
        <v>70</v>
      </c>
      <c r="J1" s="17" t="s">
        <v>30</v>
      </c>
      <c r="K1" s="17" t="s">
        <v>71</v>
      </c>
      <c r="L1" s="17" t="s">
        <v>37</v>
      </c>
      <c r="M1" s="47" t="s">
        <v>67</v>
      </c>
      <c r="N1" s="1" t="s">
        <v>68</v>
      </c>
      <c r="O1" s="1" t="s">
        <v>69</v>
      </c>
    </row>
    <row r="2" spans="1:15" x14ac:dyDescent="0.2">
      <c r="A2" s="31" t="s">
        <v>46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48"/>
      <c r="N2" s="19"/>
      <c r="O2" s="19"/>
    </row>
    <row r="3" spans="1:15" x14ac:dyDescent="0.2">
      <c r="A3" s="31" t="s">
        <v>47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49"/>
      <c r="N3" s="14"/>
      <c r="O3" s="14"/>
    </row>
    <row r="4" spans="1:15" x14ac:dyDescent="0.2">
      <c r="A4" s="12" t="s">
        <v>48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48"/>
      <c r="N4" s="19"/>
      <c r="O4" s="19"/>
    </row>
    <row r="5" spans="1:15" x14ac:dyDescent="0.2">
      <c r="A5" s="28" t="s">
        <v>41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48"/>
      <c r="N5" s="19"/>
      <c r="O5" s="19"/>
    </row>
    <row r="6" spans="1:15" x14ac:dyDescent="0.2">
      <c r="A6" s="12" t="s">
        <v>49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48"/>
      <c r="N6" s="19"/>
      <c r="O6" s="19"/>
    </row>
    <row r="7" spans="1:15" x14ac:dyDescent="0.2">
      <c r="A7" s="12" t="s">
        <v>53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48"/>
      <c r="N7" s="19"/>
      <c r="O7" s="19"/>
    </row>
    <row r="8" spans="1:15" x14ac:dyDescent="0.2">
      <c r="A8" s="30" t="s">
        <v>43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48"/>
      <c r="N8" s="19"/>
      <c r="O8" s="19"/>
    </row>
    <row r="9" spans="1:15" x14ac:dyDescent="0.2">
      <c r="A9" s="28" t="s">
        <v>42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48"/>
      <c r="N9" s="19"/>
      <c r="O9" s="19"/>
    </row>
    <row r="10" spans="1:15" x14ac:dyDescent="0.2">
      <c r="A10" s="24" t="s">
        <v>22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48"/>
      <c r="N10" s="19"/>
      <c r="O10" s="19"/>
    </row>
    <row r="11" spans="1:15" x14ac:dyDescent="0.2">
      <c r="A11" s="21" t="s">
        <v>31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48"/>
      <c r="N11" s="19"/>
      <c r="O11" s="19"/>
    </row>
    <row r="12" spans="1:15" x14ac:dyDescent="0.2">
      <c r="A12" s="12" t="s">
        <v>54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8"/>
      <c r="N12" s="19"/>
      <c r="O12" s="19"/>
    </row>
    <row r="13" spans="1:15" x14ac:dyDescent="0.2">
      <c r="A13" s="28" t="s">
        <v>14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48"/>
      <c r="N13" s="19"/>
      <c r="O13" s="19"/>
    </row>
    <row r="14" spans="1:15" x14ac:dyDescent="0.2">
      <c r="A14" s="12" t="s">
        <v>55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48"/>
      <c r="N14" s="19"/>
      <c r="O14" s="19"/>
    </row>
    <row r="15" spans="1:15" x14ac:dyDescent="0.2">
      <c r="A15" s="29" t="s">
        <v>23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48"/>
      <c r="N15" s="19"/>
      <c r="O15" s="19"/>
    </row>
    <row r="16" spans="1:15" x14ac:dyDescent="0.2">
      <c r="A16" s="29" t="s">
        <v>24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48"/>
      <c r="N16" s="19"/>
      <c r="O16" s="19"/>
    </row>
    <row r="17" spans="1:15" x14ac:dyDescent="0.2">
      <c r="A17" s="28" t="s">
        <v>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48"/>
      <c r="N17" s="19"/>
      <c r="O17" s="19"/>
    </row>
    <row r="18" spans="1:15" x14ac:dyDescent="0.2">
      <c r="A18" s="12" t="s">
        <v>56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48"/>
      <c r="N18" s="19"/>
      <c r="O18" s="19"/>
    </row>
    <row r="19" spans="1:15" x14ac:dyDescent="0.2">
      <c r="A19" s="28" t="s">
        <v>39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48"/>
      <c r="N19" s="19"/>
      <c r="O19" s="19"/>
    </row>
    <row r="20" spans="1:15" x14ac:dyDescent="0.2">
      <c r="A20" s="27" t="s">
        <v>5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48"/>
      <c r="N20" s="19"/>
      <c r="O20" s="19"/>
    </row>
    <row r="21" spans="1:15" x14ac:dyDescent="0.2">
      <c r="A21" s="29" t="s">
        <v>16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48"/>
      <c r="N21" s="19"/>
      <c r="O21" s="19"/>
    </row>
    <row r="22" spans="1:15" x14ac:dyDescent="0.2">
      <c r="A22" s="28" t="s">
        <v>38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48"/>
      <c r="N22" s="19"/>
      <c r="O22" s="19"/>
    </row>
    <row r="23" spans="1:15" x14ac:dyDescent="0.2">
      <c r="A23" s="29" t="s">
        <v>26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48"/>
      <c r="N23" s="19"/>
      <c r="O23" s="19"/>
    </row>
    <row r="24" spans="1:15" x14ac:dyDescent="0.2">
      <c r="A24" s="12" t="s">
        <v>57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48"/>
      <c r="N24" s="19"/>
      <c r="O24" s="19"/>
    </row>
    <row r="25" spans="1:15" x14ac:dyDescent="0.2">
      <c r="A25" s="12" t="s">
        <v>58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48"/>
      <c r="N25" s="19"/>
      <c r="O25" s="19"/>
    </row>
    <row r="26" spans="1:15" x14ac:dyDescent="0.2">
      <c r="A26" s="12" t="s">
        <v>7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48"/>
      <c r="N26" s="19"/>
      <c r="O26" s="19"/>
    </row>
    <row r="27" spans="1:15" x14ac:dyDescent="0.2">
      <c r="A27" s="26" t="s">
        <v>25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48"/>
      <c r="N27" s="19"/>
      <c r="O27" s="19"/>
    </row>
    <row r="28" spans="1:15" x14ac:dyDescent="0.2">
      <c r="A28" s="23" t="s">
        <v>1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48"/>
      <c r="N28" s="19"/>
      <c r="O28" s="19"/>
    </row>
    <row r="29" spans="1:15" x14ac:dyDescent="0.2">
      <c r="A29" s="28" t="s">
        <v>27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48"/>
      <c r="N29" s="19"/>
      <c r="O29" s="19"/>
    </row>
    <row r="30" spans="1:15" x14ac:dyDescent="0.2">
      <c r="A30" s="12" t="s">
        <v>59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48"/>
      <c r="N30" s="19"/>
      <c r="O30" s="19"/>
    </row>
    <row r="31" spans="1:15" x14ac:dyDescent="0.2">
      <c r="A31" s="22" t="s">
        <v>11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48"/>
      <c r="N31" s="19"/>
      <c r="O31" s="19"/>
    </row>
    <row r="32" spans="1:15" x14ac:dyDescent="0.2">
      <c r="A32" s="25" t="s">
        <v>15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48"/>
      <c r="N32" s="19"/>
      <c r="O32" s="19"/>
    </row>
    <row r="33" spans="1:15" x14ac:dyDescent="0.2">
      <c r="A33" s="28" t="s">
        <v>44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48"/>
      <c r="N33" s="19"/>
      <c r="O33" s="19"/>
    </row>
    <row r="34" spans="1:15" x14ac:dyDescent="0.2">
      <c r="A34" s="22" t="s">
        <v>12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48"/>
      <c r="N34" s="19"/>
      <c r="O34" s="19"/>
    </row>
    <row r="35" spans="1:15" x14ac:dyDescent="0.2">
      <c r="A35" s="29" t="s">
        <v>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48"/>
      <c r="N35" s="19"/>
      <c r="O35" s="19"/>
    </row>
    <row r="36" spans="1:15" x14ac:dyDescent="0.2">
      <c r="A36" s="29" t="s">
        <v>40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48"/>
      <c r="N36" s="19"/>
      <c r="O36" s="19"/>
    </row>
    <row r="37" spans="1:15" x14ac:dyDescent="0.2">
      <c r="A37" s="29" t="s">
        <v>45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48"/>
      <c r="N37" s="19"/>
      <c r="O37" s="19"/>
    </row>
    <row r="38" spans="1:15" x14ac:dyDescent="0.2">
      <c r="A38" s="20" t="s">
        <v>60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48"/>
      <c r="N38" s="19"/>
      <c r="O38" s="19"/>
    </row>
    <row r="39" spans="1:15" x14ac:dyDescent="0.2">
      <c r="A39" s="29" t="s">
        <v>21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48"/>
      <c r="N39" s="19"/>
      <c r="O39" s="19"/>
    </row>
    <row r="40" spans="1:15" x14ac:dyDescent="0.2">
      <c r="A40" s="29" t="s">
        <v>50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48"/>
      <c r="N40" s="19"/>
      <c r="O40" s="19"/>
    </row>
    <row r="41" spans="1:15" x14ac:dyDescent="0.2">
      <c r="A41" s="29" t="s">
        <v>20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48"/>
      <c r="N41" s="19"/>
      <c r="O41" s="19"/>
    </row>
    <row r="42" spans="1:15" x14ac:dyDescent="0.2">
      <c r="A42" s="20" t="s">
        <v>61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48"/>
      <c r="N42" s="19"/>
      <c r="O42" s="19"/>
    </row>
    <row r="43" spans="1:15" x14ac:dyDescent="0.2">
      <c r="A43" s="22" t="s">
        <v>51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49"/>
      <c r="N43" s="14"/>
      <c r="O43" s="14"/>
    </row>
    <row r="44" spans="1:15" ht="17" thickBot="1" x14ac:dyDescent="0.25">
      <c r="A44" s="22" t="s">
        <v>52</v>
      </c>
      <c r="B44" s="14"/>
      <c r="C44" s="14"/>
      <c r="D44" s="14"/>
      <c r="E44" s="15"/>
      <c r="F44" s="14"/>
      <c r="G44" s="14"/>
      <c r="H44" s="14"/>
      <c r="I44" s="14"/>
      <c r="J44" s="14"/>
      <c r="K44" s="14"/>
      <c r="L44" s="46"/>
      <c r="M44" s="50"/>
      <c r="N44" s="46"/>
      <c r="O44" s="46"/>
    </row>
    <row r="45" spans="1:15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51"/>
      <c r="N45" s="11"/>
      <c r="O45" s="11"/>
    </row>
    <row r="46" spans="1:15" x14ac:dyDescent="0.2">
      <c r="A46" s="12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49"/>
      <c r="N46" s="14"/>
      <c r="O46" s="14"/>
    </row>
    <row r="47" spans="1:15" x14ac:dyDescent="0.2">
      <c r="A47" s="12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49"/>
      <c r="N47" s="14"/>
      <c r="O47" s="14"/>
    </row>
    <row r="50" spans="1:1" x14ac:dyDescent="0.2">
      <c r="A50" s="34" t="s">
        <v>62</v>
      </c>
    </row>
    <row r="51" spans="1:1" x14ac:dyDescent="0.2">
      <c r="A51" s="35" t="s">
        <v>63</v>
      </c>
    </row>
    <row r="52" spans="1:1" x14ac:dyDescent="0.2">
      <c r="A52" s="36" t="s">
        <v>64</v>
      </c>
    </row>
    <row r="53" spans="1:1" x14ac:dyDescent="0.2">
      <c r="A53" s="37" t="s">
        <v>65</v>
      </c>
    </row>
    <row r="54" spans="1:1" x14ac:dyDescent="0.2">
      <c r="A54" s="38" t="s">
        <v>66</v>
      </c>
    </row>
  </sheetData>
  <conditionalFormatting sqref="B45:B47">
    <cfRule type="top10" dxfId="118" priority="1617" rank="1"/>
  </conditionalFormatting>
  <conditionalFormatting sqref="C45:C47">
    <cfRule type="top10" dxfId="117" priority="1619" rank="1"/>
  </conditionalFormatting>
  <conditionalFormatting sqref="D45:D47">
    <cfRule type="top10" dxfId="116" priority="1621" bottom="1" rank="1"/>
  </conditionalFormatting>
  <conditionalFormatting sqref="E45:E47">
    <cfRule type="top10" dxfId="115" priority="1623" bottom="1" rank="1"/>
  </conditionalFormatting>
  <conditionalFormatting sqref="F45:F47">
    <cfRule type="top10" dxfId="114" priority="1625" bottom="1" rank="1"/>
  </conditionalFormatting>
  <conditionalFormatting sqref="G45:G47">
    <cfRule type="top10" dxfId="113" priority="1627" rank="1"/>
  </conditionalFormatting>
  <conditionalFormatting sqref="H45:I47">
    <cfRule type="top10" dxfId="112" priority="1629" rank="1"/>
  </conditionalFormatting>
  <conditionalFormatting sqref="J45:K47">
    <cfRule type="top10" dxfId="111" priority="1631" rank="1"/>
  </conditionalFormatting>
  <conditionalFormatting sqref="L45:O47">
    <cfRule type="top10" dxfId="110" priority="1633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A9DC-80BA-8241-847B-C778F90DAA52}">
  <sheetPr codeName="Sheet12">
    <tabColor rgb="FF00B050"/>
  </sheetPr>
  <dimension ref="A1:Q33"/>
  <sheetViews>
    <sheetView tabSelected="1" zoomScale="120" zoomScaleNormal="120" workbookViewId="0">
      <pane xSplit="1" topLeftCell="I1" activePane="topRight" state="frozen"/>
      <selection activeCell="E31" sqref="E31"/>
      <selection pane="topRight" activeCell="Q25" sqref="Q25"/>
    </sheetView>
  </sheetViews>
  <sheetFormatPr baseColWidth="10" defaultRowHeight="16" x14ac:dyDescent="0.2"/>
  <cols>
    <col min="1" max="1" width="25.5" bestFit="1" customWidth="1"/>
    <col min="2" max="3" width="15.83203125" bestFit="1" customWidth="1"/>
    <col min="4" max="4" width="12.83203125" bestFit="1" customWidth="1"/>
    <col min="5" max="5" width="15.83203125" bestFit="1" customWidth="1"/>
    <col min="6" max="6" width="16" bestFit="1" customWidth="1"/>
    <col min="7" max="7" width="12.5" bestFit="1" customWidth="1"/>
    <col min="8" max="8" width="10.6640625" bestFit="1" customWidth="1"/>
    <col min="9" max="9" width="11.5" bestFit="1" customWidth="1"/>
    <col min="10" max="10" width="10.1640625" bestFit="1" customWidth="1"/>
    <col min="11" max="11" width="11.83203125" bestFit="1" customWidth="1"/>
    <col min="12" max="12" width="9.83203125" bestFit="1" customWidth="1"/>
    <col min="13" max="13" width="9.5" bestFit="1" customWidth="1"/>
    <col min="14" max="14" width="9.6640625" bestFit="1" customWidth="1"/>
    <col min="15" max="15" width="8.83203125" bestFit="1" customWidth="1"/>
    <col min="16" max="16" width="8.6640625" bestFit="1" customWidth="1"/>
  </cols>
  <sheetData>
    <row r="1" spans="1:17" s="1" customFormat="1" x14ac:dyDescent="0.2">
      <c r="A1" s="64" t="s">
        <v>0</v>
      </c>
      <c r="B1" s="47" t="s">
        <v>10</v>
      </c>
      <c r="C1" s="1" t="s">
        <v>13</v>
      </c>
      <c r="D1" s="1" t="s">
        <v>17</v>
      </c>
      <c r="E1" s="1" t="s">
        <v>3</v>
      </c>
      <c r="F1" s="1" t="s">
        <v>18</v>
      </c>
      <c r="G1" s="64" t="s">
        <v>19</v>
      </c>
      <c r="H1" s="65" t="s">
        <v>4</v>
      </c>
      <c r="I1" s="62" t="s">
        <v>79</v>
      </c>
      <c r="J1" s="61" t="s">
        <v>78</v>
      </c>
      <c r="K1" s="61" t="s">
        <v>5</v>
      </c>
      <c r="L1" s="61" t="s">
        <v>75</v>
      </c>
      <c r="M1" s="61" t="s">
        <v>76</v>
      </c>
      <c r="N1" s="61" t="s">
        <v>77</v>
      </c>
      <c r="O1" s="61" t="s">
        <v>6</v>
      </c>
      <c r="P1" s="61" t="s">
        <v>7</v>
      </c>
      <c r="Q1" s="61" t="s">
        <v>9</v>
      </c>
    </row>
    <row r="2" spans="1:17" s="1" customFormat="1" x14ac:dyDescent="0.2">
      <c r="A2" s="24" t="s">
        <v>22</v>
      </c>
      <c r="B2" s="84">
        <f>AVERAGE(Table1627[[#This Row],[DCIM]:[VV]])</f>
        <v>1.871641545894636</v>
      </c>
      <c r="C2" s="6">
        <f>1/Table1627[[#This Row],[Runtime (s)]]</f>
        <v>0.53429034111443841</v>
      </c>
      <c r="D2" s="9">
        <v>8642521</v>
      </c>
      <c r="E2" s="10">
        <f>Table1627[[#This Row],[Params ]] * 0.000001</f>
        <v>8.6425210000000003</v>
      </c>
      <c r="F2" s="9">
        <v>67653685248</v>
      </c>
      <c r="G2" s="66">
        <f>Table1627[[#This Row],[FLOPs]] * 0.000000001</f>
        <v>67.653685248000002</v>
      </c>
      <c r="H2" s="67">
        <v>0.70966639369726103</v>
      </c>
      <c r="I2" s="69"/>
      <c r="J2" s="2">
        <v>0.99384335676829005</v>
      </c>
      <c r="K2" s="2">
        <v>1.0569775104522701</v>
      </c>
      <c r="L2" s="2">
        <v>0.35537553186769799</v>
      </c>
      <c r="M2" s="2"/>
      <c r="N2" s="2"/>
      <c r="O2" s="2">
        <v>0.34208292119643202</v>
      </c>
      <c r="P2" s="2">
        <v>1.9950185579412101</v>
      </c>
      <c r="Q2" s="2">
        <v>7.64852654933929</v>
      </c>
    </row>
    <row r="3" spans="1:17" s="1" customFormat="1" x14ac:dyDescent="0.2">
      <c r="A3" s="28" t="s">
        <v>14</v>
      </c>
      <c r="B3" s="67">
        <f>AVERAGE(Table1627[[#This Row],[DCIM]:[VV]])</f>
        <v>1.2996589020221322E-2</v>
      </c>
      <c r="C3" s="6">
        <f>1/Table1627[[#This Row],[Runtime (s)]]</f>
        <v>76.943265532525913</v>
      </c>
      <c r="D3" s="5">
        <v>86856</v>
      </c>
      <c r="E3" s="7">
        <f>Table1627[[#This Row],[Params ]] * 0.000001</f>
        <v>8.6856000000000003E-2</v>
      </c>
      <c r="F3" s="5">
        <v>5741325440</v>
      </c>
      <c r="G3" s="54">
        <f>Table1627[[#This Row],[FLOPs]] * 0.000000001</f>
        <v>5.7413254400000007</v>
      </c>
      <c r="H3" s="67">
        <v>1.11230798065662E-2</v>
      </c>
      <c r="I3" s="69"/>
      <c r="J3" s="2">
        <v>1.8054087956746401E-2</v>
      </c>
      <c r="K3" s="2">
        <v>1.7824792861938402E-2</v>
      </c>
      <c r="L3" s="2">
        <v>7.2926575888688297E-3</v>
      </c>
      <c r="M3" s="2"/>
      <c r="N3" s="2"/>
      <c r="O3" s="2">
        <v>1.0898590087890601E-2</v>
      </c>
      <c r="P3" s="2">
        <v>1.6421876234166698E-2</v>
      </c>
      <c r="Q3" s="2">
        <v>9.3610386053721104E-3</v>
      </c>
    </row>
    <row r="4" spans="1:17" s="1" customFormat="1" x14ac:dyDescent="0.2">
      <c r="A4" s="29" t="s">
        <v>23</v>
      </c>
      <c r="B4" s="67">
        <f>AVERAGE(Table1627[[#This Row],[DCIM]:[VV]])</f>
        <v>2.1734414645703189E-2</v>
      </c>
      <c r="C4" s="6">
        <f>1/Table1627[[#This Row],[Runtime (s)]]</f>
        <v>46.009980774784573</v>
      </c>
      <c r="D4" s="5">
        <v>15796940</v>
      </c>
      <c r="E4" s="7">
        <f>Table1627[[#This Row],[Params ]] * 0.000001</f>
        <v>15.796939999999999</v>
      </c>
      <c r="F4" s="5">
        <v>79272345600</v>
      </c>
      <c r="G4" s="54">
        <f>Table1627[[#This Row],[FLOPs]] * 0.000000001</f>
        <v>79.272345600000008</v>
      </c>
      <c r="H4" s="67">
        <v>1.2901596724987001E-2</v>
      </c>
      <c r="I4" s="69"/>
      <c r="J4" s="2">
        <v>2.4626129203372499E-2</v>
      </c>
      <c r="K4" s="2">
        <v>4.5903086662292397E-2</v>
      </c>
      <c r="L4" s="2">
        <v>3.6463562486950302E-3</v>
      </c>
      <c r="M4" s="2"/>
      <c r="N4" s="2"/>
      <c r="O4" s="2">
        <v>1.8999744864071098E-2</v>
      </c>
      <c r="P4" s="2">
        <v>3.6264826269710698E-2</v>
      </c>
      <c r="Q4" s="2">
        <v>9.7991625467936192E-3</v>
      </c>
    </row>
    <row r="5" spans="1:17" s="1" customFormat="1" x14ac:dyDescent="0.2">
      <c r="A5" s="29" t="s">
        <v>24</v>
      </c>
      <c r="B5" s="67" t="e">
        <f>AVERAGE(Table1627[[#This Row],[DCIM]:[VV]])</f>
        <v>#DIV/0!</v>
      </c>
      <c r="C5" s="6" t="e">
        <f>1/Table1627[[#This Row],[Runtime (s)]]</f>
        <v>#DIV/0!</v>
      </c>
      <c r="D5" s="5"/>
      <c r="E5" s="7">
        <f>Table1627[[#This Row],[Params ]] * 0.000001</f>
        <v>0</v>
      </c>
      <c r="F5" s="5"/>
      <c r="G5" s="54">
        <f>Table1627[[#This Row],[FLOPs]] * 0.000000001</f>
        <v>0</v>
      </c>
      <c r="H5" s="48"/>
      <c r="I5" s="19"/>
      <c r="J5" s="5"/>
      <c r="K5" s="5"/>
    </row>
    <row r="6" spans="1:17" x14ac:dyDescent="0.2">
      <c r="A6" s="28" t="s">
        <v>2</v>
      </c>
      <c r="B6" s="67">
        <f>AVERAGE(Table1627[[#This Row],[DCIM]:[VV]])</f>
        <v>0.46001354115023002</v>
      </c>
      <c r="C6" s="2">
        <f>1/Table1627[[#This Row],[Runtime (s)]]</f>
        <v>2.1738490512683031</v>
      </c>
      <c r="D6" s="3">
        <v>281758</v>
      </c>
      <c r="E6" s="8">
        <f>Table1627[[#This Row],[Params ]] * 0.000001</f>
        <v>0.28175800000000001</v>
      </c>
      <c r="F6" s="3">
        <v>5344077360</v>
      </c>
      <c r="G6" s="56">
        <f>Table1627[[#This Row],[FLOPs]] * 0.000000001</f>
        <v>5.34407736</v>
      </c>
      <c r="H6" s="67">
        <v>0.14141387119889201</v>
      </c>
      <c r="I6" s="69"/>
      <c r="J6" s="2">
        <f>5.00451564788818/18</f>
        <v>0.27802864710489889</v>
      </c>
      <c r="K6" s="2">
        <f>4.37255692481994/10</f>
        <v>0.43725569248199403</v>
      </c>
      <c r="L6" s="2">
        <f>549.314170837402/1485</f>
        <v>0.36990853255043904</v>
      </c>
      <c r="M6" s="2"/>
      <c r="N6" s="2"/>
      <c r="O6" s="2">
        <v>0.472162975984461</v>
      </c>
      <c r="P6" s="2">
        <v>0.21872771487516501</v>
      </c>
      <c r="Q6" s="2">
        <v>1.30259735385576</v>
      </c>
    </row>
    <row r="7" spans="1:17" x14ac:dyDescent="0.2">
      <c r="A7" s="29" t="s">
        <v>16</v>
      </c>
      <c r="B7" s="67">
        <f>AVERAGE(Table1627[[#This Row],[DCIM]:[VV]])</f>
        <v>0.21059341107337545</v>
      </c>
      <c r="C7" s="2">
        <f>1/Table1627[[#This Row],[Runtime (s)]]</f>
        <v>4.7484866449671479</v>
      </c>
      <c r="D7" s="3">
        <v>1701379</v>
      </c>
      <c r="E7" s="8">
        <f>Table1627[[#This Row],[Params ]] * 0.000001</f>
        <v>1.701379</v>
      </c>
      <c r="F7" s="3">
        <v>112856137728</v>
      </c>
      <c r="G7" s="56">
        <f>Table1627[[#This Row],[FLOPs]] * 0.000000001</f>
        <v>112.85613772800001</v>
      </c>
      <c r="H7" s="67">
        <v>9.8017800599336596E-2</v>
      </c>
      <c r="I7" s="69"/>
      <c r="J7" s="2">
        <v>0.145142760541703</v>
      </c>
      <c r="K7" s="2">
        <v>0.26958796977996802</v>
      </c>
      <c r="L7" s="2">
        <v>5.4880866619071503E-2</v>
      </c>
      <c r="M7" s="2"/>
      <c r="N7" s="2"/>
      <c r="O7" s="2">
        <v>0.134783211876364</v>
      </c>
      <c r="P7" s="2">
        <v>0.207815296509686</v>
      </c>
      <c r="Q7" s="2">
        <v>0.56392597158749902</v>
      </c>
    </row>
    <row r="8" spans="1:17" x14ac:dyDescent="0.2">
      <c r="A8" s="27" t="s">
        <v>5</v>
      </c>
      <c r="B8" s="67">
        <f>AVERAGE(Table1627[[#This Row],[DCIM]:[VV]])</f>
        <v>32.860811649040464</v>
      </c>
      <c r="C8" s="2">
        <f>1/Table1627[[#This Row],[Runtime (s)]]</f>
        <v>3.0431384674249214E-2</v>
      </c>
      <c r="D8" s="32"/>
      <c r="E8" s="33"/>
      <c r="F8" s="32"/>
      <c r="G8" s="68"/>
      <c r="H8" s="67">
        <v>8.7636335231363702</v>
      </c>
      <c r="I8" s="69"/>
      <c r="J8" s="2">
        <v>15.0785060326258</v>
      </c>
      <c r="K8" s="2">
        <v>18.4391797542572</v>
      </c>
      <c r="L8" s="2">
        <v>3.4274362016607198</v>
      </c>
      <c r="M8" s="2"/>
      <c r="N8" s="2"/>
      <c r="O8" s="2">
        <v>3.2288750900941698</v>
      </c>
      <c r="P8" s="2">
        <v>5.0235687592450304</v>
      </c>
      <c r="Q8" s="2">
        <v>176.06448218226399</v>
      </c>
    </row>
    <row r="9" spans="1:17" x14ac:dyDescent="0.2">
      <c r="A9" s="29" t="s">
        <v>26</v>
      </c>
      <c r="B9" s="67" t="e">
        <f>AVERAGE(Table1627[[#This Row],[DCIM]:[VV]])</f>
        <v>#DIV/0!</v>
      </c>
      <c r="C9" s="2" t="e">
        <f>1/Table1627[[#This Row],[Runtime (s)]]</f>
        <v>#DIV/0!</v>
      </c>
      <c r="D9" s="3"/>
      <c r="E9" s="8">
        <f>Table1627[[#This Row],[Params ]] * 0.000001</f>
        <v>0</v>
      </c>
      <c r="F9" s="3"/>
      <c r="G9" s="56">
        <f>Table1627[[#This Row],[FLOPs]] * 0.000000001</f>
        <v>0</v>
      </c>
      <c r="H9" s="49"/>
      <c r="I9" s="14"/>
      <c r="L9" s="3"/>
      <c r="M9" s="3"/>
      <c r="N9" s="3"/>
      <c r="O9" s="3"/>
    </row>
    <row r="10" spans="1:17" x14ac:dyDescent="0.2">
      <c r="A10" s="26" t="s">
        <v>25</v>
      </c>
      <c r="B10" s="67">
        <f>AVERAGE(Table1627[[#This Row],[DCIM]:[VV]])</f>
        <v>4.3529409102620322</v>
      </c>
      <c r="C10" s="2">
        <f>1/Table1627[[#This Row],[Runtime (s)]]</f>
        <v>0.22972974377908645</v>
      </c>
      <c r="D10" s="32"/>
      <c r="E10" s="33"/>
      <c r="F10" s="32"/>
      <c r="G10" s="68"/>
      <c r="H10" s="67">
        <v>0.70800000056624401</v>
      </c>
      <c r="I10" s="69"/>
      <c r="J10" s="2">
        <v>1.2472614314821</v>
      </c>
      <c r="K10" s="2">
        <v>1.96768817901611</v>
      </c>
      <c r="L10" s="2">
        <v>0.41505551498747001</v>
      </c>
      <c r="M10" s="2"/>
      <c r="N10" s="2"/>
      <c r="O10" s="2">
        <v>0.40679206567651999</v>
      </c>
      <c r="P10" s="2">
        <v>4.5331870920517803</v>
      </c>
      <c r="Q10" s="2">
        <v>21.192602088053999</v>
      </c>
    </row>
    <row r="11" spans="1:17" x14ac:dyDescent="0.2">
      <c r="A11" s="23" t="s">
        <v>1</v>
      </c>
      <c r="B11" s="67">
        <f>AVERAGE(Table1627[[#This Row],[DCIM]:[VV]])</f>
        <v>5.835976122478451</v>
      </c>
      <c r="C11" s="2">
        <f>1/Table1627[[#This Row],[Runtime (s)]]</f>
        <v>0.17135094095883913</v>
      </c>
      <c r="D11" s="3">
        <v>707894</v>
      </c>
      <c r="E11" s="8">
        <f>Table1627[[#This Row],[Params ]] * 0.000001</f>
        <v>0.70789400000000002</v>
      </c>
      <c r="F11" s="3">
        <v>4065624064</v>
      </c>
      <c r="G11" s="56">
        <f>Table1627[[#This Row],[FLOPs]] * 0.000000001</f>
        <v>4.0656240640000005</v>
      </c>
      <c r="H11" s="67">
        <v>4.0592183209955603</v>
      </c>
      <c r="I11" s="69"/>
      <c r="J11" s="2">
        <v>4.4799361626307102</v>
      </c>
      <c r="K11" s="2">
        <v>4.7863678693771297</v>
      </c>
      <c r="L11" s="2">
        <v>3.3842609235333199</v>
      </c>
      <c r="M11" s="2"/>
      <c r="N11" s="2"/>
      <c r="O11" s="2">
        <v>3.4272104712093499</v>
      </c>
      <c r="P11" s="2">
        <v>5.6125131635104903</v>
      </c>
      <c r="Q11" s="2">
        <v>15.1023259460926</v>
      </c>
    </row>
    <row r="12" spans="1:17" x14ac:dyDescent="0.2">
      <c r="A12" s="28" t="s">
        <v>27</v>
      </c>
      <c r="B12" s="67" t="e">
        <f>AVERAGE(Table1627[[#This Row],[DCIM]:[VV]])</f>
        <v>#DIV/0!</v>
      </c>
      <c r="C12" s="2" t="e">
        <f>1/Table1627[[#This Row],[Runtime (s)]]</f>
        <v>#DIV/0!</v>
      </c>
      <c r="D12" s="3"/>
      <c r="E12" s="8">
        <f>Table1627[[#This Row],[Params ]] * 0.000001</f>
        <v>0</v>
      </c>
      <c r="F12" s="3"/>
      <c r="G12" s="56">
        <f>Table1627[[#This Row],[FLOPs]] * 0.000000001</f>
        <v>0</v>
      </c>
      <c r="H12" s="49"/>
      <c r="I12" s="14"/>
      <c r="J12" s="3"/>
      <c r="K12" s="3"/>
      <c r="L12" s="3"/>
      <c r="M12" s="3"/>
      <c r="N12" s="3"/>
      <c r="O12" s="3"/>
    </row>
    <row r="13" spans="1:17" x14ac:dyDescent="0.2">
      <c r="A13" s="22" t="s">
        <v>11</v>
      </c>
      <c r="B13" s="84">
        <f>AVERAGE(Table1627[[#This Row],[DCIM]:[VV]])</f>
        <v>7.1903759373174947E-2</v>
      </c>
      <c r="C13" s="2">
        <f>1/Table1627[[#This Row],[Runtime (s)]]</f>
        <v>13.907478673125802</v>
      </c>
      <c r="D13" s="3">
        <v>3438</v>
      </c>
      <c r="E13" s="8">
        <f>Table1627[[#This Row],[Params ]] * 0.000001</f>
        <v>3.4379999999999997E-3</v>
      </c>
      <c r="F13" s="3">
        <v>856424448</v>
      </c>
      <c r="G13" s="56">
        <f>Table1627[[#This Row],[FLOPs]] * 0.000000001</f>
        <v>0.85642444800000006</v>
      </c>
      <c r="H13" s="67">
        <v>3.2004255801439202E-2</v>
      </c>
      <c r="I13" s="69"/>
      <c r="J13" s="2">
        <v>0.110524217287699</v>
      </c>
      <c r="K13" s="2">
        <v>0.119618320465087</v>
      </c>
      <c r="L13" s="2">
        <v>3.6088580635661601E-3</v>
      </c>
      <c r="M13" s="2"/>
      <c r="N13" s="2"/>
      <c r="O13" s="2">
        <v>2.7801008785472099E-2</v>
      </c>
      <c r="P13" s="2">
        <v>0.138938157698687</v>
      </c>
      <c r="Q13" s="2">
        <v>7.0831497510274205E-2</v>
      </c>
    </row>
    <row r="14" spans="1:17" x14ac:dyDescent="0.2">
      <c r="A14" s="25" t="s">
        <v>15</v>
      </c>
      <c r="B14" s="84">
        <f>AVERAGE(Table1627[[#This Row],[DCIM]:[VV]])</f>
        <v>1.3750477153648144E-3</v>
      </c>
      <c r="C14" s="6">
        <f>1/Table1627[[#This Row],[Runtime (s)]]</f>
        <v>727.24749026959375</v>
      </c>
      <c r="D14" s="3">
        <v>348</v>
      </c>
      <c r="E14" s="8">
        <f>Table1627[[#This Row],[Params ]] * 0.000001</f>
        <v>3.48E-4</v>
      </c>
      <c r="F14" s="3">
        <v>66846720</v>
      </c>
      <c r="G14" s="56">
        <f>Table1627[[#This Row],[FLOPs]] * 0.000000001</f>
        <v>6.6846719999999998E-2</v>
      </c>
      <c r="H14" s="67">
        <v>1.4189518988132401E-3</v>
      </c>
      <c r="I14" s="69"/>
      <c r="J14" s="2">
        <v>1.3852980401780799E-3</v>
      </c>
      <c r="K14" s="2">
        <v>2.33135223388671E-3</v>
      </c>
      <c r="L14" s="2">
        <v>4.3086764788386698E-4</v>
      </c>
      <c r="M14" s="2"/>
      <c r="N14" s="2"/>
      <c r="O14" s="2">
        <v>1.3666433446547499E-3</v>
      </c>
      <c r="P14" s="2">
        <v>2.0635408513686201E-3</v>
      </c>
      <c r="Q14" s="2">
        <v>6.2867999076843197E-4</v>
      </c>
    </row>
    <row r="15" spans="1:17" x14ac:dyDescent="0.2">
      <c r="A15" s="22" t="s">
        <v>12</v>
      </c>
      <c r="B15" s="67">
        <f>AVERAGE(Table1627[[#This Row],[DCIM]:[VV]])</f>
        <v>4.2022996411995254E-3</v>
      </c>
      <c r="C15" s="2">
        <f>1/Table1627[[#This Row],[Runtime (s)]]</f>
        <v>237.96494428811246</v>
      </c>
      <c r="D15" s="3">
        <v>10561</v>
      </c>
      <c r="E15" s="8">
        <f>Table1627[[#This Row],[Params ]] * 0.000001</f>
        <v>1.0560999999999999E-2</v>
      </c>
      <c r="F15" s="3">
        <v>26154828</v>
      </c>
      <c r="G15" s="56">
        <f>Table1627[[#This Row],[FLOPs]] * 0.000000001</f>
        <v>2.6154828000000001E-2</v>
      </c>
      <c r="H15" s="67">
        <v>2.35025584697723E-3</v>
      </c>
      <c r="I15" s="69"/>
      <c r="J15" s="2">
        <v>7.7524317635430202E-3</v>
      </c>
      <c r="K15" s="2">
        <v>7.6993703842162999E-3</v>
      </c>
      <c r="L15" s="2">
        <v>1.4371743507256801E-3</v>
      </c>
      <c r="M15" s="2"/>
      <c r="N15" s="2"/>
      <c r="O15" s="2">
        <v>2.7304957894717899E-3</v>
      </c>
      <c r="P15" s="2">
        <v>5.1539449130787503E-3</v>
      </c>
      <c r="Q15" s="2">
        <v>2.2924244403839098E-3</v>
      </c>
    </row>
    <row r="16" spans="1:17" x14ac:dyDescent="0.2">
      <c r="A16" s="29" t="s">
        <v>45</v>
      </c>
      <c r="B16" s="67">
        <f>AVERAGE(Table1627[[#This Row],[DCIM]:[VV]])</f>
        <v>1.6957789361818357E-2</v>
      </c>
      <c r="C16" s="2">
        <f>1/Table1627[[#This Row],[Runtime (s)]]</f>
        <v>58.969950543882184</v>
      </c>
      <c r="D16" s="3">
        <v>39124099</v>
      </c>
      <c r="E16" s="8">
        <f>Table1627[[#This Row],[Params ]] * 0.000001</f>
        <v>39.124099000000001</v>
      </c>
      <c r="F16" s="3">
        <v>95831457792</v>
      </c>
      <c r="G16" s="56">
        <f>Table1627[[#This Row],[FLOPs]] * 0.000000001</f>
        <v>95.831457792000009</v>
      </c>
      <c r="H16" s="67">
        <v>1.47559158504009E-2</v>
      </c>
      <c r="I16" s="69"/>
      <c r="J16" s="2">
        <v>1.6497704717848002E-2</v>
      </c>
      <c r="K16" s="2">
        <v>2.0414519309997499E-2</v>
      </c>
      <c r="L16" s="2">
        <v>1.5294334141895001E-2</v>
      </c>
      <c r="M16" s="2"/>
      <c r="N16" s="2"/>
      <c r="O16" s="2">
        <v>1.5379695331349001E-2</v>
      </c>
      <c r="P16" s="2">
        <v>2.12620061986586E-2</v>
      </c>
      <c r="Q16" s="2">
        <v>1.5100349982579499E-2</v>
      </c>
    </row>
    <row r="17" spans="1:17" x14ac:dyDescent="0.2">
      <c r="A17" s="29" t="s">
        <v>21</v>
      </c>
      <c r="B17" s="67">
        <f>AVERAGE(Table1627[[#This Row],[DCIM]:[VV]])</f>
        <v>1.5780346682071449E-2</v>
      </c>
      <c r="C17" s="2">
        <f>1/Table1627[[#This Row],[Runtime (s)]]</f>
        <v>63.369963927100009</v>
      </c>
      <c r="D17" s="3">
        <v>4316259</v>
      </c>
      <c r="E17" s="8">
        <f>Table1627[[#This Row],[Params ]] * 0.000001</f>
        <v>4.3162589999999996</v>
      </c>
      <c r="F17" s="3">
        <v>40287338496</v>
      </c>
      <c r="G17" s="56">
        <f>Table1627[[#This Row],[FLOPs]] * 0.000000001</f>
        <v>40.287338496000004</v>
      </c>
      <c r="H17" s="67">
        <v>9.2049837112426706E-3</v>
      </c>
      <c r="I17" s="69"/>
      <c r="J17" s="2">
        <v>1.7450193564097001E-2</v>
      </c>
      <c r="K17" s="2">
        <v>3.6788129806518501E-2</v>
      </c>
      <c r="L17" s="2">
        <v>1.8983041397248801E-3</v>
      </c>
      <c r="M17" s="2"/>
      <c r="N17" s="2"/>
      <c r="O17" s="2">
        <v>1.25686701606301E-2</v>
      </c>
      <c r="P17" s="2">
        <v>2.6606711219338799E-2</v>
      </c>
      <c r="Q17" s="2">
        <v>5.9454341729482003E-3</v>
      </c>
    </row>
    <row r="18" spans="1:17" x14ac:dyDescent="0.2">
      <c r="A18" s="29" t="s">
        <v>50</v>
      </c>
      <c r="B18" s="67">
        <f>AVERAGE(Table1627[[#This Row],[DCIM]:[VV]])</f>
        <v>0.16744383120988843</v>
      </c>
      <c r="C18" s="2">
        <f>1/Table1627[[#This Row],[Runtime (s)]]</f>
        <v>5.9721519316320135</v>
      </c>
      <c r="D18" s="3">
        <v>340105</v>
      </c>
      <c r="E18" s="8">
        <f>Table1627[[#This Row],[Params ]] * 0.000001</f>
        <v>0.34010499999999999</v>
      </c>
      <c r="F18" s="3">
        <v>227733931712</v>
      </c>
      <c r="G18" s="56">
        <f>Table1627[[#This Row],[FLOPs]] * 0.000000001</f>
        <v>227.73393171200001</v>
      </c>
      <c r="H18" s="67">
        <v>5.5079448968171997E-2</v>
      </c>
      <c r="I18" s="69"/>
      <c r="J18" s="2">
        <v>7.98182090123494E-2</v>
      </c>
      <c r="K18" s="2">
        <v>8.9850091934204096E-2</v>
      </c>
      <c r="L18" s="2">
        <v>2.6821492416690001E-2</v>
      </c>
      <c r="M18" s="2"/>
      <c r="N18" s="2"/>
      <c r="O18" s="2">
        <v>3.1425377901862603E-2</v>
      </c>
      <c r="P18" s="4">
        <v>0.33556941537295998</v>
      </c>
      <c r="Q18" s="2">
        <v>0.55354278286298098</v>
      </c>
    </row>
    <row r="19" spans="1:17" x14ac:dyDescent="0.2">
      <c r="A19" s="29" t="s">
        <v>20</v>
      </c>
      <c r="B19" s="67">
        <f>AVERAGE(Table1627[[#This Row],[DCIM]:[VV]])</f>
        <v>0.11103330289504565</v>
      </c>
      <c r="C19" s="2">
        <f>1/Table1627[[#This Row],[Runtime (s)]]</f>
        <v>9.0063068820464718</v>
      </c>
      <c r="D19" s="3">
        <v>7745234</v>
      </c>
      <c r="E19" s="8">
        <f>Table1627[[#This Row],[Params ]] * 0.000001</f>
        <v>7.745234</v>
      </c>
      <c r="F19" s="3">
        <v>90819264542</v>
      </c>
      <c r="G19" s="56">
        <f>Table1627[[#This Row],[FLOPs]] * 0.000000001</f>
        <v>90.819264541999999</v>
      </c>
      <c r="H19" s="67">
        <v>5.1944490522146197E-2</v>
      </c>
      <c r="I19" s="69"/>
      <c r="J19" s="2">
        <v>6.9851458072662298E-2</v>
      </c>
      <c r="K19" s="2">
        <v>9.1731286048889096E-2</v>
      </c>
      <c r="L19" s="2">
        <v>3.3409969573871802E-2</v>
      </c>
      <c r="M19" s="2"/>
      <c r="N19" s="2"/>
      <c r="O19" s="2">
        <v>4.7277254216811199E-2</v>
      </c>
      <c r="P19" s="4">
        <v>0.116093312992769</v>
      </c>
      <c r="Q19" s="2">
        <v>0.36692534883817002</v>
      </c>
    </row>
    <row r="20" spans="1:17" x14ac:dyDescent="0.2">
      <c r="A20" s="22" t="s">
        <v>51</v>
      </c>
      <c r="B20" s="67">
        <f>AVERAGE(Table1627[[#This Row],[DCIM]:[VV]])</f>
        <v>4.9928910723145504E-3</v>
      </c>
      <c r="C20" s="2">
        <f>1/Table1627[[#This Row],[Runtime (s)]]</f>
        <v>200.28476197787964</v>
      </c>
      <c r="D20" s="3">
        <v>79416</v>
      </c>
      <c r="E20" s="8">
        <f>Table1627[[#This Row],[Params ]] * 0.000001</f>
        <v>7.9416E-2</v>
      </c>
      <c r="F20" s="3">
        <v>20761804800</v>
      </c>
      <c r="G20" s="56">
        <f>Table1627[[#This Row],[FLOPs]] * 0.000000001</f>
        <v>20.7618048</v>
      </c>
      <c r="H20" s="67">
        <v>3.02331894636154E-3</v>
      </c>
      <c r="I20" s="69"/>
      <c r="J20" s="2">
        <v>8.4428919686211391E-3</v>
      </c>
      <c r="K20" s="2">
        <v>9.1063737869262699E-3</v>
      </c>
      <c r="L20" s="2">
        <v>8.5712089281692202E-4</v>
      </c>
      <c r="M20" s="2"/>
      <c r="N20" s="2"/>
      <c r="O20" s="2">
        <v>4.02214947868796E-3</v>
      </c>
      <c r="P20" s="2">
        <v>7.3871163760914496E-3</v>
      </c>
      <c r="Q20" s="2">
        <v>2.1112660566965698E-3</v>
      </c>
    </row>
    <row r="21" spans="1:17" ht="17" thickBot="1" x14ac:dyDescent="0.25">
      <c r="A21" s="75" t="s">
        <v>52</v>
      </c>
      <c r="B21" s="78">
        <f>AVERAGE(Table1627[[#This Row],[DCIM]:[VV]])</f>
        <v>3.5068625658080102E-3</v>
      </c>
      <c r="C21" s="76">
        <f>1/Table1627[[#This Row],[Runtime (s)]]</f>
        <v>285.15517253228649</v>
      </c>
      <c r="D21" s="77">
        <v>10561</v>
      </c>
      <c r="E21" s="46">
        <f>Table1627[[#This Row],[Params ]] * 0.000001</f>
        <v>1.0560999999999999E-2</v>
      </c>
      <c r="F21" s="77">
        <v>26154828</v>
      </c>
      <c r="G21" s="58">
        <f>Table1627[[#This Row],[FLOPs]] * 0.000000001</f>
        <v>2.6154828000000001E-2</v>
      </c>
      <c r="H21" s="78">
        <v>2.05117091536521E-3</v>
      </c>
      <c r="I21" s="76"/>
      <c r="J21" s="76">
        <v>6.2730444802178197E-3</v>
      </c>
      <c r="K21" s="76">
        <v>6.4069986343383697E-3</v>
      </c>
      <c r="L21" s="76">
        <v>1.0419031586309799E-3</v>
      </c>
      <c r="M21" s="76"/>
      <c r="N21" s="76"/>
      <c r="O21" s="76">
        <v>2.5043768041274101E-3</v>
      </c>
      <c r="P21" s="76">
        <v>4.5982164495131502E-3</v>
      </c>
      <c r="Q21" s="76">
        <v>1.67232751846313E-3</v>
      </c>
    </row>
    <row r="22" spans="1:17" x14ac:dyDescent="0.2">
      <c r="A22" s="13" t="s">
        <v>80</v>
      </c>
      <c r="B22" s="83" t="e">
        <f>AVERAGE(Table1627[[#This Row],[DCIM]:[VV]])</f>
        <v>#DIV/0!</v>
      </c>
      <c r="C22" s="79" t="e">
        <f>1/Table1627[[#This Row],[Runtime (s)]]</f>
        <v>#DIV/0!</v>
      </c>
      <c r="D22" s="80"/>
      <c r="E22" s="11">
        <f>Table1627[[#This Row],[Params ]] * 0.000001</f>
        <v>0</v>
      </c>
      <c r="F22" s="80"/>
      <c r="G22" s="57">
        <f>Table1627[[#This Row],[FLOPs]] * 0.000000001</f>
        <v>0</v>
      </c>
      <c r="H22" s="81"/>
      <c r="I22" s="82"/>
      <c r="J22" s="82"/>
      <c r="K22" s="82"/>
      <c r="L22" s="82"/>
      <c r="M22" s="82"/>
      <c r="N22" s="82"/>
      <c r="O22" s="82"/>
      <c r="P22" s="82"/>
      <c r="Q22" s="82"/>
    </row>
    <row r="23" spans="1:17" x14ac:dyDescent="0.2">
      <c r="A23" s="12" t="s">
        <v>72</v>
      </c>
      <c r="B23" s="67">
        <f>AVERAGE(Table1627[[#This Row],[DCIM]:[VV]])</f>
        <v>4.9737594611465432E-3</v>
      </c>
      <c r="C23" s="2">
        <f>1/Table1627[[#This Row],[Runtime (s)]]</f>
        <v>201.05515914303615</v>
      </c>
      <c r="D23" s="3">
        <v>7268</v>
      </c>
      <c r="E23" s="8">
        <f>Table1627[[#This Row],[Params ]] * 0.000001</f>
        <v>7.2679999999999993E-3</v>
      </c>
      <c r="F23" s="3"/>
      <c r="G23" s="56">
        <f>Table1627[[#This Row],[FLOPs]] * 0.000000001</f>
        <v>0</v>
      </c>
      <c r="H23" s="70">
        <v>3.81336733698844E-3</v>
      </c>
      <c r="I23" s="71">
        <v>1.5320005893707199E-3</v>
      </c>
      <c r="J23" s="63">
        <v>9.8574426439073295E-3</v>
      </c>
      <c r="K23" s="63">
        <v>1.1004304885864199E-2</v>
      </c>
      <c r="L23" s="63">
        <v>1.9844214121500598E-3</v>
      </c>
      <c r="M23" s="63">
        <v>1.5099573135375899E-3</v>
      </c>
      <c r="N23" s="63">
        <v>1.57014846801757E-3</v>
      </c>
      <c r="O23" s="63">
        <v>4.9457409802605096E-3</v>
      </c>
      <c r="P23" s="63">
        <v>1.0629802942275999E-2</v>
      </c>
      <c r="Q23" s="63">
        <v>2.8904080390930102E-3</v>
      </c>
    </row>
    <row r="24" spans="1:17" x14ac:dyDescent="0.2">
      <c r="A24" s="12" t="s">
        <v>82</v>
      </c>
      <c r="B24" s="67" t="e">
        <f>AVERAGE(Table1627[[#This Row],[DCIM]:[VV]])</f>
        <v>#DIV/0!</v>
      </c>
      <c r="C24" s="2" t="e">
        <f>1/Table1627[[#This Row],[Runtime (s)]]</f>
        <v>#DIV/0!</v>
      </c>
      <c r="D24" s="3">
        <v>27132</v>
      </c>
      <c r="E24" s="8">
        <f>Table1627[[#This Row],[Params ]] * 0.000001</f>
        <v>2.7132E-2</v>
      </c>
      <c r="F24" s="3"/>
      <c r="G24" s="56">
        <f>Table1627[[#This Row],[FLOPs]] * 0.000000001</f>
        <v>0</v>
      </c>
      <c r="H24" s="70"/>
      <c r="I24" s="71"/>
      <c r="J24" s="63"/>
      <c r="K24" s="63"/>
      <c r="L24" s="63"/>
      <c r="M24" s="63"/>
      <c r="N24" s="63"/>
      <c r="O24" s="63"/>
      <c r="P24" s="63"/>
      <c r="Q24" s="63"/>
    </row>
    <row r="25" spans="1:17" x14ac:dyDescent="0.2">
      <c r="A25" s="12" t="s">
        <v>84</v>
      </c>
      <c r="B25" s="67">
        <f>AVERAGE(Table1627[[#This Row],[DCIM]:[VV]])</f>
        <v>8.5601903677025425E-3</v>
      </c>
      <c r="C25" s="2">
        <f>1/Table1627[[#This Row],[Runtime (s)]]</f>
        <v>116.81983192488143</v>
      </c>
      <c r="D25" s="3"/>
      <c r="E25" s="8">
        <f>Table1627[[#This Row],[Params ]] * 0.000001</f>
        <v>0</v>
      </c>
      <c r="F25" s="3"/>
      <c r="G25" s="56">
        <f>Table1627[[#This Row],[FLOPs]] * 0.000000001</f>
        <v>0</v>
      </c>
      <c r="H25" s="70">
        <v>8.5501112043857505E-3</v>
      </c>
      <c r="I25" s="71">
        <v>5.5399302959442103E-3</v>
      </c>
      <c r="J25" s="63">
        <v>1.2577626440260101E-2</v>
      </c>
      <c r="K25" s="63">
        <v>1.3594603538513101E-2</v>
      </c>
      <c r="L25" s="63">
        <v>6.5584977467854797E-3</v>
      </c>
      <c r="M25" s="63">
        <v>5.3457403182983398E-3</v>
      </c>
      <c r="N25" s="63">
        <v>5.6456804275512697E-3</v>
      </c>
      <c r="O25" s="63">
        <v>7.9576688654282492E-3</v>
      </c>
      <c r="P25" s="63">
        <v>1.20339095592498E-2</v>
      </c>
      <c r="Q25" s="63">
        <v>7.79813528060913E-3</v>
      </c>
    </row>
    <row r="26" spans="1:17" x14ac:dyDescent="0.2">
      <c r="A26" s="12"/>
      <c r="B26" s="67" t="e">
        <f>AVERAGE(Table1627[[#This Row],[DCIM]:[VV]])</f>
        <v>#DIV/0!</v>
      </c>
      <c r="C26" s="2" t="e">
        <f>1/Table1627[[#This Row],[Runtime (s)]]</f>
        <v>#DIV/0!</v>
      </c>
      <c r="D26" s="3"/>
      <c r="E26" s="8">
        <f>Table1627[[#This Row],[Params ]] * 0.000001</f>
        <v>0</v>
      </c>
      <c r="F26" s="3"/>
      <c r="G26" s="56">
        <f>Table1627[[#This Row],[FLOPs]] * 0.000000001</f>
        <v>0</v>
      </c>
      <c r="H26" s="70"/>
      <c r="I26" s="71"/>
      <c r="J26" s="63"/>
      <c r="K26" s="63"/>
      <c r="L26" s="63"/>
      <c r="M26" s="63"/>
      <c r="N26" s="63"/>
      <c r="O26" s="63"/>
      <c r="P26" s="63"/>
      <c r="Q26" s="63"/>
    </row>
    <row r="27" spans="1:17" x14ac:dyDescent="0.2">
      <c r="H27" s="8"/>
      <c r="I27" s="3"/>
      <c r="J27" s="3"/>
    </row>
    <row r="29" spans="1:17" x14ac:dyDescent="0.2">
      <c r="A29" s="34" t="s">
        <v>62</v>
      </c>
    </row>
    <row r="30" spans="1:17" x14ac:dyDescent="0.2">
      <c r="A30" s="35" t="s">
        <v>63</v>
      </c>
    </row>
    <row r="31" spans="1:17" x14ac:dyDescent="0.2">
      <c r="A31" s="36" t="s">
        <v>64</v>
      </c>
    </row>
    <row r="32" spans="1:17" x14ac:dyDescent="0.2">
      <c r="A32" s="37" t="s">
        <v>65</v>
      </c>
    </row>
    <row r="33" spans="1:1" x14ac:dyDescent="0.2">
      <c r="A33" s="38" t="s">
        <v>66</v>
      </c>
    </row>
  </sheetData>
  <phoneticPr fontId="4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7A78-0B17-9241-8C8F-1FEB83C20596}">
  <sheetPr codeName="Sheet2">
    <tabColor rgb="FF00B050"/>
  </sheetPr>
  <dimension ref="A1:O33"/>
  <sheetViews>
    <sheetView zoomScale="120" zoomScaleNormal="120" workbookViewId="0">
      <pane xSplit="1" topLeftCell="B1" activePane="topRight" state="frozen"/>
      <selection pane="topRight" activeCell="A23" sqref="A23"/>
    </sheetView>
  </sheetViews>
  <sheetFormatPr baseColWidth="10" defaultRowHeight="16" x14ac:dyDescent="0.2"/>
  <cols>
    <col min="1" max="1" width="25.5" bestFit="1" customWidth="1"/>
    <col min="2" max="13" width="10.83203125" customWidth="1"/>
    <col min="14" max="14" width="9.5" bestFit="1" customWidth="1"/>
    <col min="15" max="15" width="9.6640625" bestFit="1" customWidth="1"/>
    <col min="16" max="17" width="9.1640625" bestFit="1" customWidth="1"/>
    <col min="18" max="18" width="17.5" bestFit="1" customWidth="1"/>
    <col min="19" max="19" width="12.6640625" bestFit="1" customWidth="1"/>
    <col min="20" max="20" width="13.83203125" bestFit="1" customWidth="1"/>
    <col min="21" max="21" width="15.83203125" bestFit="1" customWidth="1"/>
  </cols>
  <sheetData>
    <row r="1" spans="1:15" x14ac:dyDescent="0.2">
      <c r="A1" s="17" t="s">
        <v>0</v>
      </c>
      <c r="B1" s="17" t="s">
        <v>33</v>
      </c>
      <c r="C1" s="17" t="s">
        <v>34</v>
      </c>
      <c r="D1" s="17" t="s">
        <v>28</v>
      </c>
      <c r="E1" s="17" t="s">
        <v>35</v>
      </c>
      <c r="F1" s="17" t="s">
        <v>36</v>
      </c>
      <c r="G1" s="17" t="s">
        <v>32</v>
      </c>
      <c r="H1" s="17" t="s">
        <v>29</v>
      </c>
      <c r="I1" s="17" t="s">
        <v>70</v>
      </c>
      <c r="J1" s="17" t="s">
        <v>30</v>
      </c>
      <c r="K1" s="17" t="s">
        <v>71</v>
      </c>
      <c r="L1" s="52" t="s">
        <v>37</v>
      </c>
      <c r="M1" s="47" t="s">
        <v>67</v>
      </c>
      <c r="N1" s="1" t="s">
        <v>68</v>
      </c>
      <c r="O1" s="1" t="s">
        <v>69</v>
      </c>
    </row>
    <row r="2" spans="1:15" x14ac:dyDescent="0.2">
      <c r="A2" s="39" t="s">
        <v>22</v>
      </c>
      <c r="B2" s="15">
        <v>0.91487098499999997</v>
      </c>
      <c r="C2" s="15">
        <v>0.679917836</v>
      </c>
      <c r="D2" s="15">
        <v>0.28793759000000002</v>
      </c>
      <c r="E2" s="15">
        <v>0.31992373299999999</v>
      </c>
      <c r="F2" s="15">
        <v>7.8545843000000004E-2</v>
      </c>
      <c r="G2" s="15">
        <v>0.88894669999999998</v>
      </c>
      <c r="H2" s="15">
        <v>17.795588556999999</v>
      </c>
      <c r="I2" s="15"/>
      <c r="J2" s="15">
        <v>0.73874092499999999</v>
      </c>
      <c r="K2" s="15"/>
      <c r="L2" s="53">
        <v>0.91962650599999995</v>
      </c>
      <c r="M2" s="59">
        <v>3.1783082490000001</v>
      </c>
      <c r="N2" s="15">
        <v>3.9115242659999998</v>
      </c>
      <c r="O2" s="15">
        <v>2.9378961779999999</v>
      </c>
    </row>
    <row r="3" spans="1:15" x14ac:dyDescent="0.2">
      <c r="A3" s="40" t="s">
        <v>14</v>
      </c>
      <c r="B3" s="15">
        <v>0.938473483</v>
      </c>
      <c r="C3" s="15">
        <v>0.68714081000000005</v>
      </c>
      <c r="D3" s="15">
        <v>0.24607994</v>
      </c>
      <c r="E3" s="15">
        <v>0.31522769299999998</v>
      </c>
      <c r="F3" s="15">
        <v>7.4725662999999998E-2</v>
      </c>
      <c r="G3" s="15">
        <v>0.90678551200000002</v>
      </c>
      <c r="H3" s="15">
        <v>18.642526944</v>
      </c>
      <c r="I3" s="15"/>
      <c r="J3" s="15">
        <v>0.80868518</v>
      </c>
      <c r="K3" s="15"/>
      <c r="L3" s="53">
        <v>0.88911768199999996</v>
      </c>
      <c r="M3" s="59">
        <v>19.777982712</v>
      </c>
      <c r="N3" s="15">
        <v>4.8506360620000004</v>
      </c>
      <c r="O3" s="15">
        <v>4.9633182260000002</v>
      </c>
    </row>
    <row r="4" spans="1:15" x14ac:dyDescent="0.2">
      <c r="A4" s="40" t="s">
        <v>23</v>
      </c>
      <c r="B4" s="15">
        <v>0.92172766100000003</v>
      </c>
      <c r="C4" s="15">
        <v>0.72366055299999998</v>
      </c>
      <c r="D4" s="15">
        <v>0.16452750999999999</v>
      </c>
      <c r="E4" s="15">
        <v>0.30578543699999999</v>
      </c>
      <c r="F4" s="15">
        <v>8.3411776000000007E-2</v>
      </c>
      <c r="G4" s="15">
        <v>0.90548135399999996</v>
      </c>
      <c r="H4" s="15">
        <v>17.767592238999999</v>
      </c>
      <c r="I4" s="15"/>
      <c r="J4" s="15">
        <v>0.81119983600000001</v>
      </c>
      <c r="K4" s="15"/>
      <c r="L4" s="53">
        <v>0.92090115900000002</v>
      </c>
      <c r="M4" s="59">
        <v>24.776779175000001</v>
      </c>
      <c r="N4" s="15">
        <v>4.6373888470000004</v>
      </c>
      <c r="O4" s="15">
        <v>4.2239510969999996</v>
      </c>
    </row>
    <row r="5" spans="1:15" x14ac:dyDescent="0.2">
      <c r="A5" s="40" t="s">
        <v>24</v>
      </c>
      <c r="B5" s="15">
        <v>0.86655383500000005</v>
      </c>
      <c r="C5" s="15">
        <v>0.65033003499999997</v>
      </c>
      <c r="D5" s="15">
        <v>0.185268762</v>
      </c>
      <c r="E5" s="15">
        <v>0.33218365700000002</v>
      </c>
      <c r="F5" s="15">
        <v>0.125885415</v>
      </c>
      <c r="G5" s="15">
        <v>0.85410824200000002</v>
      </c>
      <c r="H5" s="15">
        <v>17.897500547</v>
      </c>
      <c r="I5" s="15"/>
      <c r="J5" s="15">
        <v>0.80167123100000004</v>
      </c>
      <c r="K5" s="15"/>
      <c r="L5" s="53">
        <v>0.898727155</v>
      </c>
      <c r="M5" s="59">
        <v>25.800575255999998</v>
      </c>
      <c r="N5" s="15">
        <v>4.5626064</v>
      </c>
      <c r="O5" s="15">
        <v>3.8732485589999999</v>
      </c>
    </row>
    <row r="6" spans="1:15" x14ac:dyDescent="0.2">
      <c r="A6" s="41" t="s">
        <v>2</v>
      </c>
      <c r="B6" s="15">
        <v>0.79613452399999995</v>
      </c>
      <c r="C6" s="15">
        <v>0.41696907999999999</v>
      </c>
      <c r="D6" s="15">
        <v>0.49332570599999997</v>
      </c>
      <c r="E6" s="15">
        <v>0.46205410600000002</v>
      </c>
      <c r="F6" s="15">
        <v>0.21014548699999999</v>
      </c>
      <c r="G6" s="15">
        <v>0.67404557700000001</v>
      </c>
      <c r="H6" s="15">
        <v>9.4726181030000003</v>
      </c>
      <c r="I6" s="15"/>
      <c r="J6" s="15">
        <v>0.30208079799999998</v>
      </c>
      <c r="K6" s="15"/>
      <c r="L6" s="53">
        <v>0.67869112899999995</v>
      </c>
      <c r="M6" s="59">
        <v>11.992208481</v>
      </c>
      <c r="N6" s="15">
        <v>4.5152938130000004</v>
      </c>
      <c r="O6" s="15">
        <v>4.2188483190000001</v>
      </c>
    </row>
    <row r="7" spans="1:15" x14ac:dyDescent="0.2">
      <c r="A7" s="42" t="s">
        <v>5</v>
      </c>
      <c r="B7" s="15">
        <v>0.91303755399999997</v>
      </c>
      <c r="C7" s="15">
        <v>0.702672937</v>
      </c>
      <c r="D7" s="15">
        <v>0.33439380899999999</v>
      </c>
      <c r="E7" s="15">
        <v>0.31744851499999999</v>
      </c>
      <c r="F7" s="15">
        <v>9.0211040000000006E-2</v>
      </c>
      <c r="G7" s="15">
        <v>0.86043791000000003</v>
      </c>
      <c r="H7" s="15">
        <v>14.204578939999999</v>
      </c>
      <c r="I7" s="15"/>
      <c r="J7" s="15">
        <v>0.61051047400000003</v>
      </c>
      <c r="K7" s="15"/>
      <c r="L7" s="53">
        <v>0.89120950300000001</v>
      </c>
      <c r="M7" s="59">
        <v>8.4995975490000006</v>
      </c>
      <c r="N7" s="15">
        <v>4.7223766610000002</v>
      </c>
      <c r="O7" s="15">
        <v>3.1047284730000002</v>
      </c>
    </row>
    <row r="8" spans="1:15" x14ac:dyDescent="0.2">
      <c r="A8" s="40" t="s">
        <v>16</v>
      </c>
      <c r="B8" s="15">
        <v>0.95560361500000002</v>
      </c>
      <c r="C8" s="15">
        <v>0.79761966500000003</v>
      </c>
      <c r="D8" s="15">
        <v>0.13115109699999999</v>
      </c>
      <c r="E8" s="15">
        <v>0.28008856599999998</v>
      </c>
      <c r="F8" s="15">
        <v>5.3070689999999997E-2</v>
      </c>
      <c r="G8" s="15">
        <v>0.93458702999999999</v>
      </c>
      <c r="H8" s="15">
        <v>19.471613184999999</v>
      </c>
      <c r="I8" s="15"/>
      <c r="J8" s="15">
        <v>0.87011703299999998</v>
      </c>
      <c r="K8" s="15"/>
      <c r="L8" s="53">
        <v>0.93675635700000004</v>
      </c>
      <c r="M8" s="59">
        <v>34.816200256000002</v>
      </c>
      <c r="N8" s="15">
        <v>5.5431878130000003</v>
      </c>
      <c r="O8" s="15">
        <v>4.9924266670000002</v>
      </c>
    </row>
    <row r="9" spans="1:15" x14ac:dyDescent="0.2">
      <c r="A9" s="40" t="s">
        <v>26</v>
      </c>
      <c r="B9" s="15">
        <v>0.917693961</v>
      </c>
      <c r="C9" s="15">
        <v>0.683173947</v>
      </c>
      <c r="D9" s="15">
        <v>0.216654138</v>
      </c>
      <c r="E9" s="15">
        <v>0.32752780100000001</v>
      </c>
      <c r="F9" s="15">
        <v>9.0646717000000002E-2</v>
      </c>
      <c r="G9" s="15">
        <v>0.90393422400000001</v>
      </c>
      <c r="H9" s="15">
        <v>18.029765256000001</v>
      </c>
      <c r="I9" s="15"/>
      <c r="J9" s="15">
        <v>0.75696717499999999</v>
      </c>
      <c r="K9" s="15"/>
      <c r="L9" s="53">
        <v>0.93300606799999997</v>
      </c>
      <c r="M9" s="59">
        <v>24.028308868</v>
      </c>
      <c r="N9" s="15">
        <v>5.082452108</v>
      </c>
      <c r="O9" s="15">
        <v>4.5120041649999996</v>
      </c>
    </row>
    <row r="10" spans="1:15" x14ac:dyDescent="0.2">
      <c r="A10" s="43" t="s">
        <v>25</v>
      </c>
      <c r="B10" s="15">
        <v>0.89378083500000005</v>
      </c>
      <c r="C10" s="15">
        <v>0.66157244199999998</v>
      </c>
      <c r="D10" s="15">
        <v>0.33049145899999999</v>
      </c>
      <c r="E10" s="15">
        <v>0.34254858500000002</v>
      </c>
      <c r="F10" s="15">
        <v>0.106975917</v>
      </c>
      <c r="G10" s="15">
        <v>0.82096933100000002</v>
      </c>
      <c r="H10" s="15">
        <v>12.634350141000001</v>
      </c>
      <c r="I10" s="15"/>
      <c r="J10" s="15">
        <v>0.58777738199999996</v>
      </c>
      <c r="K10" s="15"/>
      <c r="L10" s="53">
        <v>0.84586190000000006</v>
      </c>
      <c r="M10" s="59">
        <v>4.0533409120000004</v>
      </c>
      <c r="N10" s="15">
        <v>4.7727977279999996</v>
      </c>
      <c r="O10" s="15">
        <v>3.6669545920000002</v>
      </c>
    </row>
    <row r="11" spans="1:15" x14ac:dyDescent="0.2">
      <c r="A11" s="41" t="s">
        <v>27</v>
      </c>
      <c r="B11" s="15">
        <v>0.86149449300000003</v>
      </c>
      <c r="C11" s="15">
        <v>0.58368342500000003</v>
      </c>
      <c r="D11" s="15">
        <v>0.33444164700000001</v>
      </c>
      <c r="E11" s="15">
        <v>0.37060985400000002</v>
      </c>
      <c r="F11" s="15">
        <v>0.13780762299999999</v>
      </c>
      <c r="G11" s="15">
        <v>0.81328307799999999</v>
      </c>
      <c r="H11" s="15">
        <v>17.758218256999999</v>
      </c>
      <c r="I11" s="15"/>
      <c r="J11" s="15">
        <v>0.71375200699999997</v>
      </c>
      <c r="K11" s="15"/>
      <c r="L11" s="53">
        <v>0.88092517100000001</v>
      </c>
      <c r="M11" s="59">
        <v>6.3520388600000004</v>
      </c>
      <c r="N11" s="15">
        <v>5.1243541190000004</v>
      </c>
      <c r="O11" s="15">
        <v>3.2325388849999999</v>
      </c>
    </row>
    <row r="12" spans="1:15" x14ac:dyDescent="0.2">
      <c r="A12" s="44" t="s">
        <v>11</v>
      </c>
      <c r="B12" s="15">
        <v>0.87301278500000001</v>
      </c>
      <c r="C12" s="15">
        <v>0.59383160499999998</v>
      </c>
      <c r="D12" s="15">
        <v>0.367579143</v>
      </c>
      <c r="E12" s="15">
        <v>0.36733522400000002</v>
      </c>
      <c r="F12" s="15">
        <v>0.134232502</v>
      </c>
      <c r="G12" s="15">
        <v>0.78263208900000003</v>
      </c>
      <c r="H12" s="15">
        <v>11.354145718</v>
      </c>
      <c r="I12" s="15"/>
      <c r="J12" s="15">
        <v>0.48450212100000001</v>
      </c>
      <c r="K12" s="15"/>
      <c r="L12" s="53">
        <v>0.77207550199999997</v>
      </c>
      <c r="M12" s="59">
        <v>7.3350467679999998</v>
      </c>
      <c r="N12" s="15">
        <v>4.8843813020000004</v>
      </c>
      <c r="O12" s="15">
        <v>4.311519477</v>
      </c>
    </row>
    <row r="13" spans="1:15" x14ac:dyDescent="0.2">
      <c r="A13" s="45" t="s">
        <v>15</v>
      </c>
      <c r="B13" s="15">
        <v>0.91452102700000004</v>
      </c>
      <c r="C13" s="15">
        <v>0.663955144</v>
      </c>
      <c r="D13" s="15">
        <v>0.30905260600000001</v>
      </c>
      <c r="E13" s="15">
        <v>0.323755495</v>
      </c>
      <c r="F13" s="15">
        <v>0.100145999</v>
      </c>
      <c r="G13" s="15">
        <v>0.867150851</v>
      </c>
      <c r="H13" s="15">
        <v>14.925748539000001</v>
      </c>
      <c r="I13" s="15"/>
      <c r="J13" s="15">
        <v>0.60939820200000006</v>
      </c>
      <c r="K13" s="15"/>
      <c r="L13" s="53">
        <v>0.91350569699999995</v>
      </c>
      <c r="M13" s="59">
        <v>6.2728071209999996</v>
      </c>
      <c r="N13" s="15">
        <v>4.7792865129999997</v>
      </c>
      <c r="O13" s="15">
        <v>3.5025592200000002</v>
      </c>
    </row>
    <row r="14" spans="1:15" x14ac:dyDescent="0.2">
      <c r="A14" s="44" t="s">
        <v>12</v>
      </c>
      <c r="B14" s="15">
        <v>0.85400513</v>
      </c>
      <c r="C14" s="15">
        <v>0.52118800300000001</v>
      </c>
      <c r="D14" s="15">
        <v>0.31924230799999997</v>
      </c>
      <c r="E14" s="15">
        <v>0.38705239299999999</v>
      </c>
      <c r="F14" s="15">
        <v>0.15119279599999999</v>
      </c>
      <c r="G14" s="15">
        <v>0.81542075899999999</v>
      </c>
      <c r="H14" s="15">
        <v>14.937457974999999</v>
      </c>
      <c r="I14" s="15"/>
      <c r="J14" s="15">
        <v>0.55119845899999997</v>
      </c>
      <c r="K14" s="15"/>
      <c r="L14" s="53">
        <v>0.89285396299999997</v>
      </c>
      <c r="M14" s="59">
        <v>6.7882695200000001</v>
      </c>
      <c r="N14" s="15">
        <v>4.7780105949999996</v>
      </c>
      <c r="O14" s="15">
        <v>3.4418298780000001</v>
      </c>
    </row>
    <row r="15" spans="1:15" x14ac:dyDescent="0.2">
      <c r="A15" s="40" t="s">
        <v>45</v>
      </c>
      <c r="B15" s="15">
        <v>0.95965854299999998</v>
      </c>
      <c r="C15" s="15">
        <v>0.809431342</v>
      </c>
      <c r="D15" s="15">
        <v>0.10809424199999999</v>
      </c>
      <c r="E15" s="15">
        <v>0.27208642399999999</v>
      </c>
      <c r="F15" s="15">
        <v>5.4748364000000001E-2</v>
      </c>
      <c r="G15" s="15">
        <v>0.94790318399999995</v>
      </c>
      <c r="H15" s="15">
        <v>25.118568801999999</v>
      </c>
      <c r="I15" s="15"/>
      <c r="J15" s="15">
        <v>0.88274650600000004</v>
      </c>
      <c r="K15" s="15"/>
      <c r="L15" s="53">
        <v>0.95794630400000003</v>
      </c>
      <c r="M15" s="59">
        <v>29.184461593999998</v>
      </c>
      <c r="N15" s="15">
        <v>5.0617827880000004</v>
      </c>
      <c r="O15" s="15">
        <v>4.4076945329999999</v>
      </c>
    </row>
    <row r="16" spans="1:15" x14ac:dyDescent="0.2">
      <c r="A16" s="40" t="s">
        <v>21</v>
      </c>
      <c r="B16" s="15">
        <v>0.90315750800000005</v>
      </c>
      <c r="C16" s="15">
        <v>0.66727407000000005</v>
      </c>
      <c r="D16" s="15">
        <v>0.26398275700000001</v>
      </c>
      <c r="E16" s="15">
        <v>0.34860870799999999</v>
      </c>
      <c r="F16" s="15">
        <v>0.100167783</v>
      </c>
      <c r="G16" s="15">
        <v>0.86191107</v>
      </c>
      <c r="H16" s="15">
        <v>17.437724685999999</v>
      </c>
      <c r="I16" s="15"/>
      <c r="J16" s="15">
        <v>0.78093236700000002</v>
      </c>
      <c r="K16" s="15"/>
      <c r="L16" s="53">
        <v>0.79441478600000004</v>
      </c>
      <c r="M16" s="59">
        <v>22.447677612</v>
      </c>
      <c r="N16" s="15">
        <v>5.2151084169999997</v>
      </c>
      <c r="O16" s="15">
        <v>5.5035507450000001</v>
      </c>
    </row>
    <row r="17" spans="1:15" x14ac:dyDescent="0.2">
      <c r="A17" s="40" t="s">
        <v>50</v>
      </c>
      <c r="B17" s="15">
        <v>0.95215361499999995</v>
      </c>
      <c r="C17" s="15">
        <v>0.77760349900000003</v>
      </c>
      <c r="D17" s="15">
        <v>0.12443277799999999</v>
      </c>
      <c r="E17" s="15">
        <v>0.28741022199999999</v>
      </c>
      <c r="F17" s="15">
        <v>5.6306149E-2</v>
      </c>
      <c r="G17" s="15">
        <v>0.93310263199999999</v>
      </c>
      <c r="H17" s="15">
        <v>20.045057550999999</v>
      </c>
      <c r="I17" s="15"/>
      <c r="J17" s="15">
        <v>0.85630692200000003</v>
      </c>
      <c r="K17" s="15"/>
      <c r="L17" s="53">
        <v>0.91261805699999998</v>
      </c>
      <c r="M17" s="59">
        <v>21.202333450000001</v>
      </c>
      <c r="N17" s="15">
        <v>4.5729342260000001</v>
      </c>
      <c r="O17" s="15">
        <v>4.0215969170000001</v>
      </c>
    </row>
    <row r="18" spans="1:15" x14ac:dyDescent="0.2">
      <c r="A18" s="40" t="s">
        <v>20</v>
      </c>
      <c r="B18" s="19">
        <v>0.92866601100000001</v>
      </c>
      <c r="C18" s="19">
        <v>0.67925253299999999</v>
      </c>
      <c r="D18" s="19">
        <v>0.216414146</v>
      </c>
      <c r="E18" s="19">
        <v>0.31936241199999998</v>
      </c>
      <c r="F18" s="19">
        <v>7.4897957000000001E-2</v>
      </c>
      <c r="G18" s="19">
        <v>0.89161676199999995</v>
      </c>
      <c r="H18" s="19">
        <v>15.750970268</v>
      </c>
      <c r="I18" s="19"/>
      <c r="J18" s="19">
        <v>0.760878265</v>
      </c>
      <c r="K18" s="19"/>
      <c r="L18" s="54">
        <v>0.88125599200000004</v>
      </c>
      <c r="M18" s="48">
        <v>15.148849487</v>
      </c>
      <c r="N18" s="19">
        <v>4.5769362219999996</v>
      </c>
      <c r="O18" s="19">
        <v>3.994710075</v>
      </c>
    </row>
    <row r="19" spans="1:15" x14ac:dyDescent="0.2">
      <c r="A19" s="44" t="s">
        <v>51</v>
      </c>
      <c r="B19" s="16">
        <v>0.92146187199999996</v>
      </c>
      <c r="C19" s="16">
        <v>0.68865563900000004</v>
      </c>
      <c r="D19" s="16">
        <v>0.302067382</v>
      </c>
      <c r="E19" s="16">
        <v>0.31604750999999998</v>
      </c>
      <c r="F19" s="16">
        <v>8.5199423999999996E-2</v>
      </c>
      <c r="G19" s="16">
        <v>0.87067931499999995</v>
      </c>
      <c r="H19" s="16">
        <v>15.028893789</v>
      </c>
      <c r="I19" s="16"/>
      <c r="J19" s="16">
        <v>0.64841843200000004</v>
      </c>
      <c r="K19" s="16"/>
      <c r="L19" s="55">
        <v>0.90569471499999998</v>
      </c>
      <c r="M19" s="60">
        <v>7.3101768490000003</v>
      </c>
      <c r="N19" s="16">
        <v>4.6916108190000001</v>
      </c>
      <c r="O19" s="16">
        <v>3.4030384749999998</v>
      </c>
    </row>
    <row r="20" spans="1:15" ht="17" thickBot="1" x14ac:dyDescent="0.25">
      <c r="A20" s="44" t="s">
        <v>52</v>
      </c>
      <c r="B20" s="14">
        <v>0.85400509400000002</v>
      </c>
      <c r="C20" s="14">
        <v>0.52118800300000001</v>
      </c>
      <c r="D20" s="8">
        <v>0.31924180499999999</v>
      </c>
      <c r="E20" s="8">
        <v>0.38705244900000002</v>
      </c>
      <c r="F20" s="8">
        <v>0.15119281900000001</v>
      </c>
      <c r="G20" s="14">
        <v>0.81542073900000001</v>
      </c>
      <c r="H20" s="14">
        <v>14.937457657</v>
      </c>
      <c r="I20" s="14"/>
      <c r="J20" s="14">
        <v>0.55119851799999997</v>
      </c>
      <c r="K20" s="14"/>
      <c r="L20" s="56">
        <v>0.89285396699999997</v>
      </c>
      <c r="M20" s="49">
        <v>6.7919802669999996</v>
      </c>
      <c r="N20" s="8">
        <v>4.7780070569999999</v>
      </c>
      <c r="O20" s="8">
        <v>3.4417545930000002</v>
      </c>
    </row>
    <row r="21" spans="1:15" x14ac:dyDescent="0.2">
      <c r="A21" s="13" t="s">
        <v>83</v>
      </c>
      <c r="B21" s="11">
        <v>0.87413003840000003</v>
      </c>
      <c r="C21" s="11">
        <v>0.54435170290000001</v>
      </c>
      <c r="D21" s="11">
        <v>0.34416308499999998</v>
      </c>
      <c r="E21" s="11">
        <v>0.3540005644</v>
      </c>
      <c r="F21" s="11">
        <v>0.13004931259999999</v>
      </c>
      <c r="G21" s="11">
        <v>0.84245593549999997</v>
      </c>
      <c r="H21" s="11">
        <v>15.998860000000001</v>
      </c>
      <c r="I21" s="11"/>
      <c r="J21" s="11">
        <v>0.56189221140000001</v>
      </c>
      <c r="K21" s="11"/>
      <c r="L21" s="57">
        <v>0.96108915449999999</v>
      </c>
      <c r="M21" s="51">
        <v>18.102495193500001</v>
      </c>
      <c r="N21" s="11">
        <v>7.7789060009000002</v>
      </c>
      <c r="O21" s="11">
        <v>4.8580708326000002</v>
      </c>
    </row>
    <row r="22" spans="1:15" x14ac:dyDescent="0.2">
      <c r="A22" s="12" t="s">
        <v>73</v>
      </c>
      <c r="B22" s="14">
        <v>0.85628604890000004</v>
      </c>
      <c r="C22" s="14">
        <v>0.58667765459999999</v>
      </c>
      <c r="D22" s="14">
        <v>0.2686333756</v>
      </c>
      <c r="E22" s="14">
        <v>0.37053122719999998</v>
      </c>
      <c r="F22" s="14">
        <v>0.1056421409</v>
      </c>
      <c r="G22" s="14">
        <v>0.87259676850000001</v>
      </c>
      <c r="H22" s="14">
        <v>17.610797182700001</v>
      </c>
      <c r="I22" s="14">
        <v>18.499595642100001</v>
      </c>
      <c r="J22" s="14">
        <v>0.64257556599999999</v>
      </c>
      <c r="K22" s="14">
        <v>0.48998427389999999</v>
      </c>
      <c r="L22" s="56">
        <v>0.95461723119999997</v>
      </c>
      <c r="M22" s="49">
        <v>39.249858856199999</v>
      </c>
      <c r="N22" s="14">
        <v>8.467411512</v>
      </c>
      <c r="O22" s="14">
        <v>4.7452064845999997</v>
      </c>
    </row>
    <row r="23" spans="1:15" x14ac:dyDescent="0.2">
      <c r="A23" s="12" t="s">
        <v>81</v>
      </c>
      <c r="B23" s="14">
        <v>0.85475527839999998</v>
      </c>
      <c r="C23" s="14">
        <v>0.60108873839999999</v>
      </c>
      <c r="D23" s="14">
        <v>0.23994659879999999</v>
      </c>
      <c r="E23" s="14">
        <v>0.35535956419999998</v>
      </c>
      <c r="F23" s="14">
        <v>0.1221199498</v>
      </c>
      <c r="G23" s="14">
        <v>0.87664067349999997</v>
      </c>
      <c r="H23" s="14">
        <v>16.959599177000001</v>
      </c>
      <c r="I23" s="14">
        <v>17.347581863399999</v>
      </c>
      <c r="J23" s="14">
        <v>0.67167276939999998</v>
      </c>
      <c r="K23" s="14">
        <v>0.5269877315</v>
      </c>
      <c r="L23" s="56">
        <v>0.96582822869999996</v>
      </c>
      <c r="M23" s="49">
        <v>32.914669036900001</v>
      </c>
      <c r="N23" s="14">
        <v>8.3967977924999992</v>
      </c>
      <c r="O23" s="14">
        <v>4.7395388532</v>
      </c>
    </row>
    <row r="24" spans="1:15" x14ac:dyDescent="0.2">
      <c r="A24" s="12" t="s">
        <v>74</v>
      </c>
      <c r="B24" s="14">
        <v>0.84131388659999995</v>
      </c>
      <c r="C24" s="14">
        <v>0.56373324589999996</v>
      </c>
      <c r="D24" s="14">
        <v>0.25805922349999999</v>
      </c>
      <c r="E24" s="14">
        <v>0.3641560217</v>
      </c>
      <c r="F24" s="14">
        <v>0.1101685037</v>
      </c>
      <c r="G24" s="14">
        <v>0.88898341660000002</v>
      </c>
      <c r="H24" s="14">
        <v>17.723829650900001</v>
      </c>
      <c r="I24" s="14">
        <v>18.803089141800001</v>
      </c>
      <c r="J24" s="14">
        <v>0.65675883089999998</v>
      </c>
      <c r="K24" s="14">
        <v>0.50110530850000001</v>
      </c>
      <c r="L24" s="56">
        <v>0.95844580850000005</v>
      </c>
      <c r="M24" s="49">
        <v>36.0568237305</v>
      </c>
      <c r="N24" s="14">
        <v>8.6204211524000005</v>
      </c>
      <c r="O24" s="14">
        <v>4.8383046766</v>
      </c>
    </row>
    <row r="25" spans="1:15" x14ac:dyDescent="0.2">
      <c r="A25" s="12"/>
      <c r="B25" s="14"/>
      <c r="C25" s="14"/>
      <c r="D25" s="8"/>
      <c r="E25" s="8"/>
      <c r="F25" s="8"/>
      <c r="G25" s="14"/>
      <c r="H25" s="14"/>
      <c r="I25" s="14"/>
      <c r="J25" s="14"/>
      <c r="K25" s="14"/>
      <c r="L25" s="56"/>
      <c r="M25" s="49"/>
      <c r="N25" s="8"/>
      <c r="O25" s="8"/>
    </row>
    <row r="26" spans="1:15" x14ac:dyDescent="0.2">
      <c r="A26" s="12"/>
      <c r="B26" s="14"/>
      <c r="C26" s="14"/>
      <c r="D26" s="8"/>
      <c r="E26" s="8"/>
      <c r="F26" s="8"/>
      <c r="G26" s="14"/>
      <c r="H26" s="14"/>
      <c r="I26" s="14"/>
      <c r="J26" s="14"/>
      <c r="K26" s="14"/>
      <c r="L26" s="56"/>
      <c r="M26" s="49"/>
      <c r="N26" s="8"/>
      <c r="O26" s="8"/>
    </row>
    <row r="29" spans="1:15" x14ac:dyDescent="0.2">
      <c r="A29" s="34" t="s">
        <v>62</v>
      </c>
    </row>
    <row r="30" spans="1:15" x14ac:dyDescent="0.2">
      <c r="A30" s="35" t="s">
        <v>63</v>
      </c>
    </row>
    <row r="31" spans="1:15" x14ac:dyDescent="0.2">
      <c r="A31" s="36" t="s">
        <v>64</v>
      </c>
    </row>
    <row r="32" spans="1:15" x14ac:dyDescent="0.2">
      <c r="A32" s="37" t="s">
        <v>65</v>
      </c>
    </row>
    <row r="33" spans="1:1" x14ac:dyDescent="0.2">
      <c r="A33" s="38" t="s">
        <v>66</v>
      </c>
    </row>
  </sheetData>
  <phoneticPr fontId="4" type="noConversion"/>
  <conditionalFormatting sqref="B2:B20">
    <cfRule type="top10" dxfId="109" priority="1690" rank="1"/>
  </conditionalFormatting>
  <conditionalFormatting sqref="C2:C20">
    <cfRule type="top10" dxfId="108" priority="1691" rank="1"/>
  </conditionalFormatting>
  <conditionalFormatting sqref="D2:D20">
    <cfRule type="top10" dxfId="107" priority="1696" bottom="1" rank="1"/>
  </conditionalFormatting>
  <conditionalFormatting sqref="E2:E20">
    <cfRule type="top10" dxfId="106" priority="1697" bottom="1" rank="1"/>
  </conditionalFormatting>
  <conditionalFormatting sqref="F2:F20">
    <cfRule type="top10" dxfId="105" priority="1698" bottom="1" rank="1"/>
  </conditionalFormatting>
  <conditionalFormatting sqref="G2:G20">
    <cfRule type="top10" dxfId="104" priority="1692" rank="1"/>
  </conditionalFormatting>
  <conditionalFormatting sqref="H2:I20">
    <cfRule type="top10" dxfId="103" priority="1693" rank="1"/>
  </conditionalFormatting>
  <conditionalFormatting sqref="J2:K20">
    <cfRule type="top10" dxfId="102" priority="1694" rank="1"/>
  </conditionalFormatting>
  <conditionalFormatting sqref="L2:L20">
    <cfRule type="top10" dxfId="101" priority="1695" rank="1"/>
  </conditionalFormatting>
  <conditionalFormatting sqref="M2:M20">
    <cfRule type="top10" dxfId="100" priority="1699" bottom="1" rank="1"/>
  </conditionalFormatting>
  <conditionalFormatting sqref="N2:N20">
    <cfRule type="top10" dxfId="99" priority="1700" bottom="1" rank="1"/>
  </conditionalFormatting>
  <conditionalFormatting sqref="O2:O20">
    <cfRule type="top10" dxfId="98" priority="1701" bottom="1" rank="1"/>
  </conditionalFormatting>
  <conditionalFormatting sqref="B21:B26">
    <cfRule type="top10" dxfId="97" priority="1800" rank="1"/>
  </conditionalFormatting>
  <conditionalFormatting sqref="C21:C26">
    <cfRule type="top10" dxfId="96" priority="1802" rank="1"/>
  </conditionalFormatting>
  <conditionalFormatting sqref="D21:D26">
    <cfRule type="top10" dxfId="95" priority="1804" bottom="1" rank="1"/>
  </conditionalFormatting>
  <conditionalFormatting sqref="E21:E26">
    <cfRule type="top10" dxfId="94" priority="1806" bottom="1" rank="1"/>
  </conditionalFormatting>
  <conditionalFormatting sqref="F21:F26">
    <cfRule type="top10" dxfId="93" priority="1808" bottom="1" rank="1"/>
  </conditionalFormatting>
  <conditionalFormatting sqref="G21:G26">
    <cfRule type="top10" dxfId="92" priority="1810" rank="1"/>
  </conditionalFormatting>
  <conditionalFormatting sqref="L21:L26">
    <cfRule type="top10" dxfId="91" priority="1812" rank="1"/>
  </conditionalFormatting>
  <conditionalFormatting sqref="M21:M26">
    <cfRule type="top10" dxfId="90" priority="1814" bottom="1" rank="1"/>
  </conditionalFormatting>
  <conditionalFormatting sqref="N21:N26">
    <cfRule type="top10" dxfId="89" priority="1816" bottom="1" rank="1"/>
  </conditionalFormatting>
  <conditionalFormatting sqref="O21:O26">
    <cfRule type="top10" dxfId="88" priority="1818" bottom="1" rank="1"/>
  </conditionalFormatting>
  <conditionalFormatting sqref="H21:H26">
    <cfRule type="top10" dxfId="87" priority="1820" rank="1"/>
  </conditionalFormatting>
  <conditionalFormatting sqref="I21:I26">
    <cfRule type="top10" dxfId="86" priority="1822" rank="1"/>
  </conditionalFormatting>
  <conditionalFormatting sqref="J21:J26">
    <cfRule type="top10" dxfId="85" priority="1824" rank="1"/>
  </conditionalFormatting>
  <conditionalFormatting sqref="K21:K26">
    <cfRule type="top10" dxfId="84" priority="1826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A847-367D-F84F-B600-B65250BE03FF}">
  <sheetPr codeName="Sheet3">
    <tabColor rgb="FF00B050"/>
  </sheetPr>
  <dimension ref="A1:O47"/>
  <sheetViews>
    <sheetView zoomScale="120" zoomScaleNormal="120" workbookViewId="0">
      <pane ySplit="1" topLeftCell="A19" activePane="bottomLeft" state="frozen"/>
      <selection pane="bottomLeft" activeCell="A37" sqref="A37"/>
    </sheetView>
  </sheetViews>
  <sheetFormatPr baseColWidth="10" defaultRowHeight="16" x14ac:dyDescent="0.2"/>
  <cols>
    <col min="1" max="1" width="25.5" bestFit="1" customWidth="1"/>
    <col min="2" max="10" width="10.83203125" customWidth="1"/>
    <col min="11" max="11" width="10.5" bestFit="1" customWidth="1"/>
    <col min="12" max="12" width="9.1640625" bestFit="1" customWidth="1"/>
    <col min="13" max="13" width="9.83203125" bestFit="1" customWidth="1"/>
    <col min="14" max="14" width="9.5" bestFit="1" customWidth="1"/>
    <col min="15" max="15" width="9.6640625" bestFit="1" customWidth="1"/>
    <col min="16" max="17" width="9.1640625" bestFit="1" customWidth="1"/>
    <col min="18" max="18" width="17.5" bestFit="1" customWidth="1"/>
    <col min="19" max="19" width="12.6640625" bestFit="1" customWidth="1"/>
    <col min="20" max="20" width="13.83203125" bestFit="1" customWidth="1"/>
    <col min="21" max="21" width="15.83203125" bestFit="1" customWidth="1"/>
  </cols>
  <sheetData>
    <row r="1" spans="1:15" x14ac:dyDescent="0.2">
      <c r="A1" s="17" t="s">
        <v>0</v>
      </c>
      <c r="B1" s="17" t="s">
        <v>33</v>
      </c>
      <c r="C1" s="17" t="s">
        <v>34</v>
      </c>
      <c r="D1" s="17" t="s">
        <v>28</v>
      </c>
      <c r="E1" s="17" t="s">
        <v>35</v>
      </c>
      <c r="F1" s="17" t="s">
        <v>36</v>
      </c>
      <c r="G1" s="17" t="s">
        <v>32</v>
      </c>
      <c r="H1" s="17" t="s">
        <v>29</v>
      </c>
      <c r="I1" s="17" t="s">
        <v>70</v>
      </c>
      <c r="J1" s="17" t="s">
        <v>30</v>
      </c>
      <c r="K1" s="17" t="s">
        <v>71</v>
      </c>
      <c r="L1" s="52" t="s">
        <v>37</v>
      </c>
      <c r="M1" s="47" t="s">
        <v>67</v>
      </c>
      <c r="N1" s="1" t="s">
        <v>68</v>
      </c>
      <c r="O1" s="1" t="s">
        <v>69</v>
      </c>
    </row>
    <row r="2" spans="1:15" x14ac:dyDescent="0.2">
      <c r="A2" s="72" t="s">
        <v>46</v>
      </c>
      <c r="B2" s="15">
        <v>0.942034276</v>
      </c>
      <c r="C2" s="15">
        <v>0.77070110599999997</v>
      </c>
      <c r="D2" s="15">
        <v>0.25725860699999997</v>
      </c>
      <c r="E2" s="15">
        <v>0.28258778499999998</v>
      </c>
      <c r="F2" s="15">
        <v>5.6989043000000003E-2</v>
      </c>
      <c r="G2" s="15">
        <v>0.90146691599999995</v>
      </c>
      <c r="H2" s="15">
        <v>18.186872807</v>
      </c>
      <c r="I2" s="15"/>
      <c r="J2" s="15">
        <v>0.710368942</v>
      </c>
      <c r="K2" s="15"/>
      <c r="L2" s="53">
        <v>0.93179051300000004</v>
      </c>
      <c r="M2" s="59"/>
      <c r="N2" s="15"/>
      <c r="O2" s="15"/>
    </row>
    <row r="3" spans="1:15" x14ac:dyDescent="0.2">
      <c r="A3" s="72" t="s">
        <v>47</v>
      </c>
      <c r="B3" s="15">
        <v>0.83305231099999999</v>
      </c>
      <c r="C3" s="15">
        <v>0.57044508800000004</v>
      </c>
      <c r="D3" s="15">
        <v>0.423094743</v>
      </c>
      <c r="E3" s="15">
        <v>0.35561792599999997</v>
      </c>
      <c r="F3" s="15">
        <v>0.151417036</v>
      </c>
      <c r="G3" s="15">
        <v>0.78209581699999997</v>
      </c>
      <c r="H3" s="15">
        <v>14.120375223</v>
      </c>
      <c r="I3" s="15"/>
      <c r="J3" s="15">
        <v>0.450262051</v>
      </c>
      <c r="K3" s="15"/>
      <c r="L3" s="53">
        <v>0.82239937600000002</v>
      </c>
      <c r="M3" s="59"/>
      <c r="N3" s="15"/>
      <c r="O3" s="15"/>
    </row>
    <row r="4" spans="1:15" x14ac:dyDescent="0.2">
      <c r="A4" s="73" t="s">
        <v>48</v>
      </c>
      <c r="B4" s="15">
        <v>0.73045576300000004</v>
      </c>
      <c r="C4" s="15">
        <v>0.44125366599999999</v>
      </c>
      <c r="D4" s="15">
        <v>0.54558137600000001</v>
      </c>
      <c r="E4" s="15">
        <v>0.382740144</v>
      </c>
      <c r="F4" s="15">
        <v>0.215656873</v>
      </c>
      <c r="G4" s="15">
        <v>0.67018167299999998</v>
      </c>
      <c r="H4" s="15">
        <v>13.388065052</v>
      </c>
      <c r="I4" s="15"/>
      <c r="J4" s="15">
        <v>0.35727165700000002</v>
      </c>
      <c r="K4" s="15"/>
      <c r="L4" s="53">
        <v>0.71152319799999997</v>
      </c>
      <c r="M4" s="59"/>
      <c r="N4" s="15"/>
      <c r="O4" s="15"/>
    </row>
    <row r="5" spans="1:15" x14ac:dyDescent="0.2">
      <c r="A5" s="41" t="s">
        <v>41</v>
      </c>
      <c r="B5" s="15">
        <v>0.89717767999999998</v>
      </c>
      <c r="C5" s="15">
        <v>0.67343608399999999</v>
      </c>
      <c r="D5" s="15">
        <v>0.32804117500000002</v>
      </c>
      <c r="E5" s="15">
        <v>0.33212472900000001</v>
      </c>
      <c r="F5" s="15">
        <v>0.10700338199999999</v>
      </c>
      <c r="G5" s="15">
        <v>0.81392787799999999</v>
      </c>
      <c r="H5" s="15">
        <v>13.132437115</v>
      </c>
      <c r="I5" s="15"/>
      <c r="J5" s="15">
        <v>0.48522137799999998</v>
      </c>
      <c r="K5" s="15"/>
      <c r="L5" s="53">
        <v>0.88876378599999994</v>
      </c>
      <c r="M5" s="59"/>
      <c r="N5" s="15"/>
      <c r="O5" s="15"/>
    </row>
    <row r="6" spans="1:15" x14ac:dyDescent="0.2">
      <c r="A6" s="73" t="s">
        <v>49</v>
      </c>
      <c r="B6" s="15">
        <v>0.792838504</v>
      </c>
      <c r="C6" s="15">
        <v>0.45392526300000002</v>
      </c>
      <c r="D6" s="15">
        <v>0.436373705</v>
      </c>
      <c r="E6" s="15">
        <v>0.36173893699999998</v>
      </c>
      <c r="F6" s="15">
        <v>0.153209556</v>
      </c>
      <c r="G6" s="15">
        <v>0.71529591699999995</v>
      </c>
      <c r="H6" s="15">
        <v>15.255832033000001</v>
      </c>
      <c r="I6" s="15"/>
      <c r="J6" s="15">
        <v>0.47729476100000001</v>
      </c>
      <c r="K6" s="15"/>
      <c r="L6" s="53">
        <v>0.74126127200000003</v>
      </c>
      <c r="M6" s="59"/>
      <c r="N6" s="15"/>
      <c r="O6" s="15"/>
    </row>
    <row r="7" spans="1:15" x14ac:dyDescent="0.2">
      <c r="A7" s="73" t="s">
        <v>53</v>
      </c>
      <c r="B7" s="15">
        <v>0.87155296000000004</v>
      </c>
      <c r="C7" s="15">
        <v>0.58695091300000002</v>
      </c>
      <c r="D7" s="15">
        <v>0.35135894299999998</v>
      </c>
      <c r="E7" s="15">
        <v>0.33897735800000001</v>
      </c>
      <c r="F7" s="15">
        <v>0.118410876</v>
      </c>
      <c r="G7" s="15">
        <v>0.81792444200000003</v>
      </c>
      <c r="H7" s="15">
        <v>17.753089723999999</v>
      </c>
      <c r="I7" s="15"/>
      <c r="J7" s="15">
        <v>0.56486112399999999</v>
      </c>
      <c r="K7" s="15"/>
      <c r="L7" s="53">
        <v>0.89798570899999997</v>
      </c>
      <c r="M7" s="59"/>
      <c r="N7" s="15"/>
      <c r="O7" s="15"/>
    </row>
    <row r="8" spans="1:15" x14ac:dyDescent="0.2">
      <c r="A8" s="39" t="s">
        <v>22</v>
      </c>
      <c r="B8" s="15">
        <v>0.91526339899999998</v>
      </c>
      <c r="C8" s="15">
        <v>0.64596905400000004</v>
      </c>
      <c r="D8" s="15">
        <v>0.27975976299999999</v>
      </c>
      <c r="E8" s="15">
        <v>0.31068770699999998</v>
      </c>
      <c r="F8" s="15">
        <v>7.2749038000000002E-2</v>
      </c>
      <c r="G8" s="15">
        <v>0.892526339</v>
      </c>
      <c r="H8" s="15">
        <v>18.905349503</v>
      </c>
      <c r="I8" s="15"/>
      <c r="J8" s="15">
        <v>0.74127960400000004</v>
      </c>
      <c r="K8" s="15"/>
      <c r="L8" s="53">
        <v>0.91968525400000001</v>
      </c>
      <c r="M8" s="59"/>
      <c r="N8" s="15"/>
      <c r="O8" s="15"/>
    </row>
    <row r="9" spans="1:15" x14ac:dyDescent="0.2">
      <c r="A9" s="73" t="s">
        <v>54</v>
      </c>
      <c r="B9" s="15">
        <v>0.76620795500000005</v>
      </c>
      <c r="C9" s="15">
        <v>0.46143479100000001</v>
      </c>
      <c r="D9" s="15">
        <v>0.471391275</v>
      </c>
      <c r="E9" s="15">
        <v>0.38586102</v>
      </c>
      <c r="F9" s="15">
        <v>0.165878948</v>
      </c>
      <c r="G9" s="15">
        <v>0.68543675199999998</v>
      </c>
      <c r="H9" s="15">
        <v>13.617882051</v>
      </c>
      <c r="I9" s="15"/>
      <c r="J9" s="15">
        <v>0.45947758</v>
      </c>
      <c r="K9" s="15"/>
      <c r="L9" s="53">
        <v>0.69436480199999995</v>
      </c>
      <c r="M9" s="59"/>
      <c r="N9" s="15"/>
      <c r="O9" s="15"/>
    </row>
    <row r="10" spans="1:15" x14ac:dyDescent="0.2">
      <c r="A10" s="40" t="s">
        <v>14</v>
      </c>
      <c r="B10" s="15">
        <v>0.95494823500000003</v>
      </c>
      <c r="C10" s="15">
        <v>0.78031379499999998</v>
      </c>
      <c r="D10" s="15">
        <v>0.21470177700000001</v>
      </c>
      <c r="E10" s="15">
        <v>0.27894317000000002</v>
      </c>
      <c r="F10" s="15">
        <v>5.6147350999999998E-2</v>
      </c>
      <c r="G10" s="15">
        <v>0.94683458799999998</v>
      </c>
      <c r="H10" s="15">
        <v>24.090513705999999</v>
      </c>
      <c r="I10" s="15"/>
      <c r="J10" s="15">
        <v>0.87075074200000002</v>
      </c>
      <c r="K10" s="15"/>
      <c r="L10" s="53">
        <v>0.95744185699999995</v>
      </c>
      <c r="M10" s="59"/>
      <c r="N10" s="15"/>
      <c r="O10" s="15"/>
    </row>
    <row r="11" spans="1:15" x14ac:dyDescent="0.2">
      <c r="A11" s="73" t="s">
        <v>55</v>
      </c>
      <c r="B11" s="15">
        <v>0.89374753500000004</v>
      </c>
      <c r="C11" s="15">
        <v>0.68207487300000003</v>
      </c>
      <c r="D11" s="15">
        <v>0.26451185500000002</v>
      </c>
      <c r="E11" s="15">
        <v>0.33768493700000002</v>
      </c>
      <c r="F11" s="15">
        <v>9.4452128999999996E-2</v>
      </c>
      <c r="G11" s="15">
        <v>0.85132847899999997</v>
      </c>
      <c r="H11" s="15">
        <v>17.505667753000001</v>
      </c>
      <c r="I11" s="15"/>
      <c r="J11" s="15">
        <v>0.74904401700000001</v>
      </c>
      <c r="K11" s="15"/>
      <c r="L11" s="53">
        <v>0.88716770599999994</v>
      </c>
      <c r="M11" s="59"/>
      <c r="N11" s="15"/>
      <c r="O11" s="15"/>
    </row>
    <row r="12" spans="1:15" x14ac:dyDescent="0.2">
      <c r="A12" s="40" t="s">
        <v>23</v>
      </c>
      <c r="B12" s="15">
        <v>0.93031982499999999</v>
      </c>
      <c r="C12" s="15">
        <v>0.76849824799999999</v>
      </c>
      <c r="D12" s="15">
        <v>0.13634400899999999</v>
      </c>
      <c r="E12" s="15">
        <v>0.28902295</v>
      </c>
      <c r="F12" s="15">
        <v>7.3781467000000003E-2</v>
      </c>
      <c r="G12" s="15">
        <v>0.92565087700000004</v>
      </c>
      <c r="H12" s="15">
        <v>20.826737032</v>
      </c>
      <c r="I12" s="15"/>
      <c r="J12" s="15">
        <v>0.84865325199999997</v>
      </c>
      <c r="K12" s="15"/>
      <c r="L12" s="53">
        <v>0.938010503</v>
      </c>
      <c r="M12" s="59"/>
      <c r="N12" s="15"/>
      <c r="O12" s="15"/>
    </row>
    <row r="13" spans="1:15" x14ac:dyDescent="0.2">
      <c r="A13" s="40" t="s">
        <v>24</v>
      </c>
      <c r="B13" s="15">
        <v>0.84973660799999995</v>
      </c>
      <c r="C13" s="15">
        <v>0.60053493599999996</v>
      </c>
      <c r="D13" s="15">
        <v>0.207942977</v>
      </c>
      <c r="E13" s="15">
        <v>0.33232743399999998</v>
      </c>
      <c r="F13" s="15">
        <v>0.12910758999999999</v>
      </c>
      <c r="G13" s="15">
        <v>0.83297564000000002</v>
      </c>
      <c r="H13" s="15">
        <v>17.814527730999998</v>
      </c>
      <c r="I13" s="15"/>
      <c r="J13" s="15">
        <v>0.79528732599999996</v>
      </c>
      <c r="K13" s="15"/>
      <c r="L13" s="53">
        <v>0.855954416</v>
      </c>
      <c r="M13" s="59"/>
      <c r="N13" s="15"/>
      <c r="O13" s="15"/>
    </row>
    <row r="14" spans="1:15" x14ac:dyDescent="0.2">
      <c r="A14" s="73" t="s">
        <v>56</v>
      </c>
      <c r="B14" s="15">
        <v>0.89095828799999999</v>
      </c>
      <c r="C14" s="15">
        <v>0.65230817900000004</v>
      </c>
      <c r="D14" s="15">
        <v>0.37328223599999999</v>
      </c>
      <c r="E14" s="15">
        <v>0.320340613</v>
      </c>
      <c r="F14" s="15">
        <v>9.4575876000000003E-2</v>
      </c>
      <c r="G14" s="15">
        <v>0.84518446300000005</v>
      </c>
      <c r="H14" s="15">
        <v>17.461561575000001</v>
      </c>
      <c r="I14" s="15"/>
      <c r="J14" s="15">
        <v>0.64692829699999999</v>
      </c>
      <c r="K14" s="15"/>
      <c r="L14" s="53">
        <v>0.87417566199999996</v>
      </c>
      <c r="M14" s="59"/>
      <c r="N14" s="15"/>
      <c r="O14" s="15"/>
    </row>
    <row r="15" spans="1:15" x14ac:dyDescent="0.2">
      <c r="A15" s="42" t="s">
        <v>5</v>
      </c>
      <c r="B15" s="15">
        <v>0.91277560000000002</v>
      </c>
      <c r="C15" s="15">
        <v>0.67840520299999996</v>
      </c>
      <c r="D15" s="15">
        <v>0.310506911</v>
      </c>
      <c r="E15" s="15">
        <v>0.31001572199999999</v>
      </c>
      <c r="F15" s="15">
        <v>8.3930400000000002E-2</v>
      </c>
      <c r="G15" s="15">
        <v>0.86931265499999999</v>
      </c>
      <c r="H15" s="15">
        <v>17.569973697999998</v>
      </c>
      <c r="I15" s="15"/>
      <c r="J15" s="15">
        <v>0.62043919400000003</v>
      </c>
      <c r="K15" s="15"/>
      <c r="L15" s="53">
        <v>0.921738528</v>
      </c>
      <c r="M15" s="59"/>
      <c r="N15" s="15"/>
      <c r="O15" s="15"/>
    </row>
    <row r="16" spans="1:15" x14ac:dyDescent="0.2">
      <c r="A16" s="40" t="s">
        <v>16</v>
      </c>
      <c r="B16" s="15">
        <v>0.96857575100000004</v>
      </c>
      <c r="C16" s="15">
        <v>0.87664388800000004</v>
      </c>
      <c r="D16" s="15">
        <v>8.5487126999999996E-2</v>
      </c>
      <c r="E16" s="15">
        <v>0.24271864000000001</v>
      </c>
      <c r="F16" s="15">
        <v>3.7628784999999998E-2</v>
      </c>
      <c r="G16" s="15">
        <v>0.96139277099999998</v>
      </c>
      <c r="H16" s="15">
        <v>24.50913229</v>
      </c>
      <c r="I16" s="15"/>
      <c r="J16" s="15">
        <v>0.92415972300000004</v>
      </c>
      <c r="K16" s="15"/>
      <c r="L16" s="53">
        <v>0.96103559699999996</v>
      </c>
      <c r="M16" s="59"/>
      <c r="N16" s="15"/>
      <c r="O16" s="15"/>
    </row>
    <row r="17" spans="1:15" x14ac:dyDescent="0.2">
      <c r="A17" s="41" t="s">
        <v>38</v>
      </c>
      <c r="B17" s="15">
        <v>0.88974846100000005</v>
      </c>
      <c r="C17" s="15">
        <v>0.60957726300000004</v>
      </c>
      <c r="D17" s="15">
        <v>0.36650895300000003</v>
      </c>
      <c r="E17" s="15">
        <v>0.33418256200000002</v>
      </c>
      <c r="F17" s="15">
        <v>0.104252289</v>
      </c>
      <c r="G17" s="15">
        <v>0.86570225099999998</v>
      </c>
      <c r="H17" s="15">
        <v>18.798536711000001</v>
      </c>
      <c r="I17" s="15"/>
      <c r="J17" s="15">
        <v>0.781311062</v>
      </c>
      <c r="K17" s="15"/>
      <c r="L17" s="53">
        <v>0.89133481199999998</v>
      </c>
      <c r="M17" s="59"/>
      <c r="N17" s="15"/>
      <c r="O17" s="15"/>
    </row>
    <row r="18" spans="1:15" x14ac:dyDescent="0.2">
      <c r="A18" s="73" t="s">
        <v>57</v>
      </c>
      <c r="B18" s="15">
        <v>0.90433374700000002</v>
      </c>
      <c r="C18" s="15">
        <v>0.62999793900000001</v>
      </c>
      <c r="D18" s="15">
        <v>0.34721013499999998</v>
      </c>
      <c r="E18" s="15">
        <v>0.31913723100000002</v>
      </c>
      <c r="F18" s="15">
        <v>8.5501606999999993E-2</v>
      </c>
      <c r="G18" s="15">
        <v>0.85731464000000002</v>
      </c>
      <c r="H18" s="15">
        <v>19.433423995999998</v>
      </c>
      <c r="I18" s="15"/>
      <c r="J18" s="15">
        <v>0.60159518599999995</v>
      </c>
      <c r="K18" s="15"/>
      <c r="L18" s="53">
        <v>0.91386036100000001</v>
      </c>
      <c r="M18" s="59"/>
      <c r="N18" s="15"/>
      <c r="O18" s="15"/>
    </row>
    <row r="19" spans="1:15" x14ac:dyDescent="0.2">
      <c r="A19" s="73" t="s">
        <v>58</v>
      </c>
      <c r="B19" s="15">
        <v>0.78509349100000003</v>
      </c>
      <c r="C19" s="15">
        <v>0.50095077200000004</v>
      </c>
      <c r="D19" s="15">
        <v>0.42182094799999997</v>
      </c>
      <c r="E19" s="15">
        <v>0.362261102</v>
      </c>
      <c r="F19" s="15">
        <v>0.162534229</v>
      </c>
      <c r="G19" s="15">
        <v>0.730222751</v>
      </c>
      <c r="H19" s="15">
        <v>12.086188002</v>
      </c>
      <c r="I19" s="15"/>
      <c r="J19" s="15">
        <v>0.47773910000000003</v>
      </c>
      <c r="K19" s="15"/>
      <c r="L19" s="53">
        <v>0.80778272600000001</v>
      </c>
      <c r="M19" s="59"/>
      <c r="N19" s="15"/>
      <c r="O19" s="15"/>
    </row>
    <row r="20" spans="1:15" x14ac:dyDescent="0.2">
      <c r="A20" s="73" t="s">
        <v>7</v>
      </c>
      <c r="B20" s="15">
        <v>0.85531146300000005</v>
      </c>
      <c r="C20" s="15">
        <v>0.55050216100000005</v>
      </c>
      <c r="D20" s="15">
        <v>0.37997302700000002</v>
      </c>
      <c r="E20" s="15">
        <v>0.34633801400000003</v>
      </c>
      <c r="F20" s="15">
        <v>0.12127379100000001</v>
      </c>
      <c r="G20" s="15">
        <v>0.79277031200000003</v>
      </c>
      <c r="H20" s="15">
        <v>18.055629482000001</v>
      </c>
      <c r="I20" s="15"/>
      <c r="J20" s="15">
        <v>0.55019270200000003</v>
      </c>
      <c r="K20" s="15"/>
      <c r="L20" s="53">
        <v>0.85498673300000005</v>
      </c>
      <c r="M20" s="59"/>
      <c r="N20" s="15"/>
      <c r="O20" s="15"/>
    </row>
    <row r="21" spans="1:15" x14ac:dyDescent="0.2">
      <c r="A21" s="41" t="s">
        <v>27</v>
      </c>
      <c r="B21" s="15">
        <v>0.83590294200000004</v>
      </c>
      <c r="C21" s="15">
        <v>0.46228049100000002</v>
      </c>
      <c r="D21" s="15">
        <v>0.48882302100000002</v>
      </c>
      <c r="E21" s="15">
        <v>0.37371810900000002</v>
      </c>
      <c r="F21" s="15">
        <v>0.13367073800000001</v>
      </c>
      <c r="G21" s="15">
        <v>0.74286324599999998</v>
      </c>
      <c r="H21" s="15">
        <v>16.841938037999999</v>
      </c>
      <c r="I21" s="15"/>
      <c r="J21" s="15">
        <v>0.50045359099999998</v>
      </c>
      <c r="K21" s="15"/>
      <c r="L21" s="53">
        <v>0.83855142599999999</v>
      </c>
      <c r="M21" s="59"/>
      <c r="N21" s="15"/>
      <c r="O21" s="15"/>
    </row>
    <row r="22" spans="1:15" x14ac:dyDescent="0.2">
      <c r="A22" s="73" t="s">
        <v>59</v>
      </c>
      <c r="B22" s="15">
        <v>0.90544810200000003</v>
      </c>
      <c r="C22" s="15">
        <v>0.68696133400000003</v>
      </c>
      <c r="D22" s="15">
        <v>0.243162513</v>
      </c>
      <c r="E22" s="15">
        <v>0.32869885300000001</v>
      </c>
      <c r="F22" s="15">
        <v>9.1153446999999999E-2</v>
      </c>
      <c r="G22" s="15">
        <v>0.87270478799999995</v>
      </c>
      <c r="H22" s="15">
        <v>17.489320115999998</v>
      </c>
      <c r="I22" s="15"/>
      <c r="J22" s="15">
        <v>0.76091080700000002</v>
      </c>
      <c r="K22" s="15"/>
      <c r="L22" s="53">
        <v>0.905073817</v>
      </c>
      <c r="M22" s="59"/>
      <c r="N22" s="15"/>
      <c r="O22" s="15"/>
    </row>
    <row r="23" spans="1:15" x14ac:dyDescent="0.2">
      <c r="A23" s="44" t="s">
        <v>11</v>
      </c>
      <c r="B23" s="15">
        <v>0.90122052200000002</v>
      </c>
      <c r="C23" s="15">
        <v>0.67000876200000004</v>
      </c>
      <c r="D23" s="15">
        <v>0.325587605</v>
      </c>
      <c r="E23" s="15">
        <v>0.33403331400000003</v>
      </c>
      <c r="F23" s="15">
        <v>0.106511909</v>
      </c>
      <c r="G23" s="15">
        <v>0.82841177799999999</v>
      </c>
      <c r="H23" s="15">
        <v>14.048735938</v>
      </c>
      <c r="I23" s="15"/>
      <c r="J23" s="15">
        <v>0.50983802499999997</v>
      </c>
      <c r="K23" s="15"/>
      <c r="L23" s="53">
        <v>0.865858884</v>
      </c>
      <c r="M23" s="59"/>
      <c r="N23" s="15"/>
      <c r="O23" s="15"/>
    </row>
    <row r="24" spans="1:15" x14ac:dyDescent="0.2">
      <c r="A24" s="45" t="s">
        <v>15</v>
      </c>
      <c r="B24" s="15">
        <v>0.92653466600000001</v>
      </c>
      <c r="C24" s="15">
        <v>0.70107385</v>
      </c>
      <c r="D24" s="15">
        <v>0.28361375100000003</v>
      </c>
      <c r="E24" s="15">
        <v>0.30246410699999998</v>
      </c>
      <c r="F24" s="15">
        <v>8.2287326999999993E-2</v>
      </c>
      <c r="G24" s="15">
        <v>0.88020015200000001</v>
      </c>
      <c r="H24" s="15">
        <v>17.654787588000001</v>
      </c>
      <c r="I24" s="15"/>
      <c r="J24" s="15">
        <v>0.61139304400000005</v>
      </c>
      <c r="K24" s="15"/>
      <c r="L24" s="53">
        <v>0.94049393199999998</v>
      </c>
      <c r="M24" s="59"/>
      <c r="N24" s="15"/>
      <c r="O24" s="15"/>
    </row>
    <row r="25" spans="1:15" x14ac:dyDescent="0.2">
      <c r="A25" s="44" t="s">
        <v>12</v>
      </c>
      <c r="B25" s="15">
        <v>0.849282015</v>
      </c>
      <c r="C25" s="15">
        <v>0.52527535599999997</v>
      </c>
      <c r="D25" s="15">
        <v>0.299567947</v>
      </c>
      <c r="E25" s="15">
        <v>0.37615398999999999</v>
      </c>
      <c r="F25" s="15">
        <v>0.14778459799999999</v>
      </c>
      <c r="G25" s="15">
        <v>0.78791828200000003</v>
      </c>
      <c r="H25" s="15">
        <v>17.841206017000001</v>
      </c>
      <c r="I25" s="15"/>
      <c r="J25" s="15">
        <v>0.49431141899999997</v>
      </c>
      <c r="K25" s="15"/>
      <c r="L25" s="53">
        <v>0.91642642100000005</v>
      </c>
      <c r="M25" s="59"/>
      <c r="N25" s="15"/>
      <c r="O25" s="15"/>
    </row>
    <row r="26" spans="1:15" x14ac:dyDescent="0.2">
      <c r="A26" s="40" t="s">
        <v>8</v>
      </c>
      <c r="B26" s="15">
        <v>0.89620766799999996</v>
      </c>
      <c r="C26" s="15">
        <v>0.65389138800000002</v>
      </c>
      <c r="D26" s="15">
        <v>0.307304678</v>
      </c>
      <c r="E26" s="15">
        <v>0.33338959000000001</v>
      </c>
      <c r="F26" s="15">
        <v>9.9439385000000005E-2</v>
      </c>
      <c r="G26" s="15">
        <v>0.87702989600000003</v>
      </c>
      <c r="H26" s="15">
        <v>19.611092032999998</v>
      </c>
      <c r="I26" s="15"/>
      <c r="J26" s="15">
        <v>0.78010638499999996</v>
      </c>
      <c r="K26" s="15"/>
      <c r="L26" s="53">
        <v>0.90019309999999997</v>
      </c>
      <c r="M26" s="59"/>
      <c r="N26" s="15"/>
      <c r="O26" s="15"/>
    </row>
    <row r="27" spans="1:15" x14ac:dyDescent="0.2">
      <c r="A27" s="40" t="s">
        <v>45</v>
      </c>
      <c r="B27" s="15">
        <v>0.97410902700000002</v>
      </c>
      <c r="C27" s="15">
        <v>0.86249282800000004</v>
      </c>
      <c r="D27" s="15">
        <v>7.5549812999999993E-2</v>
      </c>
      <c r="E27" s="15">
        <v>0.23316253100000001</v>
      </c>
      <c r="F27" s="15">
        <v>4.4514493000000002E-2</v>
      </c>
      <c r="G27" s="15">
        <v>0.97733181499999999</v>
      </c>
      <c r="H27" s="15">
        <v>32.492679424000002</v>
      </c>
      <c r="I27" s="15"/>
      <c r="J27" s="15">
        <v>0.935874176</v>
      </c>
      <c r="K27" s="15"/>
      <c r="L27" s="53">
        <v>0.98893869199999995</v>
      </c>
      <c r="M27" s="59"/>
      <c r="N27" s="15"/>
      <c r="O27" s="15"/>
    </row>
    <row r="28" spans="1:15" x14ac:dyDescent="0.2">
      <c r="A28" s="74" t="s">
        <v>60</v>
      </c>
      <c r="B28" s="15">
        <v>0.92168084800000005</v>
      </c>
      <c r="C28" s="15">
        <v>0.72993260100000001</v>
      </c>
      <c r="D28" s="15">
        <v>0.288279695</v>
      </c>
      <c r="E28" s="15">
        <v>0.30457393700000002</v>
      </c>
      <c r="F28" s="15">
        <v>8.0630277E-2</v>
      </c>
      <c r="G28" s="15">
        <v>0.85786339</v>
      </c>
      <c r="H28" s="15">
        <v>14.537347974999999</v>
      </c>
      <c r="I28" s="15"/>
      <c r="J28" s="15">
        <v>0.58440157199999998</v>
      </c>
      <c r="K28" s="15"/>
      <c r="L28" s="53">
        <v>0.91337252300000005</v>
      </c>
      <c r="M28" s="59"/>
      <c r="N28" s="15"/>
      <c r="O28" s="15"/>
    </row>
    <row r="29" spans="1:15" x14ac:dyDescent="0.2">
      <c r="A29" s="40" t="s">
        <v>21</v>
      </c>
      <c r="B29" s="15">
        <v>0.92645643300000002</v>
      </c>
      <c r="C29" s="15">
        <v>0.75217437600000003</v>
      </c>
      <c r="D29" s="15">
        <v>0.241224946</v>
      </c>
      <c r="E29" s="15">
        <v>0.30891062600000002</v>
      </c>
      <c r="F29" s="15">
        <v>7.4984874000000007E-2</v>
      </c>
      <c r="G29" s="15">
        <v>0.91352681700000005</v>
      </c>
      <c r="H29" s="15">
        <v>20.109453030000001</v>
      </c>
      <c r="I29" s="15"/>
      <c r="J29" s="15">
        <v>0.82867658799999999</v>
      </c>
      <c r="K29" s="15"/>
      <c r="L29" s="53">
        <v>0.90090173399999995</v>
      </c>
      <c r="M29" s="59"/>
      <c r="N29" s="15"/>
      <c r="O29" s="15"/>
    </row>
    <row r="30" spans="1:15" x14ac:dyDescent="0.2">
      <c r="A30" s="40" t="s">
        <v>50</v>
      </c>
      <c r="B30" s="15">
        <v>0.96132951600000005</v>
      </c>
      <c r="C30" s="15">
        <v>0.82024783099999998</v>
      </c>
      <c r="D30" s="15">
        <v>9.7202636999999995E-2</v>
      </c>
      <c r="E30" s="15">
        <v>0.26172234700000002</v>
      </c>
      <c r="F30" s="15">
        <v>4.7560025999999998E-2</v>
      </c>
      <c r="G30" s="15">
        <v>0.95674715899999996</v>
      </c>
      <c r="H30" s="15">
        <v>21.317297659000001</v>
      </c>
      <c r="I30" s="15"/>
      <c r="J30" s="15">
        <v>0.88595155199999998</v>
      </c>
      <c r="K30" s="15"/>
      <c r="L30" s="53">
        <v>0.966356416</v>
      </c>
      <c r="M30" s="59"/>
      <c r="N30" s="15"/>
      <c r="O30" s="15"/>
    </row>
    <row r="31" spans="1:15" x14ac:dyDescent="0.2">
      <c r="A31" s="40" t="s">
        <v>20</v>
      </c>
      <c r="B31" s="19">
        <v>0.94595943500000002</v>
      </c>
      <c r="C31" s="19">
        <v>0.73400374300000004</v>
      </c>
      <c r="D31" s="19">
        <v>0.17762650899999999</v>
      </c>
      <c r="E31" s="19">
        <v>0.28397256999999998</v>
      </c>
      <c r="F31" s="19">
        <v>5.5702831000000001E-2</v>
      </c>
      <c r="G31" s="19">
        <v>0.93308961899999998</v>
      </c>
      <c r="H31" s="19">
        <v>20.214744586999998</v>
      </c>
      <c r="I31" s="19"/>
      <c r="J31" s="19">
        <v>0.83767974000000001</v>
      </c>
      <c r="K31" s="19"/>
      <c r="L31" s="54">
        <v>0.94310147700000002</v>
      </c>
      <c r="M31" s="48"/>
      <c r="N31" s="19"/>
      <c r="O31" s="19"/>
    </row>
    <row r="32" spans="1:15" x14ac:dyDescent="0.2">
      <c r="A32" s="74" t="s">
        <v>61</v>
      </c>
      <c r="B32" s="19">
        <v>0.91548778099999994</v>
      </c>
      <c r="C32" s="19">
        <v>0.67596009300000004</v>
      </c>
      <c r="D32" s="19">
        <v>0.361717389</v>
      </c>
      <c r="E32" s="19">
        <v>0.32613220799999998</v>
      </c>
      <c r="F32" s="19">
        <v>8.8100006999999994E-2</v>
      </c>
      <c r="G32" s="19">
        <v>0.87624869000000005</v>
      </c>
      <c r="H32" s="19">
        <v>16.479395256</v>
      </c>
      <c r="I32" s="19"/>
      <c r="J32" s="19">
        <v>0.65939133500000002</v>
      </c>
      <c r="K32" s="19"/>
      <c r="L32" s="54">
        <v>0.889148983</v>
      </c>
      <c r="M32" s="48"/>
      <c r="N32" s="19"/>
      <c r="O32" s="19"/>
    </row>
    <row r="33" spans="1:15" x14ac:dyDescent="0.2">
      <c r="A33" s="44" t="s">
        <v>51</v>
      </c>
      <c r="B33" s="16">
        <v>0.92929983100000002</v>
      </c>
      <c r="C33" s="16">
        <v>0.70312362299999998</v>
      </c>
      <c r="D33" s="16">
        <v>0.28322931499999998</v>
      </c>
      <c r="E33" s="16">
        <v>0.299068206</v>
      </c>
      <c r="F33" s="16">
        <v>7.2684394999999999E-2</v>
      </c>
      <c r="G33" s="16">
        <v>0.88716495399999995</v>
      </c>
      <c r="H33" s="16">
        <v>18.467956934</v>
      </c>
      <c r="I33" s="16"/>
      <c r="J33" s="16">
        <v>0.65812550400000003</v>
      </c>
      <c r="K33" s="16"/>
      <c r="L33" s="55">
        <v>0.94410548599999999</v>
      </c>
      <c r="M33" s="60"/>
      <c r="N33" s="16"/>
      <c r="O33" s="16"/>
    </row>
    <row r="34" spans="1:15" ht="17" thickBot="1" x14ac:dyDescent="0.25">
      <c r="A34" s="44" t="s">
        <v>52</v>
      </c>
      <c r="B34" s="14">
        <v>0.85225701099999995</v>
      </c>
      <c r="C34" s="14">
        <v>0.53121626300000002</v>
      </c>
      <c r="D34" s="8">
        <v>0.29744679299999999</v>
      </c>
      <c r="E34" s="8">
        <v>0.37588276999999998</v>
      </c>
      <c r="F34" s="8">
        <v>0.14644970099999999</v>
      </c>
      <c r="G34" s="14">
        <v>0.79173749299999996</v>
      </c>
      <c r="H34" s="14">
        <v>17.722919159</v>
      </c>
      <c r="I34" s="14"/>
      <c r="J34" s="14">
        <v>0.49676257499999998</v>
      </c>
      <c r="K34" s="14"/>
      <c r="L34" s="58">
        <v>0.91695091799999995</v>
      </c>
      <c r="M34" s="50"/>
      <c r="N34" s="8"/>
      <c r="O34" s="8"/>
    </row>
    <row r="35" spans="1:15" x14ac:dyDescent="0.2">
      <c r="A35" s="13" t="s">
        <v>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57"/>
      <c r="M35" s="51"/>
      <c r="N35" s="11"/>
      <c r="O35" s="11"/>
    </row>
    <row r="36" spans="1:15" x14ac:dyDescent="0.2">
      <c r="A36" s="12" t="s">
        <v>73</v>
      </c>
      <c r="B36" s="14">
        <v>0.83355230089999999</v>
      </c>
      <c r="C36" s="14">
        <v>0.5237541631</v>
      </c>
      <c r="D36" s="14">
        <v>0.33534090300000002</v>
      </c>
      <c r="E36" s="14">
        <v>0.37806056529999998</v>
      </c>
      <c r="F36" s="14">
        <v>0.1067148817</v>
      </c>
      <c r="G36" s="14">
        <v>0.84129974419999998</v>
      </c>
      <c r="H36" s="14">
        <v>17.7991657257</v>
      </c>
      <c r="I36" s="14"/>
      <c r="J36" s="14">
        <v>0.58771989790000001</v>
      </c>
      <c r="K36" s="14"/>
      <c r="L36" s="56">
        <v>0.94190494629999999</v>
      </c>
      <c r="M36" s="49">
        <v>44.997680664100002</v>
      </c>
      <c r="N36" s="14">
        <v>8.8906026934</v>
      </c>
      <c r="O36" s="14">
        <v>4.9876389565999997</v>
      </c>
    </row>
    <row r="37" spans="1:15" x14ac:dyDescent="0.2">
      <c r="A37" s="12" t="s">
        <v>81</v>
      </c>
      <c r="B37" s="14">
        <v>0.84426562429999996</v>
      </c>
      <c r="C37" s="14">
        <v>0.57501171169999998</v>
      </c>
      <c r="D37" s="14">
        <v>0.2829072097</v>
      </c>
      <c r="E37" s="14">
        <v>0.35642587990000002</v>
      </c>
      <c r="F37" s="14">
        <v>0.1131229857</v>
      </c>
      <c r="G37" s="14">
        <v>0.86901650669999997</v>
      </c>
      <c r="H37" s="14">
        <v>18.210500488299999</v>
      </c>
      <c r="I37" s="14">
        <v>19.114082336399999</v>
      </c>
      <c r="J37" s="14">
        <v>0.64750932039999998</v>
      </c>
      <c r="K37" s="14">
        <v>0.51530605549999997</v>
      </c>
      <c r="L37" s="56">
        <v>0.88865664659999999</v>
      </c>
      <c r="M37" s="49">
        <v>39.630386352499997</v>
      </c>
      <c r="N37" s="14">
        <v>8.6171540145000005</v>
      </c>
      <c r="O37" s="14">
        <v>4.8939044901999997</v>
      </c>
    </row>
    <row r="38" spans="1:15" x14ac:dyDescent="0.2">
      <c r="A38" s="12" t="s">
        <v>74</v>
      </c>
      <c r="B38" s="14">
        <v>0.82131062980000002</v>
      </c>
      <c r="C38" s="14">
        <v>0.51521967260000001</v>
      </c>
      <c r="D38" s="8">
        <v>0.31512300729999998</v>
      </c>
      <c r="E38" s="8">
        <v>0.3700584301</v>
      </c>
      <c r="F38" s="8">
        <v>0.1102013173</v>
      </c>
      <c r="G38" s="14">
        <v>0.85676793630000003</v>
      </c>
      <c r="H38" s="14">
        <v>16.7816924286</v>
      </c>
      <c r="I38" s="14">
        <v>0</v>
      </c>
      <c r="J38" s="14">
        <v>0.60612918790000003</v>
      </c>
      <c r="K38" s="14"/>
      <c r="L38" s="56">
        <v>0.8644422585</v>
      </c>
      <c r="M38" s="49">
        <v>42.340366363500003</v>
      </c>
      <c r="N38" s="8">
        <v>8.8718184883000006</v>
      </c>
      <c r="O38" s="8">
        <v>4.9891874617000003</v>
      </c>
    </row>
    <row r="39" spans="1:15" x14ac:dyDescent="0.2">
      <c r="A39" s="12"/>
      <c r="B39" s="14"/>
      <c r="C39" s="14"/>
      <c r="D39" s="8"/>
      <c r="E39" s="8"/>
      <c r="F39" s="8"/>
      <c r="G39" s="14"/>
      <c r="H39" s="14"/>
      <c r="I39" s="14"/>
      <c r="J39" s="14"/>
      <c r="K39" s="14"/>
      <c r="L39" s="56"/>
      <c r="M39" s="49"/>
      <c r="N39" s="8"/>
      <c r="O39" s="8"/>
    </row>
    <row r="40" spans="1:15" x14ac:dyDescent="0.2">
      <c r="A40" s="12"/>
      <c r="B40" s="14"/>
      <c r="C40" s="14"/>
      <c r="D40" s="8"/>
      <c r="E40" s="8"/>
      <c r="F40" s="8"/>
      <c r="G40" s="14"/>
      <c r="H40" s="14"/>
      <c r="I40" s="14"/>
      <c r="J40" s="14"/>
      <c r="K40" s="14"/>
      <c r="L40" s="56"/>
      <c r="M40" s="49"/>
      <c r="N40" s="8"/>
      <c r="O40" s="8"/>
    </row>
    <row r="43" spans="1:15" x14ac:dyDescent="0.2">
      <c r="A43" s="34" t="s">
        <v>62</v>
      </c>
    </row>
    <row r="44" spans="1:15" x14ac:dyDescent="0.2">
      <c r="A44" s="35" t="s">
        <v>63</v>
      </c>
    </row>
    <row r="45" spans="1:15" x14ac:dyDescent="0.2">
      <c r="A45" s="36" t="s">
        <v>64</v>
      </c>
    </row>
    <row r="46" spans="1:15" x14ac:dyDescent="0.2">
      <c r="A46" s="37" t="s">
        <v>65</v>
      </c>
    </row>
    <row r="47" spans="1:15" x14ac:dyDescent="0.2">
      <c r="A47" s="38" t="s">
        <v>66</v>
      </c>
    </row>
  </sheetData>
  <phoneticPr fontId="4" type="noConversion"/>
  <conditionalFormatting sqref="B2:B34">
    <cfRule type="top10" dxfId="83" priority="25" rank="1"/>
  </conditionalFormatting>
  <conditionalFormatting sqref="C2:C34">
    <cfRule type="top10" dxfId="82" priority="24" rank="1"/>
  </conditionalFormatting>
  <conditionalFormatting sqref="D2:D34">
    <cfRule type="top10" dxfId="81" priority="19" bottom="1" rank="1"/>
  </conditionalFormatting>
  <conditionalFormatting sqref="E2:E34">
    <cfRule type="top10" dxfId="80" priority="18" bottom="1" rank="1"/>
  </conditionalFormatting>
  <conditionalFormatting sqref="F2:F34">
    <cfRule type="top10" dxfId="79" priority="17" bottom="1" rank="1"/>
  </conditionalFormatting>
  <conditionalFormatting sqref="G2:G34">
    <cfRule type="top10" dxfId="78" priority="23" rank="1"/>
  </conditionalFormatting>
  <conditionalFormatting sqref="H2:I34">
    <cfRule type="top10" dxfId="77" priority="22" rank="1"/>
  </conditionalFormatting>
  <conditionalFormatting sqref="J2:J34">
    <cfRule type="top10" dxfId="76" priority="21" rank="1"/>
  </conditionalFormatting>
  <conditionalFormatting sqref="L2:L34">
    <cfRule type="top10" dxfId="75" priority="20" rank="1"/>
  </conditionalFormatting>
  <conditionalFormatting sqref="M2:M34">
    <cfRule type="top10" dxfId="74" priority="16" bottom="1" rank="1"/>
  </conditionalFormatting>
  <conditionalFormatting sqref="N2:N34">
    <cfRule type="top10" dxfId="73" priority="15" bottom="1" rank="1"/>
  </conditionalFormatting>
  <conditionalFormatting sqref="O2:O34">
    <cfRule type="top10" dxfId="72" priority="14" bottom="1" rank="1"/>
  </conditionalFormatting>
  <conditionalFormatting sqref="K2:K34">
    <cfRule type="top10" dxfId="71" priority="1" rank="1"/>
  </conditionalFormatting>
  <conditionalFormatting sqref="B35:B40">
    <cfRule type="top10" dxfId="70" priority="1827" rank="1"/>
  </conditionalFormatting>
  <conditionalFormatting sqref="C35:C40">
    <cfRule type="top10" dxfId="69" priority="1829" rank="1"/>
  </conditionalFormatting>
  <conditionalFormatting sqref="D35:D40">
    <cfRule type="top10" dxfId="68" priority="1831" bottom="1" rank="1"/>
  </conditionalFormatting>
  <conditionalFormatting sqref="E35:E40">
    <cfRule type="top10" dxfId="67" priority="1833" bottom="1" rank="1"/>
  </conditionalFormatting>
  <conditionalFormatting sqref="F35:F40">
    <cfRule type="top10" dxfId="66" priority="1835" bottom="1" rank="1"/>
  </conditionalFormatting>
  <conditionalFormatting sqref="G35:G40">
    <cfRule type="top10" dxfId="65" priority="1837" rank="1"/>
  </conditionalFormatting>
  <conditionalFormatting sqref="H35:I40">
    <cfRule type="top10" dxfId="64" priority="1839" rank="1"/>
  </conditionalFormatting>
  <conditionalFormatting sqref="J35:K40">
    <cfRule type="top10" dxfId="63" priority="1841" rank="1"/>
  </conditionalFormatting>
  <conditionalFormatting sqref="L35:L40">
    <cfRule type="top10" dxfId="62" priority="1843" rank="1"/>
  </conditionalFormatting>
  <conditionalFormatting sqref="M35:M40">
    <cfRule type="top10" dxfId="61" priority="1845" bottom="1" rank="1"/>
  </conditionalFormatting>
  <conditionalFormatting sqref="N35:N40">
    <cfRule type="top10" dxfId="60" priority="1847" bottom="1" rank="1"/>
  </conditionalFormatting>
  <conditionalFormatting sqref="O35:O40">
    <cfRule type="top10" dxfId="59" priority="1849" bottom="1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18AF-49F5-B04D-82AA-A5AF3C178B24}">
  <sheetPr codeName="Sheet4">
    <tabColor rgb="FF00B050"/>
  </sheetPr>
  <dimension ref="A1:O47"/>
  <sheetViews>
    <sheetView topLeftCell="A12" zoomScale="120" zoomScaleNormal="120" workbookViewId="0">
      <pane xSplit="1" topLeftCell="B1" activePane="topRight" state="frozen"/>
      <selection activeCell="J24" sqref="J24"/>
      <selection pane="topRight" activeCell="L37" sqref="L37"/>
    </sheetView>
  </sheetViews>
  <sheetFormatPr baseColWidth="10" defaultRowHeight="16" x14ac:dyDescent="0.2"/>
  <cols>
    <col min="1" max="1" width="25.5" bestFit="1" customWidth="1"/>
    <col min="2" max="12" width="10.83203125" customWidth="1"/>
    <col min="13" max="13" width="10.5" bestFit="1" customWidth="1"/>
    <col min="14" max="14" width="9.1640625" bestFit="1" customWidth="1"/>
    <col min="15" max="15" width="9.83203125" bestFit="1" customWidth="1"/>
    <col min="16" max="16" width="9.5" bestFit="1" customWidth="1"/>
    <col min="17" max="17" width="9.6640625" bestFit="1" customWidth="1"/>
    <col min="18" max="19" width="9.1640625" bestFit="1" customWidth="1"/>
    <col min="20" max="20" width="17.5" bestFit="1" customWidth="1"/>
    <col min="21" max="21" width="12.6640625" bestFit="1" customWidth="1"/>
    <col min="22" max="22" width="13.83203125" bestFit="1" customWidth="1"/>
    <col min="23" max="23" width="15.83203125" bestFit="1" customWidth="1"/>
  </cols>
  <sheetData>
    <row r="1" spans="1:15" x14ac:dyDescent="0.2">
      <c r="A1" s="17" t="s">
        <v>0</v>
      </c>
      <c r="B1" s="17" t="s">
        <v>33</v>
      </c>
      <c r="C1" s="17" t="s">
        <v>34</v>
      </c>
      <c r="D1" s="17" t="s">
        <v>28</v>
      </c>
      <c r="E1" s="17" t="s">
        <v>35</v>
      </c>
      <c r="F1" s="17" t="s">
        <v>36</v>
      </c>
      <c r="G1" s="17" t="s">
        <v>32</v>
      </c>
      <c r="H1" s="17" t="s">
        <v>29</v>
      </c>
      <c r="I1" s="17" t="s">
        <v>70</v>
      </c>
      <c r="J1" s="17" t="s">
        <v>30</v>
      </c>
      <c r="K1" s="17" t="s">
        <v>71</v>
      </c>
      <c r="L1" s="52" t="s">
        <v>37</v>
      </c>
      <c r="M1" s="47" t="s">
        <v>67</v>
      </c>
      <c r="N1" s="1" t="s">
        <v>68</v>
      </c>
      <c r="O1" s="1" t="s">
        <v>69</v>
      </c>
    </row>
    <row r="2" spans="1:15" x14ac:dyDescent="0.2">
      <c r="A2" s="31" t="s">
        <v>46</v>
      </c>
      <c r="B2" s="15">
        <v>0.81719139699999999</v>
      </c>
      <c r="C2" s="15">
        <v>0.55405041899999996</v>
      </c>
      <c r="D2" s="15">
        <v>0.62421831800000005</v>
      </c>
      <c r="E2" s="15">
        <v>0.41395036499999999</v>
      </c>
      <c r="F2" s="15">
        <v>0.14666570900000001</v>
      </c>
      <c r="G2" s="15">
        <v>0.66026764199999999</v>
      </c>
      <c r="H2" s="15">
        <v>15.017616415000001</v>
      </c>
      <c r="I2" s="15"/>
      <c r="J2" s="15">
        <v>0.42791981800000001</v>
      </c>
      <c r="K2" s="15"/>
      <c r="L2" s="53">
        <v>0.85264210399999996</v>
      </c>
      <c r="M2" s="59"/>
      <c r="N2" s="15"/>
      <c r="O2" s="15"/>
    </row>
    <row r="3" spans="1:15" x14ac:dyDescent="0.2">
      <c r="A3" s="31" t="s">
        <v>47</v>
      </c>
      <c r="B3" s="15">
        <v>0.77862938699999995</v>
      </c>
      <c r="C3" s="15">
        <v>0.47475832299999998</v>
      </c>
      <c r="D3" s="15">
        <v>0.653144273</v>
      </c>
      <c r="E3" s="15">
        <v>0.441659368</v>
      </c>
      <c r="F3" s="15">
        <v>0.18417663000000001</v>
      </c>
      <c r="G3" s="15">
        <v>0.64524833400000003</v>
      </c>
      <c r="H3" s="15">
        <v>12.046058802999999</v>
      </c>
      <c r="I3" s="15"/>
      <c r="J3" s="15">
        <v>0.36812553799999997</v>
      </c>
      <c r="K3" s="15"/>
      <c r="L3" s="53">
        <v>0.80322032600000004</v>
      </c>
      <c r="M3" s="59"/>
      <c r="N3" s="15"/>
      <c r="O3" s="15"/>
    </row>
    <row r="4" spans="1:15" x14ac:dyDescent="0.2">
      <c r="A4" s="12" t="s">
        <v>48</v>
      </c>
      <c r="B4" s="15">
        <v>0.773751364</v>
      </c>
      <c r="C4" s="15">
        <v>0.46127255900000003</v>
      </c>
      <c r="D4" s="15">
        <v>0.600793248</v>
      </c>
      <c r="E4" s="15">
        <v>0.420870403</v>
      </c>
      <c r="F4" s="15">
        <v>0.186848084</v>
      </c>
      <c r="G4" s="15">
        <v>0.68384124899999998</v>
      </c>
      <c r="H4" s="15">
        <v>13.422575045</v>
      </c>
      <c r="I4" s="15"/>
      <c r="J4" s="15">
        <v>0.435927754</v>
      </c>
      <c r="K4" s="15"/>
      <c r="L4" s="53">
        <v>0.80346578099999999</v>
      </c>
      <c r="M4" s="59"/>
      <c r="N4" s="15"/>
      <c r="O4" s="15"/>
    </row>
    <row r="5" spans="1:15" x14ac:dyDescent="0.2">
      <c r="A5" s="28" t="s">
        <v>41</v>
      </c>
      <c r="B5" s="15">
        <v>0.79769665599999995</v>
      </c>
      <c r="C5" s="15">
        <v>0.51400600600000002</v>
      </c>
      <c r="D5" s="15">
        <v>0.60025815299999996</v>
      </c>
      <c r="E5" s="15">
        <v>0.42718658100000001</v>
      </c>
      <c r="F5" s="15">
        <v>0.165529697</v>
      </c>
      <c r="G5" s="15">
        <v>0.65203047300000005</v>
      </c>
      <c r="H5" s="15">
        <v>13.897942924000001</v>
      </c>
      <c r="I5" s="15"/>
      <c r="J5" s="15">
        <v>0.40024535999999999</v>
      </c>
      <c r="K5" s="15"/>
      <c r="L5" s="53">
        <v>0.82307897799999996</v>
      </c>
      <c r="M5" s="59"/>
      <c r="N5" s="15"/>
      <c r="O5" s="15"/>
    </row>
    <row r="6" spans="1:15" x14ac:dyDescent="0.2">
      <c r="A6" s="12" t="s">
        <v>49</v>
      </c>
      <c r="B6" s="15">
        <v>0.798768743</v>
      </c>
      <c r="C6" s="15">
        <v>0.52524511900000004</v>
      </c>
      <c r="D6" s="15">
        <v>0.64767321700000002</v>
      </c>
      <c r="E6" s="15">
        <v>0.422443601</v>
      </c>
      <c r="F6" s="15">
        <v>0.160540039</v>
      </c>
      <c r="G6" s="15">
        <v>0.63684765499999996</v>
      </c>
      <c r="H6" s="15">
        <v>15.128583411999999</v>
      </c>
      <c r="I6" s="15"/>
      <c r="J6" s="15">
        <v>0.38476544099999999</v>
      </c>
      <c r="K6" s="15"/>
      <c r="L6" s="53">
        <v>0.83840773099999999</v>
      </c>
      <c r="M6" s="59"/>
      <c r="N6" s="15"/>
      <c r="O6" s="15"/>
    </row>
    <row r="7" spans="1:15" x14ac:dyDescent="0.2">
      <c r="A7" s="12" t="s">
        <v>53</v>
      </c>
      <c r="B7" s="15">
        <v>0.76297394799999996</v>
      </c>
      <c r="C7" s="15">
        <v>0.47990428400000001</v>
      </c>
      <c r="D7" s="15">
        <v>0.66405768099999996</v>
      </c>
      <c r="E7" s="15">
        <v>0.432723266</v>
      </c>
      <c r="F7" s="15">
        <v>0.18212886</v>
      </c>
      <c r="G7" s="15">
        <v>0.58612087300000004</v>
      </c>
      <c r="H7" s="15">
        <v>14.662412949</v>
      </c>
      <c r="I7" s="15"/>
      <c r="J7" s="15">
        <v>0.358608129</v>
      </c>
      <c r="K7" s="15"/>
      <c r="L7" s="53">
        <v>0.83303785200000002</v>
      </c>
      <c r="M7" s="59"/>
      <c r="N7" s="15"/>
      <c r="O7" s="15"/>
    </row>
    <row r="8" spans="1:15" x14ac:dyDescent="0.2">
      <c r="A8" s="24" t="s">
        <v>22</v>
      </c>
      <c r="B8" s="15">
        <v>0.80057607500000005</v>
      </c>
      <c r="C8" s="15">
        <v>0.51869195599999995</v>
      </c>
      <c r="D8" s="15">
        <v>0.56903202500000005</v>
      </c>
      <c r="E8" s="15">
        <v>0.40417511900000003</v>
      </c>
      <c r="F8" s="15">
        <v>0.157090709</v>
      </c>
      <c r="G8" s="15">
        <v>0.67103025000000005</v>
      </c>
      <c r="H8" s="15">
        <v>15.510036993</v>
      </c>
      <c r="I8" s="15"/>
      <c r="J8" s="15">
        <v>0.50153474300000001</v>
      </c>
      <c r="K8" s="15"/>
      <c r="L8" s="53">
        <v>0.82209406200000001</v>
      </c>
      <c r="M8" s="59"/>
      <c r="N8" s="15"/>
      <c r="O8" s="15"/>
    </row>
    <row r="9" spans="1:15" x14ac:dyDescent="0.2">
      <c r="A9" s="12" t="s">
        <v>54</v>
      </c>
      <c r="B9" s="15">
        <v>0.78884437200000002</v>
      </c>
      <c r="C9" s="15">
        <v>0.46711076499999998</v>
      </c>
      <c r="D9" s="15">
        <v>0.64036686499999995</v>
      </c>
      <c r="E9" s="15">
        <v>0.43876010599999998</v>
      </c>
      <c r="F9" s="15">
        <v>0.166544319</v>
      </c>
      <c r="G9" s="15">
        <v>0.63675218600000005</v>
      </c>
      <c r="H9" s="15">
        <v>14.181228966999999</v>
      </c>
      <c r="I9" s="15"/>
      <c r="J9" s="15">
        <v>0.41418811100000003</v>
      </c>
      <c r="K9" s="15"/>
      <c r="L9" s="53">
        <v>0.80562571299999997</v>
      </c>
      <c r="M9" s="59"/>
      <c r="N9" s="15"/>
      <c r="O9" s="15"/>
    </row>
    <row r="10" spans="1:15" x14ac:dyDescent="0.2">
      <c r="A10" s="29" t="s">
        <v>14</v>
      </c>
      <c r="B10" s="15">
        <v>0.81815508299999995</v>
      </c>
      <c r="C10" s="15">
        <v>0.49621714099999997</v>
      </c>
      <c r="D10" s="15">
        <v>0.52266433899999998</v>
      </c>
      <c r="E10" s="15">
        <v>0.42389272900000002</v>
      </c>
      <c r="F10" s="15">
        <v>0.160956612</v>
      </c>
      <c r="G10" s="15">
        <v>0.738206845</v>
      </c>
      <c r="H10" s="15">
        <v>14.352727742000001</v>
      </c>
      <c r="I10" s="15"/>
      <c r="J10" s="15">
        <v>0.59662424700000005</v>
      </c>
      <c r="K10" s="15"/>
      <c r="L10" s="53">
        <v>0.84722414700000004</v>
      </c>
      <c r="M10" s="59"/>
      <c r="N10" s="15"/>
      <c r="O10" s="15"/>
    </row>
    <row r="11" spans="1:15" x14ac:dyDescent="0.2">
      <c r="A11" s="12" t="s">
        <v>55</v>
      </c>
      <c r="B11" s="15">
        <v>0.83054752600000004</v>
      </c>
      <c r="C11" s="15">
        <v>0.56729718900000004</v>
      </c>
      <c r="D11" s="15">
        <v>0.48440873400000001</v>
      </c>
      <c r="E11" s="15">
        <v>0.398607498</v>
      </c>
      <c r="F11" s="15">
        <v>0.14953202800000001</v>
      </c>
      <c r="G11" s="15">
        <v>0.72239925400000005</v>
      </c>
      <c r="H11" s="15">
        <v>16.534541216000001</v>
      </c>
      <c r="I11" s="15"/>
      <c r="J11" s="15">
        <v>0.589291126</v>
      </c>
      <c r="K11" s="15"/>
      <c r="L11" s="53">
        <v>0.85997532600000004</v>
      </c>
      <c r="M11" s="59"/>
      <c r="N11" s="15"/>
      <c r="O11" s="15"/>
    </row>
    <row r="12" spans="1:15" x14ac:dyDescent="0.2">
      <c r="A12" s="29" t="s">
        <v>23</v>
      </c>
      <c r="B12" s="15">
        <v>0.83535638199999995</v>
      </c>
      <c r="C12" s="15">
        <v>0.54444390600000003</v>
      </c>
      <c r="D12" s="15">
        <v>0.44284344399999997</v>
      </c>
      <c r="E12" s="15">
        <v>0.40947935499999999</v>
      </c>
      <c r="F12" s="15">
        <v>0.14738822300000001</v>
      </c>
      <c r="G12" s="15">
        <v>0.77440109199999996</v>
      </c>
      <c r="H12" s="15">
        <v>16.478602647999999</v>
      </c>
      <c r="I12" s="15"/>
      <c r="J12" s="15">
        <v>0.64774873600000005</v>
      </c>
      <c r="K12" s="15"/>
      <c r="L12" s="53">
        <v>0.84421117400000001</v>
      </c>
      <c r="M12" s="59"/>
      <c r="N12" s="15"/>
      <c r="O12" s="15"/>
    </row>
    <row r="13" spans="1:15" x14ac:dyDescent="0.2">
      <c r="A13" s="29" t="s">
        <v>24</v>
      </c>
      <c r="B13" s="15">
        <v>0.825969866</v>
      </c>
      <c r="C13" s="15">
        <v>0.55751143800000003</v>
      </c>
      <c r="D13" s="15">
        <v>0.41982517499999999</v>
      </c>
      <c r="E13" s="15">
        <v>0.39991512400000001</v>
      </c>
      <c r="F13" s="15">
        <v>0.155724486</v>
      </c>
      <c r="G13" s="15">
        <v>0.77210548400000001</v>
      </c>
      <c r="H13" s="15">
        <v>16.744913702000002</v>
      </c>
      <c r="I13" s="15"/>
      <c r="J13" s="15">
        <v>16.744913702000002</v>
      </c>
      <c r="K13" s="15"/>
      <c r="L13" s="53">
        <v>0.84528915299999996</v>
      </c>
      <c r="M13" s="59"/>
      <c r="N13" s="15"/>
      <c r="O13" s="15"/>
    </row>
    <row r="14" spans="1:15" x14ac:dyDescent="0.2">
      <c r="A14" s="12" t="s">
        <v>56</v>
      </c>
      <c r="B14" s="15">
        <v>0.79611286199999998</v>
      </c>
      <c r="C14" s="15">
        <v>0.48378608499999998</v>
      </c>
      <c r="D14" s="15">
        <v>0.60582057300000003</v>
      </c>
      <c r="E14" s="15">
        <v>0.41413753399999997</v>
      </c>
      <c r="F14" s="15">
        <v>0.16734531599999999</v>
      </c>
      <c r="G14" s="15">
        <v>0.69259118500000005</v>
      </c>
      <c r="H14" s="15">
        <v>13.401142015</v>
      </c>
      <c r="I14" s="15"/>
      <c r="J14" s="15">
        <v>0.46549583500000002</v>
      </c>
      <c r="K14" s="15"/>
      <c r="L14" s="53">
        <v>0.80002177799999996</v>
      </c>
      <c r="M14" s="59"/>
      <c r="N14" s="15"/>
      <c r="O14" s="15"/>
    </row>
    <row r="15" spans="1:15" x14ac:dyDescent="0.2">
      <c r="A15" s="27" t="s">
        <v>5</v>
      </c>
      <c r="B15" s="15">
        <v>0.78948319</v>
      </c>
      <c r="C15" s="15">
        <v>0.52220222800000005</v>
      </c>
      <c r="D15" s="15">
        <v>0.63804683699999998</v>
      </c>
      <c r="E15" s="15">
        <v>0.42148887899999998</v>
      </c>
      <c r="F15" s="15">
        <v>0.16163944899999999</v>
      </c>
      <c r="G15" s="15">
        <v>0.62845043700000003</v>
      </c>
      <c r="H15" s="15">
        <v>15.102249231</v>
      </c>
      <c r="I15" s="15"/>
      <c r="J15" s="15">
        <v>0.38178858799999998</v>
      </c>
      <c r="K15" s="15"/>
      <c r="L15" s="53">
        <v>0.85149483299999995</v>
      </c>
      <c r="M15" s="59"/>
      <c r="N15" s="15"/>
      <c r="O15" s="15"/>
    </row>
    <row r="16" spans="1:15" x14ac:dyDescent="0.2">
      <c r="A16" s="29" t="s">
        <v>16</v>
      </c>
      <c r="B16" s="15">
        <v>0.80282737299999996</v>
      </c>
      <c r="C16" s="15">
        <v>0.52504217200000003</v>
      </c>
      <c r="D16" s="15">
        <v>0.54777472000000005</v>
      </c>
      <c r="E16" s="15">
        <v>0.40152004099999999</v>
      </c>
      <c r="F16" s="15">
        <v>0.16328482599999999</v>
      </c>
      <c r="G16" s="15">
        <v>0.671765426</v>
      </c>
      <c r="H16" s="15">
        <v>15.961426411</v>
      </c>
      <c r="I16" s="15"/>
      <c r="J16" s="15">
        <v>0.51134979400000002</v>
      </c>
      <c r="K16" s="15"/>
      <c r="L16" s="53">
        <v>0.84670415799999998</v>
      </c>
      <c r="M16" s="59"/>
      <c r="N16" s="15"/>
      <c r="O16" s="15"/>
    </row>
    <row r="17" spans="1:15" x14ac:dyDescent="0.2">
      <c r="A17" s="28" t="s">
        <v>38</v>
      </c>
      <c r="B17" s="15">
        <v>0.83412865300000005</v>
      </c>
      <c r="C17" s="15">
        <v>0.57015173200000002</v>
      </c>
      <c r="D17" s="15">
        <v>0.43837474500000001</v>
      </c>
      <c r="E17" s="15">
        <v>0.40573275600000003</v>
      </c>
      <c r="F17" s="15">
        <v>0.153676599</v>
      </c>
      <c r="G17" s="15">
        <v>0.77844095300000005</v>
      </c>
      <c r="H17" s="15">
        <v>16.752542019</v>
      </c>
      <c r="I17" s="15"/>
      <c r="J17" s="15">
        <v>0.68474422999999995</v>
      </c>
      <c r="K17" s="15"/>
      <c r="L17" s="53">
        <v>0.86282785299999998</v>
      </c>
      <c r="M17" s="59"/>
      <c r="N17" s="15"/>
      <c r="O17" s="15"/>
    </row>
    <row r="18" spans="1:15" x14ac:dyDescent="0.2">
      <c r="A18" s="12" t="s">
        <v>57</v>
      </c>
      <c r="B18" s="15">
        <v>0.81187100800000001</v>
      </c>
      <c r="C18" s="15">
        <v>0.55276961700000005</v>
      </c>
      <c r="D18" s="15">
        <v>0.63055823700000002</v>
      </c>
      <c r="E18" s="15">
        <v>0.41474170999999999</v>
      </c>
      <c r="F18" s="15">
        <v>0.148955527</v>
      </c>
      <c r="G18" s="15">
        <v>0.65082300900000001</v>
      </c>
      <c r="H18" s="15">
        <v>14.694450378000001</v>
      </c>
      <c r="I18" s="15"/>
      <c r="J18" s="15">
        <v>0.40305901799999999</v>
      </c>
      <c r="K18" s="15"/>
      <c r="L18" s="53">
        <v>0.85899327999999997</v>
      </c>
      <c r="M18" s="59"/>
      <c r="N18" s="15"/>
      <c r="O18" s="15"/>
    </row>
    <row r="19" spans="1:15" x14ac:dyDescent="0.2">
      <c r="A19" s="12" t="s">
        <v>58</v>
      </c>
      <c r="B19" s="15">
        <v>0.80011954799999996</v>
      </c>
      <c r="C19" s="15">
        <v>0.48314632099999999</v>
      </c>
      <c r="D19" s="15">
        <v>0.66217021700000001</v>
      </c>
      <c r="E19" s="15">
        <v>0.41890414500000001</v>
      </c>
      <c r="F19" s="15">
        <v>0.17184217399999999</v>
      </c>
      <c r="G19" s="15">
        <v>0.67147784700000002</v>
      </c>
      <c r="H19" s="15">
        <v>13.104652457</v>
      </c>
      <c r="I19" s="15"/>
      <c r="J19" s="15">
        <v>0.45057044299999999</v>
      </c>
      <c r="K19" s="15"/>
      <c r="L19" s="53">
        <v>0.77164772699999995</v>
      </c>
      <c r="M19" s="59"/>
      <c r="N19" s="15"/>
      <c r="O19" s="15"/>
    </row>
    <row r="20" spans="1:15" x14ac:dyDescent="0.2">
      <c r="A20" s="12" t="s">
        <v>7</v>
      </c>
      <c r="B20" s="15">
        <v>0.81163740100000004</v>
      </c>
      <c r="C20" s="15">
        <v>0.54881480500000002</v>
      </c>
      <c r="D20" s="15">
        <v>0.64341286200000003</v>
      </c>
      <c r="E20" s="15">
        <v>0.41798860799999998</v>
      </c>
      <c r="F20" s="15">
        <v>0.14973065599999999</v>
      </c>
      <c r="G20" s="15">
        <v>0.643230933</v>
      </c>
      <c r="H20" s="15">
        <v>14.276184487</v>
      </c>
      <c r="I20" s="15"/>
      <c r="J20" s="15">
        <v>0.39532499100000001</v>
      </c>
      <c r="K20" s="15"/>
      <c r="L20" s="53">
        <v>0.84640121400000001</v>
      </c>
      <c r="M20" s="59"/>
      <c r="N20" s="15"/>
      <c r="O20" s="15"/>
    </row>
    <row r="21" spans="1:15" x14ac:dyDescent="0.2">
      <c r="A21" s="28" t="s">
        <v>27</v>
      </c>
      <c r="B21" s="15">
        <v>0.76795487299999998</v>
      </c>
      <c r="C21" s="15">
        <v>0.475716413</v>
      </c>
      <c r="D21" s="15">
        <v>0.68389858999999997</v>
      </c>
      <c r="E21" s="15">
        <v>0.43985980499999999</v>
      </c>
      <c r="F21" s="15">
        <v>0.17972679799999999</v>
      </c>
      <c r="G21" s="15">
        <v>0.576831659</v>
      </c>
      <c r="H21" s="15">
        <v>14.725524683</v>
      </c>
      <c r="I21" s="15"/>
      <c r="J21" s="15">
        <v>0.36283477200000003</v>
      </c>
      <c r="K21" s="15"/>
      <c r="L21" s="53">
        <v>0.83505011600000001</v>
      </c>
      <c r="M21" s="59"/>
      <c r="N21" s="15"/>
      <c r="O21" s="15"/>
    </row>
    <row r="22" spans="1:15" x14ac:dyDescent="0.2">
      <c r="A22" s="12" t="s">
        <v>59</v>
      </c>
      <c r="B22" s="15">
        <v>0.79618898999999999</v>
      </c>
      <c r="C22" s="15">
        <v>0.53080057999999997</v>
      </c>
      <c r="D22" s="15">
        <v>0.59246163900000004</v>
      </c>
      <c r="E22" s="15">
        <v>0.41575093800000001</v>
      </c>
      <c r="F22" s="15">
        <v>0.15805064199999999</v>
      </c>
      <c r="G22" s="15">
        <v>0.64573268699999997</v>
      </c>
      <c r="H22" s="15">
        <v>15.236554679999999</v>
      </c>
      <c r="I22" s="15"/>
      <c r="J22" s="15">
        <v>0.42166941299999999</v>
      </c>
      <c r="K22" s="15"/>
      <c r="L22" s="53">
        <v>0.85349543900000002</v>
      </c>
      <c r="M22" s="59"/>
      <c r="N22" s="15"/>
      <c r="O22" s="15"/>
    </row>
    <row r="23" spans="1:15" x14ac:dyDescent="0.2">
      <c r="A23" s="22" t="s">
        <v>11</v>
      </c>
      <c r="B23" s="15">
        <v>0.75760620700000003</v>
      </c>
      <c r="C23" s="15">
        <v>0.45211337000000001</v>
      </c>
      <c r="D23" s="15">
        <v>0.64134716700000005</v>
      </c>
      <c r="E23" s="15">
        <v>0.44608701699999997</v>
      </c>
      <c r="F23" s="15">
        <v>0.18779515299999999</v>
      </c>
      <c r="G23" s="15">
        <v>0.62007520500000002</v>
      </c>
      <c r="H23" s="15">
        <v>13.216925229999999</v>
      </c>
      <c r="I23" s="15"/>
      <c r="J23" s="15">
        <v>0.40678272399999998</v>
      </c>
      <c r="K23" s="15"/>
      <c r="L23" s="53">
        <v>0.78582432999999996</v>
      </c>
      <c r="M23" s="59"/>
      <c r="N23" s="15"/>
      <c r="O23" s="15"/>
    </row>
    <row r="24" spans="1:15" x14ac:dyDescent="0.2">
      <c r="A24" s="25" t="s">
        <v>15</v>
      </c>
      <c r="B24" s="15">
        <v>0.77578963199999995</v>
      </c>
      <c r="C24" s="15">
        <v>0.46758464</v>
      </c>
      <c r="D24" s="15">
        <v>0.65945089599999995</v>
      </c>
      <c r="E24" s="15">
        <v>0.43618604999999999</v>
      </c>
      <c r="F24" s="15">
        <v>0.17687438999999999</v>
      </c>
      <c r="G24" s="15">
        <v>0.62939627399999998</v>
      </c>
      <c r="H24" s="15">
        <v>13.829106531000001</v>
      </c>
      <c r="I24" s="15"/>
      <c r="J24" s="15">
        <v>0.418897886</v>
      </c>
      <c r="K24" s="15"/>
      <c r="L24" s="53">
        <v>0.82011937899999998</v>
      </c>
      <c r="M24" s="59"/>
      <c r="N24" s="15"/>
      <c r="O24" s="15"/>
    </row>
    <row r="25" spans="1:15" x14ac:dyDescent="0.2">
      <c r="A25" s="22" t="s">
        <v>12</v>
      </c>
      <c r="B25" s="15">
        <v>0.81020121899999997</v>
      </c>
      <c r="C25" s="15">
        <v>0.51405185799999997</v>
      </c>
      <c r="D25" s="15">
        <v>0.634263994</v>
      </c>
      <c r="E25" s="15">
        <v>0.42632671</v>
      </c>
      <c r="F25" s="15">
        <v>0.15465040699999999</v>
      </c>
      <c r="G25" s="15">
        <v>0.65244364499999996</v>
      </c>
      <c r="H25" s="15">
        <v>15.298409395</v>
      </c>
      <c r="I25" s="15"/>
      <c r="J25" s="15">
        <v>0.43513990400000002</v>
      </c>
      <c r="K25" s="15"/>
      <c r="L25" s="53">
        <v>0.85243350600000001</v>
      </c>
      <c r="M25" s="59"/>
      <c r="N25" s="15"/>
      <c r="O25" s="15"/>
    </row>
    <row r="26" spans="1:15" x14ac:dyDescent="0.2">
      <c r="A26" s="29" t="s">
        <v>8</v>
      </c>
      <c r="B26" s="15">
        <v>0.82922118499999997</v>
      </c>
      <c r="C26" s="15">
        <v>0.55034830999999995</v>
      </c>
      <c r="D26" s="15">
        <v>0.46447867199999998</v>
      </c>
      <c r="E26" s="15">
        <v>0.381934102</v>
      </c>
      <c r="F26" s="15">
        <v>0.14583091200000001</v>
      </c>
      <c r="G26" s="15">
        <v>0.73486750199999995</v>
      </c>
      <c r="H26" s="15">
        <v>17.183215036</v>
      </c>
      <c r="I26" s="15"/>
      <c r="J26" s="15">
        <v>0.56939709299999997</v>
      </c>
      <c r="K26" s="15"/>
      <c r="L26" s="53">
        <v>0.854677994</v>
      </c>
      <c r="M26" s="59"/>
      <c r="N26" s="15"/>
      <c r="O26" s="15"/>
    </row>
    <row r="27" spans="1:15" x14ac:dyDescent="0.2">
      <c r="A27" s="29" t="s">
        <v>45</v>
      </c>
      <c r="B27" s="15">
        <v>0.80016994799999996</v>
      </c>
      <c r="C27" s="15">
        <v>0.50264840799999999</v>
      </c>
      <c r="D27" s="15">
        <v>0.52539086700000004</v>
      </c>
      <c r="E27" s="15">
        <v>0.41442198899999999</v>
      </c>
      <c r="F27" s="15">
        <v>0.16652463100000001</v>
      </c>
      <c r="G27" s="15">
        <v>0.68738523100000004</v>
      </c>
      <c r="H27" s="15">
        <v>15.185169067</v>
      </c>
      <c r="I27" s="15"/>
      <c r="J27" s="15">
        <v>0.56200046100000001</v>
      </c>
      <c r="K27" s="15"/>
      <c r="L27" s="53">
        <v>0.83188204200000004</v>
      </c>
      <c r="M27" s="59"/>
      <c r="N27" s="15"/>
      <c r="O27" s="15"/>
    </row>
    <row r="28" spans="1:15" x14ac:dyDescent="0.2">
      <c r="A28" s="20" t="s">
        <v>60</v>
      </c>
      <c r="B28" s="15">
        <v>0.79622295300000001</v>
      </c>
      <c r="C28" s="15">
        <v>0.51678008399999997</v>
      </c>
      <c r="D28" s="15">
        <v>0.60939660600000001</v>
      </c>
      <c r="E28" s="15">
        <v>0.42777673700000002</v>
      </c>
      <c r="F28" s="15">
        <v>0.16287072</v>
      </c>
      <c r="G28" s="15">
        <v>0.65169778499999997</v>
      </c>
      <c r="H28" s="15">
        <v>13.379014978000001</v>
      </c>
      <c r="I28" s="15"/>
      <c r="J28" s="15">
        <v>0.39736676999999998</v>
      </c>
      <c r="K28" s="15"/>
      <c r="L28" s="53">
        <v>0.82521031600000005</v>
      </c>
      <c r="M28" s="59"/>
      <c r="N28" s="15"/>
      <c r="O28" s="15"/>
    </row>
    <row r="29" spans="1:15" x14ac:dyDescent="0.2">
      <c r="A29" s="29" t="s">
        <v>21</v>
      </c>
      <c r="B29" s="15">
        <v>0.84025405900000005</v>
      </c>
      <c r="C29" s="15">
        <v>0.54728779599999999</v>
      </c>
      <c r="D29" s="15">
        <v>0.50678059799999997</v>
      </c>
      <c r="E29" s="15">
        <v>0.39682240499999999</v>
      </c>
      <c r="F29" s="15">
        <v>0.1445941</v>
      </c>
      <c r="G29" s="15">
        <v>0.75963445299999999</v>
      </c>
      <c r="H29" s="15">
        <v>16.55777071</v>
      </c>
      <c r="I29" s="15"/>
      <c r="J29" s="15">
        <v>0.62535098</v>
      </c>
      <c r="K29" s="15"/>
      <c r="L29" s="53">
        <v>0.83463111400000001</v>
      </c>
      <c r="M29" s="59"/>
      <c r="N29" s="15"/>
      <c r="O29" s="15"/>
    </row>
    <row r="30" spans="1:15" x14ac:dyDescent="0.2">
      <c r="A30" s="29" t="s">
        <v>50</v>
      </c>
      <c r="B30" s="15">
        <v>0.82483536199999996</v>
      </c>
      <c r="C30" s="15">
        <v>0.54367488900000005</v>
      </c>
      <c r="D30" s="15">
        <v>0.56489734800000002</v>
      </c>
      <c r="E30" s="15">
        <v>0.40910871999999998</v>
      </c>
      <c r="F30" s="15">
        <v>0.14694389199999999</v>
      </c>
      <c r="G30" s="15">
        <v>0.69001781299999998</v>
      </c>
      <c r="H30" s="15">
        <v>15.983695698</v>
      </c>
      <c r="I30" s="15"/>
      <c r="J30" s="15">
        <v>0.51272303699999999</v>
      </c>
      <c r="K30" s="15"/>
      <c r="L30" s="53">
        <v>0.85583176100000002</v>
      </c>
      <c r="M30" s="59"/>
      <c r="N30" s="15"/>
      <c r="O30" s="15"/>
    </row>
    <row r="31" spans="1:15" x14ac:dyDescent="0.2">
      <c r="A31" s="29" t="s">
        <v>20</v>
      </c>
      <c r="B31" s="19">
        <v>0.81547127200000002</v>
      </c>
      <c r="C31" s="19">
        <v>0.48576712100000002</v>
      </c>
      <c r="D31" s="19">
        <v>0.54361267000000002</v>
      </c>
      <c r="E31" s="19">
        <v>0.40960990800000002</v>
      </c>
      <c r="F31" s="19">
        <v>0.15603895500000001</v>
      </c>
      <c r="G31" s="19">
        <v>0.74200309200000003</v>
      </c>
      <c r="H31" s="19">
        <v>14.205533247</v>
      </c>
      <c r="I31" s="19"/>
      <c r="J31" s="19">
        <v>0.586144479</v>
      </c>
      <c r="K31" s="19"/>
      <c r="L31" s="54">
        <v>0.81501727800000001</v>
      </c>
      <c r="M31" s="48"/>
      <c r="N31" s="19"/>
      <c r="O31" s="19"/>
    </row>
    <row r="32" spans="1:15" x14ac:dyDescent="0.2">
      <c r="A32" s="20" t="s">
        <v>61</v>
      </c>
      <c r="B32" s="19">
        <v>0.82036859900000003</v>
      </c>
      <c r="C32" s="19">
        <v>0.50436058399999995</v>
      </c>
      <c r="D32" s="19">
        <v>0.598588707</v>
      </c>
      <c r="E32" s="19">
        <v>0.40475269600000002</v>
      </c>
      <c r="F32" s="19">
        <v>0.154613641</v>
      </c>
      <c r="G32" s="19">
        <v>0.71637665500000003</v>
      </c>
      <c r="H32" s="19">
        <v>14.218834267</v>
      </c>
      <c r="I32" s="19"/>
      <c r="J32" s="19">
        <v>0.49556753799999997</v>
      </c>
      <c r="K32" s="19"/>
      <c r="L32" s="54">
        <v>0.81746873099999995</v>
      </c>
      <c r="M32" s="48"/>
      <c r="N32" s="19"/>
      <c r="O32" s="19"/>
    </row>
    <row r="33" spans="1:15" x14ac:dyDescent="0.2">
      <c r="A33" s="22" t="s">
        <v>51</v>
      </c>
      <c r="B33" s="16">
        <v>0.81277252600000005</v>
      </c>
      <c r="C33" s="16">
        <v>0.53183788899999995</v>
      </c>
      <c r="D33" s="16">
        <v>0.62870023900000005</v>
      </c>
      <c r="E33" s="16">
        <v>0.41697052699999998</v>
      </c>
      <c r="F33" s="16">
        <v>0.15061630100000001</v>
      </c>
      <c r="G33" s="16">
        <v>0.65589706999999997</v>
      </c>
      <c r="H33" s="16">
        <v>15.2698874</v>
      </c>
      <c r="I33" s="16"/>
      <c r="J33" s="16">
        <v>0.425607456</v>
      </c>
      <c r="K33" s="16"/>
      <c r="L33" s="55">
        <v>0.85877680999999995</v>
      </c>
      <c r="M33" s="60"/>
      <c r="N33" s="16"/>
      <c r="O33" s="16"/>
    </row>
    <row r="34" spans="1:15" ht="17" thickBot="1" x14ac:dyDescent="0.25">
      <c r="A34" s="22" t="s">
        <v>52</v>
      </c>
      <c r="B34" s="14">
        <v>0.81396706699999999</v>
      </c>
      <c r="C34" s="14">
        <v>0.51803191000000004</v>
      </c>
      <c r="D34" s="8">
        <v>0.62903924</v>
      </c>
      <c r="E34" s="8">
        <v>0.42363232499999998</v>
      </c>
      <c r="F34" s="8">
        <v>0.14983553999999999</v>
      </c>
      <c r="G34" s="14">
        <v>0.65540695900000001</v>
      </c>
      <c r="H34" s="14">
        <v>15.274588461</v>
      </c>
      <c r="I34" s="14"/>
      <c r="J34" s="14">
        <v>0.43476058000000001</v>
      </c>
      <c r="K34" s="14"/>
      <c r="L34" s="58">
        <v>0.853261936</v>
      </c>
      <c r="M34" s="50"/>
      <c r="N34" s="8"/>
      <c r="O34" s="8"/>
    </row>
    <row r="35" spans="1:15" x14ac:dyDescent="0.2">
      <c r="A35" s="13" t="s">
        <v>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57"/>
      <c r="M35" s="51"/>
      <c r="N35" s="11"/>
      <c r="O35" s="11"/>
    </row>
    <row r="36" spans="1:15" x14ac:dyDescent="0.2">
      <c r="A36" s="12" t="s">
        <v>73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56"/>
      <c r="M36" s="49"/>
      <c r="N36" s="14"/>
      <c r="O36" s="14"/>
    </row>
    <row r="37" spans="1:15" x14ac:dyDescent="0.2">
      <c r="A37" s="12" t="s">
        <v>81</v>
      </c>
      <c r="B37" s="14">
        <v>0.88396401820000003</v>
      </c>
      <c r="C37" s="14">
        <v>0.60294925119999998</v>
      </c>
      <c r="D37" s="14">
        <v>0.2194345593</v>
      </c>
      <c r="E37" s="14">
        <v>0.32968136009999999</v>
      </c>
      <c r="F37" s="14">
        <v>0.11217705930000001</v>
      </c>
      <c r="G37" s="14">
        <v>0.89303045449999996</v>
      </c>
      <c r="H37" s="14">
        <v>18.0062118912</v>
      </c>
      <c r="I37" s="14">
        <v>18.401226043699999</v>
      </c>
      <c r="J37" s="14">
        <v>0.84864205120000002</v>
      </c>
      <c r="K37" s="14">
        <v>0.81289952990000003</v>
      </c>
      <c r="L37" s="56">
        <v>0.96347635490000005</v>
      </c>
      <c r="M37" s="49">
        <v>23.103429794299998</v>
      </c>
      <c r="N37" s="14">
        <v>4.6516223121999998</v>
      </c>
      <c r="O37" s="14">
        <v>3.4555181707</v>
      </c>
    </row>
    <row r="38" spans="1:15" x14ac:dyDescent="0.2">
      <c r="A38" s="12" t="s">
        <v>74</v>
      </c>
      <c r="B38" s="14">
        <v>0.86820329129999996</v>
      </c>
      <c r="C38" s="14">
        <v>0.56052177579999996</v>
      </c>
      <c r="D38" s="8">
        <v>0.24146492780000001</v>
      </c>
      <c r="E38" s="8">
        <v>0.33745745449999998</v>
      </c>
      <c r="F38" s="8">
        <v>0.1194036976</v>
      </c>
      <c r="G38" s="14">
        <v>0.8624779105</v>
      </c>
      <c r="H38" s="14">
        <v>17.110665340400001</v>
      </c>
      <c r="I38" s="14">
        <v>17.990835189799999</v>
      </c>
      <c r="J38" s="14">
        <v>0.83021289109999996</v>
      </c>
      <c r="K38" s="14">
        <v>0.78511321540000001</v>
      </c>
      <c r="L38" s="56">
        <v>0.95443860609999998</v>
      </c>
      <c r="M38" s="49">
        <v>24.964139938399999</v>
      </c>
      <c r="N38" s="8">
        <v>4.8159812668999997</v>
      </c>
      <c r="O38" s="8">
        <v>3.5504931431000002</v>
      </c>
    </row>
    <row r="39" spans="1:15" x14ac:dyDescent="0.2">
      <c r="A39" s="12"/>
      <c r="B39" s="14"/>
      <c r="C39" s="14"/>
      <c r="D39" s="8"/>
      <c r="E39" s="8"/>
      <c r="F39" s="8"/>
      <c r="G39" s="14"/>
      <c r="H39" s="14"/>
      <c r="I39" s="14"/>
      <c r="J39" s="14"/>
      <c r="K39" s="14"/>
      <c r="L39" s="56"/>
      <c r="M39" s="49"/>
      <c r="N39" s="8"/>
      <c r="O39" s="8"/>
    </row>
    <row r="40" spans="1:15" x14ac:dyDescent="0.2">
      <c r="A40" s="12"/>
      <c r="B40" s="14"/>
      <c r="C40" s="14"/>
      <c r="D40" s="8"/>
      <c r="E40" s="8"/>
      <c r="F40" s="8"/>
      <c r="G40" s="14"/>
      <c r="H40" s="14"/>
      <c r="I40" s="14"/>
      <c r="J40" s="14"/>
      <c r="K40" s="14"/>
      <c r="L40" s="56"/>
      <c r="M40" s="49"/>
      <c r="N40" s="8"/>
      <c r="O40" s="8"/>
    </row>
    <row r="43" spans="1:15" x14ac:dyDescent="0.2">
      <c r="A43" s="34" t="s">
        <v>62</v>
      </c>
    </row>
    <row r="44" spans="1:15" x14ac:dyDescent="0.2">
      <c r="A44" s="35" t="s">
        <v>63</v>
      </c>
    </row>
    <row r="45" spans="1:15" x14ac:dyDescent="0.2">
      <c r="A45" s="36" t="s">
        <v>64</v>
      </c>
    </row>
    <row r="46" spans="1:15" x14ac:dyDescent="0.2">
      <c r="A46" s="37" t="s">
        <v>65</v>
      </c>
    </row>
    <row r="47" spans="1:15" x14ac:dyDescent="0.2">
      <c r="A47" s="38" t="s">
        <v>66</v>
      </c>
    </row>
  </sheetData>
  <phoneticPr fontId="4" type="noConversion"/>
  <conditionalFormatting sqref="B2:B34">
    <cfRule type="top10" dxfId="58" priority="29" rank="1"/>
  </conditionalFormatting>
  <conditionalFormatting sqref="C2:C34">
    <cfRule type="top10" dxfId="57" priority="28" rank="1"/>
  </conditionalFormatting>
  <conditionalFormatting sqref="D2:D34">
    <cfRule type="top10" dxfId="56" priority="23" bottom="1" rank="1"/>
  </conditionalFormatting>
  <conditionalFormatting sqref="E2:E34">
    <cfRule type="top10" dxfId="55" priority="22" bottom="1" rank="1"/>
  </conditionalFormatting>
  <conditionalFormatting sqref="F2:F34">
    <cfRule type="top10" dxfId="54" priority="21" bottom="1" rank="1"/>
  </conditionalFormatting>
  <conditionalFormatting sqref="G2:G34">
    <cfRule type="top10" dxfId="53" priority="27" rank="1"/>
  </conditionalFormatting>
  <conditionalFormatting sqref="H2:I34">
    <cfRule type="top10" dxfId="52" priority="26" rank="1"/>
  </conditionalFormatting>
  <conditionalFormatting sqref="J2:J34">
    <cfRule type="top10" dxfId="51" priority="25" rank="1"/>
  </conditionalFormatting>
  <conditionalFormatting sqref="L2:L34">
    <cfRule type="top10" dxfId="50" priority="24" rank="1"/>
  </conditionalFormatting>
  <conditionalFormatting sqref="M2:M34">
    <cfRule type="top10" dxfId="49" priority="20" bottom="1" rank="1"/>
  </conditionalFormatting>
  <conditionalFormatting sqref="N2:N34">
    <cfRule type="top10" dxfId="48" priority="19" bottom="1" rank="1"/>
  </conditionalFormatting>
  <conditionalFormatting sqref="O2:O34">
    <cfRule type="top10" dxfId="47" priority="18" bottom="1" rank="1"/>
  </conditionalFormatting>
  <conditionalFormatting sqref="K2:K34">
    <cfRule type="top10" dxfId="46" priority="5" rank="1"/>
  </conditionalFormatting>
  <conditionalFormatting sqref="B35:B40">
    <cfRule type="top10" dxfId="45" priority="1850" rank="1"/>
  </conditionalFormatting>
  <conditionalFormatting sqref="C35:C40">
    <cfRule type="top10" dxfId="44" priority="1852" rank="1"/>
  </conditionalFormatting>
  <conditionalFormatting sqref="D35:D40">
    <cfRule type="top10" dxfId="43" priority="1854" bottom="1" rank="1"/>
  </conditionalFormatting>
  <conditionalFormatting sqref="E35:E40">
    <cfRule type="top10" dxfId="42" priority="1856" bottom="1" rank="1"/>
  </conditionalFormatting>
  <conditionalFormatting sqref="F35:F40">
    <cfRule type="top10" dxfId="41" priority="1858" bottom="1" rank="1"/>
  </conditionalFormatting>
  <conditionalFormatting sqref="G35:G40">
    <cfRule type="top10" dxfId="40" priority="1860" rank="1"/>
  </conditionalFormatting>
  <conditionalFormatting sqref="L35:L40">
    <cfRule type="top10" dxfId="39" priority="1862" rank="1"/>
  </conditionalFormatting>
  <conditionalFormatting sqref="M35:M40">
    <cfRule type="top10" dxfId="38" priority="1864" bottom="1" rank="1"/>
  </conditionalFormatting>
  <conditionalFormatting sqref="N35:N40">
    <cfRule type="top10" dxfId="37" priority="1866" bottom="1" rank="1"/>
  </conditionalFormatting>
  <conditionalFormatting sqref="O35:O40">
    <cfRule type="top10" dxfId="36" priority="1868" bottom="1" rank="1"/>
  </conditionalFormatting>
  <conditionalFormatting sqref="H35:H40">
    <cfRule type="top10" dxfId="35" priority="1870" rank="1"/>
  </conditionalFormatting>
  <conditionalFormatting sqref="I35:I40">
    <cfRule type="top10" dxfId="34" priority="1872" rank="1"/>
  </conditionalFormatting>
  <conditionalFormatting sqref="K35:K40">
    <cfRule type="top10" dxfId="33" priority="1874" rank="1"/>
  </conditionalFormatting>
  <conditionalFormatting sqref="J35:J40">
    <cfRule type="top10" dxfId="32" priority="1876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264C-C893-EE41-A55B-6DD2C8FEFC3E}">
  <sheetPr>
    <tabColor rgb="FF00B050"/>
  </sheetPr>
  <dimension ref="A1:D33"/>
  <sheetViews>
    <sheetView zoomScale="120" zoomScaleNormal="120" workbookViewId="0">
      <pane ySplit="1" topLeftCell="A2" activePane="bottomLeft" state="frozen"/>
      <selection pane="bottomLeft" activeCell="A23" sqref="A23"/>
    </sheetView>
  </sheetViews>
  <sheetFormatPr baseColWidth="10" defaultRowHeight="16" x14ac:dyDescent="0.2"/>
  <cols>
    <col min="1" max="1" width="25.5" bestFit="1" customWidth="1"/>
    <col min="2" max="2" width="10.6640625" bestFit="1" customWidth="1"/>
    <col min="3" max="3" width="10.1640625" bestFit="1" customWidth="1"/>
    <col min="4" max="4" width="9.83203125" bestFit="1" customWidth="1"/>
    <col min="5" max="5" width="10.5" bestFit="1" customWidth="1"/>
    <col min="6" max="6" width="9.1640625" bestFit="1" customWidth="1"/>
    <col min="7" max="7" width="9.83203125" bestFit="1" customWidth="1"/>
    <col min="8" max="8" width="9.5" bestFit="1" customWidth="1"/>
    <col min="9" max="9" width="9.6640625" bestFit="1" customWidth="1"/>
    <col min="10" max="11" width="9.1640625" bestFit="1" customWidth="1"/>
    <col min="12" max="12" width="17.5" bestFit="1" customWidth="1"/>
    <col min="13" max="13" width="12.6640625" bestFit="1" customWidth="1"/>
    <col min="14" max="14" width="13.83203125" bestFit="1" customWidth="1"/>
    <col min="15" max="15" width="15.83203125" bestFit="1" customWidth="1"/>
  </cols>
  <sheetData>
    <row r="1" spans="1:4" x14ac:dyDescent="0.2">
      <c r="A1" s="17" t="s">
        <v>0</v>
      </c>
      <c r="B1" s="47" t="s">
        <v>67</v>
      </c>
      <c r="C1" s="1" t="s">
        <v>68</v>
      </c>
      <c r="D1" s="1" t="s">
        <v>69</v>
      </c>
    </row>
    <row r="2" spans="1:4" x14ac:dyDescent="0.2">
      <c r="A2" s="39" t="s">
        <v>22</v>
      </c>
      <c r="B2" s="15">
        <v>16.606231689000001</v>
      </c>
      <c r="C2" s="15">
        <v>4.290369965</v>
      </c>
      <c r="D2" s="15">
        <v>3.3336244439999998</v>
      </c>
    </row>
    <row r="3" spans="1:4" x14ac:dyDescent="0.2">
      <c r="A3" s="40" t="s">
        <v>14</v>
      </c>
      <c r="B3" s="15">
        <v>32.180839538999997</v>
      </c>
      <c r="C3" s="15">
        <v>5.0754240460000002</v>
      </c>
      <c r="D3" s="15">
        <v>4.8832013749999996</v>
      </c>
    </row>
    <row r="4" spans="1:4" x14ac:dyDescent="0.2">
      <c r="A4" s="40" t="s">
        <v>23</v>
      </c>
      <c r="B4" s="15">
        <v>29.197025299</v>
      </c>
      <c r="C4" s="15">
        <v>4.6090762859999996</v>
      </c>
      <c r="D4" s="15">
        <v>3.6950908629999999</v>
      </c>
    </row>
    <row r="5" spans="1:4" x14ac:dyDescent="0.2">
      <c r="A5" s="40" t="s">
        <v>24</v>
      </c>
      <c r="B5" s="15">
        <v>27.169826508</v>
      </c>
      <c r="C5" s="15">
        <v>4.3634746849999999</v>
      </c>
      <c r="D5" s="15">
        <v>3.3818451930000002</v>
      </c>
    </row>
    <row r="6" spans="1:4" x14ac:dyDescent="0.2">
      <c r="A6" s="41" t="s">
        <v>2</v>
      </c>
      <c r="B6" s="15">
        <v>19.205005646</v>
      </c>
      <c r="C6" s="15">
        <v>4.0703806059999996</v>
      </c>
      <c r="D6" s="15">
        <v>3.2242984529999998</v>
      </c>
    </row>
    <row r="7" spans="1:4" x14ac:dyDescent="0.2">
      <c r="A7" s="42" t="s">
        <v>5</v>
      </c>
      <c r="B7" s="15">
        <v>20.302715301999999</v>
      </c>
      <c r="C7" s="15">
        <v>4.2133054469999998</v>
      </c>
      <c r="D7" s="15">
        <v>2.9653159530000002</v>
      </c>
    </row>
    <row r="8" spans="1:4" x14ac:dyDescent="0.2">
      <c r="A8" s="40" t="s">
        <v>16</v>
      </c>
      <c r="B8" s="15">
        <v>25.516563416</v>
      </c>
      <c r="C8" s="15">
        <v>4.4365428089999996</v>
      </c>
      <c r="D8" s="15">
        <v>3.602370064</v>
      </c>
    </row>
    <row r="9" spans="1:4" x14ac:dyDescent="0.2">
      <c r="A9" s="40" t="s">
        <v>26</v>
      </c>
      <c r="B9" s="15">
        <v>29.771087646000002</v>
      </c>
      <c r="C9" s="15">
        <v>4.9155460519999998</v>
      </c>
      <c r="D9" s="15">
        <v>4.0061933830000003</v>
      </c>
    </row>
    <row r="10" spans="1:4" x14ac:dyDescent="0.2">
      <c r="A10" s="43" t="s">
        <v>25</v>
      </c>
      <c r="B10" s="15">
        <v>17.023864746000001</v>
      </c>
      <c r="C10" s="15">
        <v>4.4558857520000004</v>
      </c>
      <c r="D10" s="15">
        <v>3.2151366069999998</v>
      </c>
    </row>
    <row r="11" spans="1:4" x14ac:dyDescent="0.2">
      <c r="A11" s="41" t="s">
        <v>27</v>
      </c>
      <c r="B11" s="15">
        <v>19.870662689</v>
      </c>
      <c r="C11" s="15">
        <v>4.9320437979999996</v>
      </c>
      <c r="D11" s="15">
        <v>3.3557167450000001</v>
      </c>
    </row>
    <row r="12" spans="1:4" x14ac:dyDescent="0.2">
      <c r="A12" s="44" t="s">
        <v>11</v>
      </c>
      <c r="B12" s="15">
        <v>32.125904083000002</v>
      </c>
      <c r="C12" s="15">
        <v>5.9765341689999998</v>
      </c>
      <c r="D12" s="15">
        <v>4.2751934450000002</v>
      </c>
    </row>
    <row r="13" spans="1:4" x14ac:dyDescent="0.2">
      <c r="A13" s="45" t="s">
        <v>15</v>
      </c>
      <c r="B13" s="15">
        <v>25.021568297999998</v>
      </c>
      <c r="C13" s="15">
        <v>4.782353445</v>
      </c>
      <c r="D13" s="15">
        <v>3.69928173</v>
      </c>
    </row>
    <row r="14" spans="1:4" x14ac:dyDescent="0.2">
      <c r="A14" s="44" t="s">
        <v>12</v>
      </c>
      <c r="B14" s="15">
        <v>19.335636139000002</v>
      </c>
      <c r="C14" s="15">
        <v>4.276848202</v>
      </c>
      <c r="D14" s="15">
        <v>3.3939295089999999</v>
      </c>
    </row>
    <row r="15" spans="1:4" x14ac:dyDescent="0.2">
      <c r="A15" s="40" t="s">
        <v>45</v>
      </c>
      <c r="B15" s="15">
        <v>29.595481873000001</v>
      </c>
      <c r="C15" s="15">
        <v>4.9093921580000002</v>
      </c>
      <c r="D15" s="15">
        <v>4.3306421830000001</v>
      </c>
    </row>
    <row r="16" spans="1:4" x14ac:dyDescent="0.2">
      <c r="A16" s="40" t="s">
        <v>21</v>
      </c>
      <c r="B16" s="15">
        <v>26.402652740000001</v>
      </c>
      <c r="C16" s="15">
        <v>4.4262373950000002</v>
      </c>
      <c r="D16" s="15">
        <v>3.6958996979999998</v>
      </c>
    </row>
    <row r="17" spans="1:4" x14ac:dyDescent="0.2">
      <c r="A17" s="40" t="s">
        <v>50</v>
      </c>
      <c r="B17" s="15">
        <v>23.721683502000001</v>
      </c>
      <c r="C17" s="15">
        <v>4.4847278719999997</v>
      </c>
      <c r="D17" s="15">
        <v>3.4097608739999998</v>
      </c>
    </row>
    <row r="18" spans="1:4" x14ac:dyDescent="0.2">
      <c r="A18" s="40" t="s">
        <v>20</v>
      </c>
      <c r="B18" s="19">
        <v>20.435699462999999</v>
      </c>
      <c r="C18" s="19">
        <v>4.2025897399999996</v>
      </c>
      <c r="D18" s="19">
        <v>3.2928514550000001</v>
      </c>
    </row>
    <row r="19" spans="1:4" x14ac:dyDescent="0.2">
      <c r="A19" s="44" t="s">
        <v>51</v>
      </c>
      <c r="B19" s="16">
        <v>20.823860168</v>
      </c>
      <c r="C19" s="16">
        <v>4.248407007</v>
      </c>
      <c r="D19" s="16">
        <v>3.2358035420000002</v>
      </c>
    </row>
    <row r="20" spans="1:4" ht="17" thickBot="1" x14ac:dyDescent="0.25">
      <c r="A20" s="44" t="s">
        <v>52</v>
      </c>
      <c r="B20" s="14">
        <v>19.348613739000001</v>
      </c>
      <c r="C20" s="14">
        <v>4.2751316790000002</v>
      </c>
      <c r="D20" s="14">
        <v>3.3864537659999998</v>
      </c>
    </row>
    <row r="21" spans="1:4" x14ac:dyDescent="0.2">
      <c r="A21" s="13" t="s">
        <v>83</v>
      </c>
      <c r="B21" s="11">
        <v>16.917793273899999</v>
      </c>
      <c r="C21" s="11">
        <v>3.9151791819000001</v>
      </c>
      <c r="D21" s="11">
        <v>3.0542525425</v>
      </c>
    </row>
    <row r="22" spans="1:4" x14ac:dyDescent="0.2">
      <c r="A22" s="12" t="s">
        <v>73</v>
      </c>
      <c r="B22" s="14">
        <v>28.5004081726</v>
      </c>
      <c r="C22" s="14">
        <v>4.2095290218999999</v>
      </c>
      <c r="D22" s="14">
        <v>3.1828750472</v>
      </c>
    </row>
    <row r="23" spans="1:4" x14ac:dyDescent="0.2">
      <c r="A23" s="12" t="s">
        <v>81</v>
      </c>
      <c r="B23" s="14">
        <v>24.652770996099999</v>
      </c>
      <c r="C23" s="14">
        <v>4.1331217147999997</v>
      </c>
      <c r="D23" s="14">
        <v>3.0762487536999998</v>
      </c>
    </row>
    <row r="24" spans="1:4" x14ac:dyDescent="0.2">
      <c r="A24" s="12" t="s">
        <v>74</v>
      </c>
      <c r="B24" s="14">
        <v>26.353996276899998</v>
      </c>
      <c r="C24" s="14">
        <v>4.2352973990000002</v>
      </c>
      <c r="D24" s="14">
        <v>3.1542643559000001</v>
      </c>
    </row>
    <row r="25" spans="1:4" x14ac:dyDescent="0.2">
      <c r="A25" s="12"/>
      <c r="B25" s="14"/>
      <c r="C25" s="14"/>
      <c r="D25" s="14"/>
    </row>
    <row r="26" spans="1:4" x14ac:dyDescent="0.2">
      <c r="A26" s="12"/>
      <c r="B26" s="14"/>
      <c r="C26" s="14"/>
      <c r="D26" s="14"/>
    </row>
    <row r="29" spans="1:4" x14ac:dyDescent="0.2">
      <c r="A29" s="34" t="s">
        <v>62</v>
      </c>
    </row>
    <row r="30" spans="1:4" x14ac:dyDescent="0.2">
      <c r="A30" s="35" t="s">
        <v>63</v>
      </c>
    </row>
    <row r="31" spans="1:4" x14ac:dyDescent="0.2">
      <c r="A31" s="36" t="s">
        <v>64</v>
      </c>
    </row>
    <row r="32" spans="1:4" x14ac:dyDescent="0.2">
      <c r="A32" s="37" t="s">
        <v>65</v>
      </c>
    </row>
    <row r="33" spans="1:1" x14ac:dyDescent="0.2">
      <c r="A33" s="38" t="s">
        <v>66</v>
      </c>
    </row>
  </sheetData>
  <conditionalFormatting sqref="B2:B20">
    <cfRule type="top10" dxfId="31" priority="6" bottom="1" rank="1"/>
  </conditionalFormatting>
  <conditionalFormatting sqref="C2:C20">
    <cfRule type="top10" dxfId="30" priority="5" bottom="1" rank="1"/>
  </conditionalFormatting>
  <conditionalFormatting sqref="D2:D20">
    <cfRule type="top10" dxfId="29" priority="4" bottom="1" rank="1"/>
  </conditionalFormatting>
  <conditionalFormatting sqref="B21:B26">
    <cfRule type="top10" dxfId="28" priority="1795" bottom="1" rank="1"/>
  </conditionalFormatting>
  <conditionalFormatting sqref="C21:C26">
    <cfRule type="top10" dxfId="27" priority="1797" bottom="1" rank="1"/>
  </conditionalFormatting>
  <conditionalFormatting sqref="D21:D26">
    <cfRule type="top10" dxfId="26" priority="1799" bottom="1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FDDC-AF4A-2448-AD1E-8012690BF933}">
  <sheetPr>
    <tabColor rgb="FF00B050"/>
  </sheetPr>
  <dimension ref="A1:D33"/>
  <sheetViews>
    <sheetView zoomScale="120" zoomScaleNormal="120" workbookViewId="0">
      <pane xSplit="1" topLeftCell="B1" activePane="topRight" state="frozen"/>
      <selection activeCell="J24" sqref="J24"/>
      <selection pane="topRight" activeCell="A23" sqref="A23"/>
    </sheetView>
  </sheetViews>
  <sheetFormatPr baseColWidth="10" defaultRowHeight="16" x14ac:dyDescent="0.2"/>
  <cols>
    <col min="1" max="1" width="25.5" bestFit="1" customWidth="1"/>
    <col min="2" max="2" width="10.6640625" bestFit="1" customWidth="1"/>
    <col min="3" max="3" width="10.1640625" bestFit="1" customWidth="1"/>
    <col min="4" max="4" width="9.83203125" bestFit="1" customWidth="1"/>
    <col min="5" max="5" width="10.5" bestFit="1" customWidth="1"/>
    <col min="6" max="6" width="9.1640625" bestFit="1" customWidth="1"/>
    <col min="7" max="7" width="9.83203125" bestFit="1" customWidth="1"/>
    <col min="8" max="8" width="9.5" bestFit="1" customWidth="1"/>
    <col min="9" max="9" width="9.6640625" bestFit="1" customWidth="1"/>
    <col min="10" max="11" width="9.1640625" bestFit="1" customWidth="1"/>
    <col min="12" max="12" width="17.5" bestFit="1" customWidth="1"/>
    <col min="13" max="13" width="12.6640625" bestFit="1" customWidth="1"/>
    <col min="14" max="14" width="13.83203125" bestFit="1" customWidth="1"/>
    <col min="15" max="15" width="15.83203125" bestFit="1" customWidth="1"/>
  </cols>
  <sheetData>
    <row r="1" spans="1:4" x14ac:dyDescent="0.2">
      <c r="A1" s="17" t="s">
        <v>0</v>
      </c>
      <c r="B1" s="47" t="s">
        <v>67</v>
      </c>
      <c r="C1" s="1" t="s">
        <v>68</v>
      </c>
      <c r="D1" s="1" t="s">
        <v>69</v>
      </c>
    </row>
    <row r="2" spans="1:4" x14ac:dyDescent="0.2">
      <c r="A2" s="39" t="s">
        <v>22</v>
      </c>
      <c r="B2" s="15">
        <v>23.368982315</v>
      </c>
      <c r="C2" s="15">
        <v>4.4152321959999998</v>
      </c>
      <c r="D2" s="15">
        <v>3.3299985959999998</v>
      </c>
    </row>
    <row r="3" spans="1:4" x14ac:dyDescent="0.2">
      <c r="A3" s="40" t="s">
        <v>14</v>
      </c>
      <c r="B3" s="15">
        <v>31.559606552000002</v>
      </c>
      <c r="C3" s="15">
        <v>5.3349641209999996</v>
      </c>
      <c r="D3" s="15">
        <v>4.6752755940000004</v>
      </c>
    </row>
    <row r="4" spans="1:4" x14ac:dyDescent="0.2">
      <c r="A4" s="40" t="s">
        <v>23</v>
      </c>
      <c r="B4" s="15">
        <v>26.637878418</v>
      </c>
      <c r="C4" s="15">
        <v>4.3809821969999998</v>
      </c>
      <c r="D4" s="15">
        <v>3.4836561339999998</v>
      </c>
    </row>
    <row r="5" spans="1:4" x14ac:dyDescent="0.2">
      <c r="A5" s="40" t="s">
        <v>24</v>
      </c>
      <c r="B5" s="15">
        <v>22.940221785999999</v>
      </c>
      <c r="C5" s="15">
        <v>3.376020902</v>
      </c>
      <c r="D5" s="15">
        <v>2.2668814259999999</v>
      </c>
    </row>
    <row r="6" spans="1:4" x14ac:dyDescent="0.2">
      <c r="A6" s="41" t="s">
        <v>2</v>
      </c>
      <c r="B6" s="15">
        <v>19.658435822000001</v>
      </c>
      <c r="C6" s="15">
        <v>4.5554070959999997</v>
      </c>
      <c r="D6" s="15">
        <v>3.356001553</v>
      </c>
    </row>
    <row r="7" spans="1:4" x14ac:dyDescent="0.2">
      <c r="A7" s="42" t="s">
        <v>5</v>
      </c>
      <c r="B7" s="15">
        <v>22.116003035999999</v>
      </c>
      <c r="C7" s="15">
        <v>4.3756865459999998</v>
      </c>
      <c r="D7" s="15">
        <v>3.1098774360000001</v>
      </c>
    </row>
    <row r="8" spans="1:4" x14ac:dyDescent="0.2">
      <c r="A8" s="40" t="s">
        <v>16</v>
      </c>
      <c r="B8" s="15">
        <v>27.500427246000001</v>
      </c>
      <c r="C8" s="15">
        <v>4.9341822110000004</v>
      </c>
      <c r="D8" s="15">
        <v>3.7368675680000001</v>
      </c>
    </row>
    <row r="9" spans="1:4" x14ac:dyDescent="0.2">
      <c r="A9" s="40" t="s">
        <v>26</v>
      </c>
      <c r="B9" s="15">
        <v>31.16500473</v>
      </c>
      <c r="C9" s="15">
        <v>5.0416013209999999</v>
      </c>
      <c r="D9" s="15">
        <v>4.1882674050000004</v>
      </c>
    </row>
    <row r="10" spans="1:4" x14ac:dyDescent="0.2">
      <c r="A10" s="43" t="s">
        <v>25</v>
      </c>
      <c r="B10" s="15">
        <v>21.591833115</v>
      </c>
      <c r="C10" s="15">
        <v>4.4971820649999996</v>
      </c>
      <c r="D10" s="15">
        <v>3.2949878950000002</v>
      </c>
    </row>
    <row r="11" spans="1:4" x14ac:dyDescent="0.2">
      <c r="A11" s="41" t="s">
        <v>27</v>
      </c>
      <c r="B11" s="15">
        <v>22.650281906</v>
      </c>
      <c r="C11" s="15">
        <v>4.5628561559999996</v>
      </c>
      <c r="D11" s="15">
        <v>2.8485173929999998</v>
      </c>
    </row>
    <row r="12" spans="1:4" x14ac:dyDescent="0.2">
      <c r="A12" s="44" t="s">
        <v>11</v>
      </c>
      <c r="B12" s="15">
        <v>25.044813156</v>
      </c>
      <c r="C12" s="15">
        <v>4.7278010110000004</v>
      </c>
      <c r="D12" s="15">
        <v>3.4928533669999999</v>
      </c>
    </row>
    <row r="13" spans="1:4" x14ac:dyDescent="0.2">
      <c r="A13" s="45" t="s">
        <v>15</v>
      </c>
      <c r="B13" s="15">
        <v>21.799549103</v>
      </c>
      <c r="C13" s="15">
        <v>4.440225946</v>
      </c>
      <c r="D13" s="15">
        <v>3.3282852699999999</v>
      </c>
    </row>
    <row r="14" spans="1:4" x14ac:dyDescent="0.2">
      <c r="A14" s="44" t="s">
        <v>12</v>
      </c>
      <c r="B14" s="15">
        <v>21.741540909000001</v>
      </c>
      <c r="C14" s="15">
        <v>4.5657568770000001</v>
      </c>
      <c r="D14" s="15">
        <v>3.2947783240000001</v>
      </c>
    </row>
    <row r="15" spans="1:4" x14ac:dyDescent="0.2">
      <c r="A15" s="40" t="s">
        <v>45</v>
      </c>
      <c r="B15" s="15">
        <v>34.590465545999997</v>
      </c>
      <c r="C15" s="15">
        <v>5.1760743749999998</v>
      </c>
      <c r="D15" s="15">
        <v>4.5180622110000002</v>
      </c>
    </row>
    <row r="16" spans="1:4" x14ac:dyDescent="0.2">
      <c r="A16" s="40" t="s">
        <v>21</v>
      </c>
      <c r="B16" s="15">
        <v>27.739637375000001</v>
      </c>
      <c r="C16" s="15">
        <v>4.9502865570000001</v>
      </c>
      <c r="D16" s="15">
        <v>4.0180706769999999</v>
      </c>
    </row>
    <row r="17" spans="1:4" x14ac:dyDescent="0.2">
      <c r="A17" s="40" t="s">
        <v>50</v>
      </c>
      <c r="B17" s="15">
        <v>26.342273712000001</v>
      </c>
      <c r="C17" s="15">
        <v>4.835870978</v>
      </c>
      <c r="D17" s="15">
        <v>3.5785989749999998</v>
      </c>
    </row>
    <row r="18" spans="1:4" x14ac:dyDescent="0.2">
      <c r="A18" s="40" t="s">
        <v>20</v>
      </c>
      <c r="B18" s="19">
        <v>23.166687012000001</v>
      </c>
      <c r="C18" s="19">
        <v>4.6060213000000001</v>
      </c>
      <c r="D18" s="19">
        <v>3.4307498889999999</v>
      </c>
    </row>
    <row r="19" spans="1:4" x14ac:dyDescent="0.2">
      <c r="A19" s="44" t="s">
        <v>51</v>
      </c>
      <c r="B19" s="16">
        <v>22.720106125000001</v>
      </c>
      <c r="C19" s="16">
        <v>4.4719553159999998</v>
      </c>
      <c r="D19" s="16">
        <v>3.1991977820000002</v>
      </c>
    </row>
    <row r="20" spans="1:4" ht="17" thickBot="1" x14ac:dyDescent="0.25">
      <c r="A20" s="44" t="s">
        <v>52</v>
      </c>
      <c r="B20" s="14">
        <v>21.741785049000001</v>
      </c>
      <c r="C20" s="14">
        <v>4.5658497860000002</v>
      </c>
      <c r="D20" s="14">
        <v>3.2946313379999999</v>
      </c>
    </row>
    <row r="21" spans="1:4" x14ac:dyDescent="0.2">
      <c r="A21" s="13" t="s">
        <v>83</v>
      </c>
      <c r="B21" s="11">
        <v>15.2329473495</v>
      </c>
      <c r="C21" s="11">
        <v>3.9090065929</v>
      </c>
      <c r="D21" s="11">
        <v>2.7953663150999999</v>
      </c>
    </row>
    <row r="22" spans="1:4" x14ac:dyDescent="0.2">
      <c r="A22" s="12" t="s">
        <v>73</v>
      </c>
      <c r="B22" s="14">
        <v>24.4416866302</v>
      </c>
      <c r="C22" s="14">
        <v>4.3564486016000004</v>
      </c>
      <c r="D22" s="14">
        <v>3.0095058535999999</v>
      </c>
    </row>
    <row r="23" spans="1:4" x14ac:dyDescent="0.2">
      <c r="A23" s="12" t="s">
        <v>81</v>
      </c>
      <c r="B23" s="14">
        <v>19.677185058599999</v>
      </c>
      <c r="C23" s="14">
        <v>4.2237797389000002</v>
      </c>
      <c r="D23" s="14">
        <v>2.9476107786000001</v>
      </c>
    </row>
    <row r="24" spans="1:4" x14ac:dyDescent="0.2">
      <c r="A24" s="12" t="s">
        <v>74</v>
      </c>
      <c r="B24" s="14">
        <v>21.960119247400002</v>
      </c>
      <c r="C24" s="14">
        <v>4.3435777578000003</v>
      </c>
      <c r="D24" s="14">
        <v>3.0038499614999998</v>
      </c>
    </row>
    <row r="25" spans="1:4" x14ac:dyDescent="0.2">
      <c r="A25" s="12"/>
      <c r="B25" s="14"/>
      <c r="C25" s="14"/>
      <c r="D25" s="14"/>
    </row>
    <row r="26" spans="1:4" x14ac:dyDescent="0.2">
      <c r="A26" s="12"/>
      <c r="B26" s="14"/>
      <c r="C26" s="14"/>
      <c r="D26" s="14"/>
    </row>
    <row r="29" spans="1:4" x14ac:dyDescent="0.2">
      <c r="A29" s="34" t="s">
        <v>62</v>
      </c>
    </row>
    <row r="30" spans="1:4" x14ac:dyDescent="0.2">
      <c r="A30" s="35" t="s">
        <v>63</v>
      </c>
    </row>
    <row r="31" spans="1:4" x14ac:dyDescent="0.2">
      <c r="A31" s="36" t="s">
        <v>64</v>
      </c>
    </row>
    <row r="32" spans="1:4" x14ac:dyDescent="0.2">
      <c r="A32" s="37" t="s">
        <v>65</v>
      </c>
    </row>
    <row r="33" spans="1:1" x14ac:dyDescent="0.2">
      <c r="A33" s="38" t="s">
        <v>66</v>
      </c>
    </row>
  </sheetData>
  <conditionalFormatting sqref="B2:B20">
    <cfRule type="top10" dxfId="25" priority="6" bottom="1" rank="1"/>
  </conditionalFormatting>
  <conditionalFormatting sqref="C2:C20">
    <cfRule type="top10" dxfId="24" priority="5" bottom="1" rank="1"/>
  </conditionalFormatting>
  <conditionalFormatting sqref="D2:D20">
    <cfRule type="top10" dxfId="23" priority="4" bottom="1" rank="1"/>
  </conditionalFormatting>
  <conditionalFormatting sqref="B21:B26">
    <cfRule type="top10" dxfId="22" priority="1877" bottom="1" rank="1"/>
  </conditionalFormatting>
  <conditionalFormatting sqref="C21:C26">
    <cfRule type="top10" dxfId="21" priority="1879" bottom="1" rank="1"/>
  </conditionalFormatting>
  <conditionalFormatting sqref="D21:D26">
    <cfRule type="top10" dxfId="20" priority="1881" bottom="1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2F29-2F3C-E04A-B392-BE8C2F5AA4B9}">
  <sheetPr>
    <tabColor rgb="FF00B050"/>
  </sheetPr>
  <dimension ref="A1:D33"/>
  <sheetViews>
    <sheetView zoomScale="120" zoomScaleNormal="120" workbookViewId="0">
      <pane xSplit="1" topLeftCell="B1" activePane="topRight" state="frozen"/>
      <selection activeCell="J24" sqref="J24"/>
      <selection pane="topRight" activeCell="A23" sqref="A23"/>
    </sheetView>
  </sheetViews>
  <sheetFormatPr baseColWidth="10" defaultRowHeight="16" x14ac:dyDescent="0.2"/>
  <cols>
    <col min="1" max="1" width="25.5" bestFit="1" customWidth="1"/>
    <col min="2" max="2" width="10.6640625" bestFit="1" customWidth="1"/>
    <col min="3" max="3" width="10.1640625" bestFit="1" customWidth="1"/>
    <col min="4" max="4" width="9.83203125" bestFit="1" customWidth="1"/>
    <col min="5" max="5" width="10.5" bestFit="1" customWidth="1"/>
    <col min="6" max="6" width="9.1640625" bestFit="1" customWidth="1"/>
    <col min="7" max="7" width="9.83203125" bestFit="1" customWidth="1"/>
    <col min="8" max="8" width="9.5" bestFit="1" customWidth="1"/>
    <col min="9" max="9" width="9.6640625" bestFit="1" customWidth="1"/>
    <col min="10" max="11" width="9.1640625" bestFit="1" customWidth="1"/>
    <col min="12" max="12" width="17.5" bestFit="1" customWidth="1"/>
    <col min="13" max="13" width="12.6640625" bestFit="1" customWidth="1"/>
    <col min="14" max="14" width="13.83203125" bestFit="1" customWidth="1"/>
    <col min="15" max="15" width="15.83203125" bestFit="1" customWidth="1"/>
  </cols>
  <sheetData>
    <row r="1" spans="1:4" x14ac:dyDescent="0.2">
      <c r="A1" s="17" t="s">
        <v>0</v>
      </c>
      <c r="B1" s="47" t="s">
        <v>67</v>
      </c>
      <c r="C1" s="1" t="s">
        <v>68</v>
      </c>
      <c r="D1" s="1" t="s">
        <v>69</v>
      </c>
    </row>
    <row r="2" spans="1:4" x14ac:dyDescent="0.2">
      <c r="A2" s="39" t="s">
        <v>22</v>
      </c>
      <c r="B2" s="15">
        <v>21.728899001999999</v>
      </c>
      <c r="C2" s="15">
        <v>4.2268091800000001</v>
      </c>
      <c r="D2" s="15">
        <v>3.4116503520000001</v>
      </c>
    </row>
    <row r="3" spans="1:4" x14ac:dyDescent="0.2">
      <c r="A3" s="40" t="s">
        <v>14</v>
      </c>
      <c r="B3" s="15">
        <v>38.855480194000002</v>
      </c>
      <c r="C3" s="15">
        <v>5.2325801519999997</v>
      </c>
      <c r="D3" s="15">
        <v>5.379779664</v>
      </c>
    </row>
    <row r="4" spans="1:4" x14ac:dyDescent="0.2">
      <c r="A4" s="40" t="s">
        <v>23</v>
      </c>
      <c r="B4" s="15">
        <v>33.831211089999996</v>
      </c>
      <c r="C4" s="15">
        <v>4.4738496809999999</v>
      </c>
      <c r="D4" s="15">
        <v>3.8413076529999999</v>
      </c>
    </row>
    <row r="5" spans="1:4" x14ac:dyDescent="0.2">
      <c r="A5" s="40" t="s">
        <v>24</v>
      </c>
      <c r="B5" s="15">
        <v>31.985017775999999</v>
      </c>
      <c r="C5" s="15">
        <v>4.2220370039999997</v>
      </c>
      <c r="D5" s="15">
        <v>3.639155041</v>
      </c>
    </row>
    <row r="6" spans="1:4" x14ac:dyDescent="0.2">
      <c r="A6" s="41" t="s">
        <v>2</v>
      </c>
      <c r="B6" s="15">
        <v>17.737459182999999</v>
      </c>
      <c r="C6" s="15">
        <v>4.305356754</v>
      </c>
      <c r="D6" s="15">
        <v>3.2603964080000001</v>
      </c>
    </row>
    <row r="7" spans="1:4" x14ac:dyDescent="0.2">
      <c r="A7" s="42" t="s">
        <v>5</v>
      </c>
      <c r="B7" s="15">
        <v>19.900344849</v>
      </c>
      <c r="C7" s="15">
        <v>4.4002346680000004</v>
      </c>
      <c r="D7" s="15">
        <v>3.0830183720000002</v>
      </c>
    </row>
    <row r="8" spans="1:4" x14ac:dyDescent="0.2">
      <c r="A8" s="40" t="s">
        <v>16</v>
      </c>
      <c r="B8" s="15">
        <v>34.876705170000001</v>
      </c>
      <c r="C8" s="15">
        <v>4.599021263</v>
      </c>
      <c r="D8" s="15">
        <v>3.9300395589999999</v>
      </c>
    </row>
    <row r="9" spans="1:4" x14ac:dyDescent="0.2">
      <c r="A9" s="40" t="s">
        <v>26</v>
      </c>
      <c r="B9" s="15">
        <v>40.854331969999997</v>
      </c>
      <c r="C9" s="15">
        <v>5.4307438719999999</v>
      </c>
      <c r="D9" s="15">
        <v>4.8401594230000002</v>
      </c>
    </row>
    <row r="10" spans="1:4" x14ac:dyDescent="0.2">
      <c r="A10" s="43" t="s">
        <v>25</v>
      </c>
      <c r="B10" s="15">
        <v>16.798294067</v>
      </c>
      <c r="C10" s="15">
        <v>4.5835668299999996</v>
      </c>
      <c r="D10" s="15">
        <v>3.2577989299999999</v>
      </c>
    </row>
    <row r="11" spans="1:4" x14ac:dyDescent="0.2">
      <c r="A11" s="41" t="s">
        <v>27</v>
      </c>
      <c r="B11" s="15">
        <v>22.399768828999999</v>
      </c>
      <c r="C11" s="15">
        <v>4.8913231750000001</v>
      </c>
      <c r="D11" s="15">
        <v>3.2985888760000002</v>
      </c>
    </row>
    <row r="12" spans="1:4" x14ac:dyDescent="0.2">
      <c r="A12" s="44" t="s">
        <v>11</v>
      </c>
      <c r="B12" s="15">
        <v>24.722122192</v>
      </c>
      <c r="C12" s="15">
        <v>4.9249663259999998</v>
      </c>
      <c r="D12" s="15">
        <v>3.7139832660000001</v>
      </c>
    </row>
    <row r="13" spans="1:4" x14ac:dyDescent="0.2">
      <c r="A13" s="45" t="s">
        <v>15</v>
      </c>
      <c r="B13" s="15">
        <v>19.722236633000001</v>
      </c>
      <c r="C13" s="15">
        <v>4.5324235420000001</v>
      </c>
      <c r="D13" s="15">
        <v>3.4454544170000001</v>
      </c>
    </row>
    <row r="14" spans="1:4" x14ac:dyDescent="0.2">
      <c r="A14" s="44" t="s">
        <v>12</v>
      </c>
      <c r="B14" s="15">
        <v>23.959081650000002</v>
      </c>
      <c r="C14" s="15">
        <v>3.9184773320000001</v>
      </c>
      <c r="D14" s="15">
        <v>3.3024653339999999</v>
      </c>
    </row>
    <row r="15" spans="1:4" x14ac:dyDescent="0.2">
      <c r="A15" s="40" t="s">
        <v>45</v>
      </c>
      <c r="B15" s="15">
        <v>39.035053253000001</v>
      </c>
      <c r="C15" s="15">
        <v>5.1405252819999996</v>
      </c>
      <c r="D15" s="15">
        <v>5.035068538</v>
      </c>
    </row>
    <row r="16" spans="1:4" x14ac:dyDescent="0.2">
      <c r="A16" s="40" t="s">
        <v>21</v>
      </c>
      <c r="B16" s="15">
        <v>31.063573837</v>
      </c>
      <c r="C16" s="15">
        <v>4.7262163389999996</v>
      </c>
      <c r="D16" s="15">
        <v>4.4752018119999999</v>
      </c>
    </row>
    <row r="17" spans="1:4" x14ac:dyDescent="0.2">
      <c r="A17" s="40" t="s">
        <v>50</v>
      </c>
      <c r="B17" s="15">
        <v>29.943944931000001</v>
      </c>
      <c r="C17" s="15">
        <v>4.3623855640000002</v>
      </c>
      <c r="D17" s="15">
        <v>3.5014465389999998</v>
      </c>
    </row>
    <row r="18" spans="1:4" x14ac:dyDescent="0.2">
      <c r="A18" s="40" t="s">
        <v>20</v>
      </c>
      <c r="B18" s="19">
        <v>21.154939650999999</v>
      </c>
      <c r="C18" s="19">
        <v>4.5886840910000002</v>
      </c>
      <c r="D18" s="19">
        <v>3.697950085</v>
      </c>
    </row>
    <row r="19" spans="1:4" x14ac:dyDescent="0.2">
      <c r="A19" s="44" t="s">
        <v>51</v>
      </c>
      <c r="B19" s="16">
        <v>18.413068770999999</v>
      </c>
      <c r="C19" s="16">
        <v>4.316045881</v>
      </c>
      <c r="D19" s="16">
        <v>3.1607157629999998</v>
      </c>
    </row>
    <row r="20" spans="1:4" ht="17" thickBot="1" x14ac:dyDescent="0.25">
      <c r="A20" s="44" t="s">
        <v>52</v>
      </c>
      <c r="B20" s="14">
        <v>23.952503203999999</v>
      </c>
      <c r="C20" s="14">
        <v>3.9181417710000002</v>
      </c>
      <c r="D20" s="14">
        <v>3.3008540430000002</v>
      </c>
    </row>
    <row r="21" spans="1:4" x14ac:dyDescent="0.2">
      <c r="A21" s="13" t="s">
        <v>83</v>
      </c>
      <c r="B21" s="11">
        <v>12.8171930313</v>
      </c>
      <c r="C21" s="11">
        <v>3.4856682651000002</v>
      </c>
      <c r="D21" s="11">
        <v>2.4765910778000002</v>
      </c>
    </row>
    <row r="22" spans="1:4" x14ac:dyDescent="0.2">
      <c r="A22" s="12" t="s">
        <v>73</v>
      </c>
      <c r="B22" s="14">
        <v>20.0812091827</v>
      </c>
      <c r="C22" s="14">
        <v>3.9007083876999999</v>
      </c>
      <c r="D22" s="14">
        <v>2.5995912200000002</v>
      </c>
    </row>
    <row r="23" spans="1:4" x14ac:dyDescent="0.2">
      <c r="A23" s="12" t="s">
        <v>81</v>
      </c>
      <c r="B23" s="14">
        <v>15.631186485300001</v>
      </c>
      <c r="C23" s="14">
        <v>3.6560164175000001</v>
      </c>
      <c r="D23" s="14">
        <v>2.4968881556000002</v>
      </c>
    </row>
    <row r="24" spans="1:4" x14ac:dyDescent="0.2">
      <c r="A24" s="12" t="s">
        <v>74</v>
      </c>
      <c r="B24" s="14">
        <v>16.478555679300001</v>
      </c>
      <c r="C24" s="14">
        <v>3.8120697020000001</v>
      </c>
      <c r="D24" s="14">
        <v>2.5590789658999999</v>
      </c>
    </row>
    <row r="25" spans="1:4" x14ac:dyDescent="0.2">
      <c r="A25" s="12"/>
      <c r="B25" s="14"/>
      <c r="C25" s="14"/>
      <c r="D25" s="14"/>
    </row>
    <row r="26" spans="1:4" x14ac:dyDescent="0.2">
      <c r="A26" s="12"/>
      <c r="B26" s="14"/>
      <c r="C26" s="14"/>
      <c r="D26" s="14"/>
    </row>
    <row r="29" spans="1:4" x14ac:dyDescent="0.2">
      <c r="A29" s="34" t="s">
        <v>62</v>
      </c>
    </row>
    <row r="30" spans="1:4" x14ac:dyDescent="0.2">
      <c r="A30" s="35" t="s">
        <v>63</v>
      </c>
    </row>
    <row r="31" spans="1:4" x14ac:dyDescent="0.2">
      <c r="A31" s="36" t="s">
        <v>64</v>
      </c>
    </row>
    <row r="32" spans="1:4" x14ac:dyDescent="0.2">
      <c r="A32" s="37" t="s">
        <v>65</v>
      </c>
    </row>
    <row r="33" spans="1:1" x14ac:dyDescent="0.2">
      <c r="A33" s="38" t="s">
        <v>66</v>
      </c>
    </row>
  </sheetData>
  <conditionalFormatting sqref="B2:B20">
    <cfRule type="top10" dxfId="19" priority="6" bottom="1" rank="1"/>
  </conditionalFormatting>
  <conditionalFormatting sqref="C2:C20">
    <cfRule type="top10" dxfId="18" priority="5" bottom="1" rank="1"/>
  </conditionalFormatting>
  <conditionalFormatting sqref="D2:D20">
    <cfRule type="top10" dxfId="17" priority="4" bottom="1" rank="1"/>
  </conditionalFormatting>
  <conditionalFormatting sqref="B21:B26">
    <cfRule type="top10" dxfId="16" priority="1882" bottom="1" rank="1"/>
  </conditionalFormatting>
  <conditionalFormatting sqref="C21:C26">
    <cfRule type="top10" dxfId="15" priority="1884" bottom="1" rank="1"/>
  </conditionalFormatting>
  <conditionalFormatting sqref="D21:D26">
    <cfRule type="top10" dxfId="14" priority="1886" bottom="1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728E-7B72-CF40-825B-B509AE04A117}">
  <sheetPr>
    <tabColor rgb="FF00B050"/>
  </sheetPr>
  <dimension ref="A1:D33"/>
  <sheetViews>
    <sheetView zoomScale="120" zoomScaleNormal="120" workbookViewId="0">
      <pane xSplit="1" topLeftCell="B1" activePane="topRight" state="frozen"/>
      <selection activeCell="J24" sqref="J24"/>
      <selection pane="topRight" activeCell="B23" sqref="B23:D23"/>
    </sheetView>
  </sheetViews>
  <sheetFormatPr baseColWidth="10" defaultRowHeight="16" x14ac:dyDescent="0.2"/>
  <cols>
    <col min="1" max="1" width="25.5" bestFit="1" customWidth="1"/>
    <col min="2" max="2" width="10.6640625" bestFit="1" customWidth="1"/>
    <col min="3" max="3" width="10.1640625" bestFit="1" customWidth="1"/>
    <col min="4" max="4" width="9.83203125" bestFit="1" customWidth="1"/>
    <col min="5" max="5" width="10.5" bestFit="1" customWidth="1"/>
    <col min="6" max="6" width="9.1640625" bestFit="1" customWidth="1"/>
    <col min="7" max="7" width="9.83203125" bestFit="1" customWidth="1"/>
    <col min="8" max="8" width="9.5" bestFit="1" customWidth="1"/>
    <col min="9" max="9" width="9.6640625" bestFit="1" customWidth="1"/>
    <col min="10" max="11" width="9.1640625" bestFit="1" customWidth="1"/>
    <col min="12" max="12" width="17.5" bestFit="1" customWidth="1"/>
    <col min="13" max="13" width="12.6640625" bestFit="1" customWidth="1"/>
    <col min="14" max="14" width="13.83203125" bestFit="1" customWidth="1"/>
    <col min="15" max="15" width="15.83203125" bestFit="1" customWidth="1"/>
  </cols>
  <sheetData>
    <row r="1" spans="1:4" x14ac:dyDescent="0.2">
      <c r="A1" s="17" t="s">
        <v>0</v>
      </c>
      <c r="B1" s="47" t="s">
        <v>67</v>
      </c>
      <c r="C1" s="1" t="s">
        <v>68</v>
      </c>
      <c r="D1" s="1" t="s">
        <v>69</v>
      </c>
    </row>
    <row r="2" spans="1:4" x14ac:dyDescent="0.2">
      <c r="A2" s="39" t="s">
        <v>22</v>
      </c>
      <c r="B2" s="15">
        <v>21.508300780999999</v>
      </c>
      <c r="C2" s="15">
        <v>4.916593722</v>
      </c>
      <c r="D2" s="15">
        <v>3.7777916409999999</v>
      </c>
    </row>
    <row r="3" spans="1:4" x14ac:dyDescent="0.2">
      <c r="A3" s="40" t="s">
        <v>14</v>
      </c>
      <c r="B3" s="15">
        <v>35.076293945000003</v>
      </c>
      <c r="C3" s="15">
        <v>5.6510058470000004</v>
      </c>
      <c r="D3" s="15">
        <v>5.1884350650000002</v>
      </c>
    </row>
    <row r="4" spans="1:4" x14ac:dyDescent="0.2">
      <c r="A4" s="40" t="s">
        <v>23</v>
      </c>
      <c r="B4" s="15">
        <v>24.798828125</v>
      </c>
      <c r="C4" s="15">
        <v>4.9042147900000002</v>
      </c>
      <c r="D4" s="15">
        <v>3.7579838240000001</v>
      </c>
    </row>
    <row r="5" spans="1:4" x14ac:dyDescent="0.2">
      <c r="A5" s="40" t="s">
        <v>24</v>
      </c>
      <c r="B5" s="15">
        <v>24.530578612999999</v>
      </c>
      <c r="C5" s="15">
        <v>4.8155640760000002</v>
      </c>
      <c r="D5" s="15">
        <v>3.7046293760000002</v>
      </c>
    </row>
    <row r="6" spans="1:4" x14ac:dyDescent="0.2">
      <c r="A6" s="41" t="s">
        <v>2</v>
      </c>
      <c r="B6" s="15"/>
      <c r="C6" s="15"/>
      <c r="D6" s="15"/>
    </row>
    <row r="7" spans="1:4" x14ac:dyDescent="0.2">
      <c r="A7" s="42" t="s">
        <v>5</v>
      </c>
      <c r="B7" s="15">
        <v>22.120666503999999</v>
      </c>
      <c r="C7" s="15">
        <v>4.9339695739999998</v>
      </c>
      <c r="D7" s="15">
        <v>3.4580604680000002</v>
      </c>
    </row>
    <row r="8" spans="1:4" x14ac:dyDescent="0.2">
      <c r="A8" s="40" t="s">
        <v>16</v>
      </c>
      <c r="B8" s="15">
        <v>31.081359862999999</v>
      </c>
      <c r="C8" s="15">
        <v>5.0584594999999997</v>
      </c>
      <c r="D8" s="15">
        <v>4.050903023</v>
      </c>
    </row>
    <row r="9" spans="1:4" x14ac:dyDescent="0.2">
      <c r="A9" s="40" t="s">
        <v>26</v>
      </c>
      <c r="B9" s="15">
        <v>35.495178223000003</v>
      </c>
      <c r="C9" s="15">
        <v>5.3832422590000002</v>
      </c>
      <c r="D9" s="15">
        <v>4.123406868</v>
      </c>
    </row>
    <row r="10" spans="1:4" x14ac:dyDescent="0.2">
      <c r="A10" s="43" t="s">
        <v>25</v>
      </c>
      <c r="B10" s="15">
        <v>19.998474121000001</v>
      </c>
      <c r="C10" s="15">
        <v>4.9908734700000004</v>
      </c>
      <c r="D10" s="15">
        <v>3.4899608550000001</v>
      </c>
    </row>
    <row r="11" spans="1:4" x14ac:dyDescent="0.2">
      <c r="A11" s="41" t="s">
        <v>27</v>
      </c>
      <c r="B11" s="15">
        <v>25.531311035000002</v>
      </c>
      <c r="C11" s="15">
        <v>5.3635520220000004</v>
      </c>
      <c r="D11" s="15">
        <v>3.6014854679999999</v>
      </c>
    </row>
    <row r="12" spans="1:4" x14ac:dyDescent="0.2">
      <c r="A12" s="44" t="s">
        <v>11</v>
      </c>
      <c r="B12" s="15">
        <v>37.409820557000003</v>
      </c>
      <c r="C12" s="15">
        <v>6.1526449740000002</v>
      </c>
      <c r="D12" s="15">
        <v>4.0357474079999998</v>
      </c>
    </row>
    <row r="13" spans="1:4" x14ac:dyDescent="0.2">
      <c r="A13" s="45" t="s">
        <v>15</v>
      </c>
      <c r="B13" s="15">
        <v>30.592956543</v>
      </c>
      <c r="C13" s="15">
        <v>5.2890832689999998</v>
      </c>
      <c r="D13" s="15">
        <v>3.8011996749999999</v>
      </c>
    </row>
    <row r="14" spans="1:4" x14ac:dyDescent="0.2">
      <c r="A14" s="44" t="s">
        <v>12</v>
      </c>
      <c r="B14" s="15">
        <v>20.123413085999999</v>
      </c>
      <c r="C14" s="15">
        <v>4.8741887080000001</v>
      </c>
      <c r="D14" s="15">
        <v>3.5803863229999999</v>
      </c>
    </row>
    <row r="15" spans="1:4" x14ac:dyDescent="0.2">
      <c r="A15" s="40" t="s">
        <v>45</v>
      </c>
      <c r="B15" s="15">
        <v>31.311096191000001</v>
      </c>
      <c r="C15" s="15">
        <v>5.2130079809999996</v>
      </c>
      <c r="D15" s="15">
        <v>4.4667402479999998</v>
      </c>
    </row>
    <row r="16" spans="1:4" x14ac:dyDescent="0.2">
      <c r="A16" s="40" t="s">
        <v>21</v>
      </c>
      <c r="B16" s="15">
        <v>25.014160155999999</v>
      </c>
      <c r="C16" s="15">
        <v>5.0434833389999998</v>
      </c>
      <c r="D16" s="15">
        <v>3.931277981</v>
      </c>
    </row>
    <row r="17" spans="1:4" x14ac:dyDescent="0.2">
      <c r="A17" s="40" t="s">
        <v>50</v>
      </c>
      <c r="B17" s="15">
        <v>29.446533203000001</v>
      </c>
      <c r="C17" s="15">
        <v>5.2159982359999999</v>
      </c>
      <c r="D17" s="15">
        <v>3.643735597</v>
      </c>
    </row>
    <row r="18" spans="1:4" x14ac:dyDescent="0.2">
      <c r="A18" s="40" t="s">
        <v>20</v>
      </c>
      <c r="B18" s="19">
        <v>19.495788573999999</v>
      </c>
      <c r="C18" s="19">
        <v>5.0378758259999996</v>
      </c>
      <c r="D18" s="19">
        <v>3.5808022899999998</v>
      </c>
    </row>
    <row r="19" spans="1:4" x14ac:dyDescent="0.2">
      <c r="A19" s="44" t="s">
        <v>51</v>
      </c>
      <c r="B19" s="16">
        <v>20.898620605000001</v>
      </c>
      <c r="C19" s="16">
        <v>4.9219428829999998</v>
      </c>
      <c r="D19" s="16">
        <v>3.5380281099999999</v>
      </c>
    </row>
    <row r="20" spans="1:4" ht="17" thickBot="1" x14ac:dyDescent="0.25">
      <c r="A20" s="44" t="s">
        <v>52</v>
      </c>
      <c r="B20" s="14">
        <v>20.089477539000001</v>
      </c>
      <c r="C20" s="14">
        <v>4.874096615</v>
      </c>
      <c r="D20" s="14">
        <v>3.582036285</v>
      </c>
    </row>
    <row r="21" spans="1:4" x14ac:dyDescent="0.2">
      <c r="A21" s="13" t="s">
        <v>83</v>
      </c>
      <c r="B21" s="11">
        <v>15.252319335899999</v>
      </c>
      <c r="C21" s="11">
        <v>4.0556396600999998</v>
      </c>
      <c r="D21" s="11">
        <v>2.8319484858999999</v>
      </c>
    </row>
    <row r="22" spans="1:4" x14ac:dyDescent="0.2">
      <c r="A22" s="12" t="s">
        <v>73</v>
      </c>
      <c r="B22" s="14">
        <v>22.953613281199999</v>
      </c>
      <c r="C22" s="14">
        <v>4.3613943620000004</v>
      </c>
      <c r="D22" s="14">
        <v>3.1240254368000002</v>
      </c>
    </row>
    <row r="23" spans="1:4" x14ac:dyDescent="0.2">
      <c r="A23" s="12" t="s">
        <v>81</v>
      </c>
      <c r="B23" s="14">
        <v>20.304992675800001</v>
      </c>
      <c r="C23" s="14">
        <v>4.4508474915000003</v>
      </c>
      <c r="D23" s="14">
        <v>3.0785302803999999</v>
      </c>
    </row>
    <row r="24" spans="1:4" x14ac:dyDescent="0.2">
      <c r="A24" s="12" t="s">
        <v>74</v>
      </c>
      <c r="B24" s="14">
        <v>21.533508300800001</v>
      </c>
      <c r="C24" s="14">
        <v>4.4614822565000001</v>
      </c>
      <c r="D24" s="14">
        <v>3.1251730425000002</v>
      </c>
    </row>
    <row r="25" spans="1:4" x14ac:dyDescent="0.2">
      <c r="A25" s="12"/>
      <c r="B25" s="14"/>
      <c r="C25" s="14"/>
      <c r="D25" s="14"/>
    </row>
    <row r="26" spans="1:4" x14ac:dyDescent="0.2">
      <c r="A26" s="12"/>
      <c r="B26" s="14"/>
      <c r="C26" s="14"/>
      <c r="D26" s="14"/>
    </row>
    <row r="29" spans="1:4" x14ac:dyDescent="0.2">
      <c r="A29" s="34" t="s">
        <v>62</v>
      </c>
    </row>
    <row r="30" spans="1:4" x14ac:dyDescent="0.2">
      <c r="A30" s="35" t="s">
        <v>63</v>
      </c>
    </row>
    <row r="31" spans="1:4" x14ac:dyDescent="0.2">
      <c r="A31" s="36" t="s">
        <v>64</v>
      </c>
    </row>
    <row r="32" spans="1:4" x14ac:dyDescent="0.2">
      <c r="A32" s="37" t="s">
        <v>65</v>
      </c>
    </row>
    <row r="33" spans="1:1" x14ac:dyDescent="0.2">
      <c r="A33" s="38" t="s">
        <v>66</v>
      </c>
    </row>
  </sheetData>
  <conditionalFormatting sqref="B2:B20">
    <cfRule type="top10" dxfId="13" priority="6" bottom="1" rank="1"/>
  </conditionalFormatting>
  <conditionalFormatting sqref="C2:C20">
    <cfRule type="top10" dxfId="12" priority="5" bottom="1" rank="1"/>
  </conditionalFormatting>
  <conditionalFormatting sqref="D2:D20">
    <cfRule type="top10" dxfId="11" priority="4" bottom="1" rank="1"/>
  </conditionalFormatting>
  <conditionalFormatting sqref="B21:B26">
    <cfRule type="top10" dxfId="10" priority="1887" bottom="1" rank="1"/>
  </conditionalFormatting>
  <conditionalFormatting sqref="C21:C26">
    <cfRule type="top10" dxfId="9" priority="1889" bottom="1" rank="1"/>
  </conditionalFormatting>
  <conditionalFormatting sqref="D21:D26">
    <cfRule type="top10" dxfId="8" priority="1891" bottom="1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ECA2-2E8B-1847-9F49-AA9C45630FB9}">
  <sheetPr>
    <tabColor rgb="FF00B050"/>
  </sheetPr>
  <dimension ref="A1:D33"/>
  <sheetViews>
    <sheetView zoomScale="120" zoomScaleNormal="120" workbookViewId="0">
      <pane xSplit="1" topLeftCell="B1" activePane="topRight" state="frozen"/>
      <selection activeCell="J24" sqref="J24"/>
      <selection pane="topRight" activeCell="F25" sqref="F25"/>
    </sheetView>
  </sheetViews>
  <sheetFormatPr baseColWidth="10" defaultRowHeight="16" x14ac:dyDescent="0.2"/>
  <cols>
    <col min="1" max="1" width="25.5" bestFit="1" customWidth="1"/>
    <col min="2" max="2" width="10.6640625" bestFit="1" customWidth="1"/>
    <col min="3" max="3" width="10.1640625" bestFit="1" customWidth="1"/>
    <col min="4" max="4" width="9.83203125" bestFit="1" customWidth="1"/>
    <col min="5" max="5" width="10.5" bestFit="1" customWidth="1"/>
    <col min="6" max="6" width="9.1640625" bestFit="1" customWidth="1"/>
    <col min="7" max="7" width="9.83203125" bestFit="1" customWidth="1"/>
    <col min="8" max="8" width="9.5" bestFit="1" customWidth="1"/>
    <col min="9" max="9" width="9.6640625" bestFit="1" customWidth="1"/>
    <col min="10" max="11" width="9.1640625" bestFit="1" customWidth="1"/>
    <col min="12" max="12" width="17.5" bestFit="1" customWidth="1"/>
    <col min="13" max="13" width="12.6640625" bestFit="1" customWidth="1"/>
    <col min="14" max="14" width="13.83203125" bestFit="1" customWidth="1"/>
    <col min="15" max="15" width="15.83203125" bestFit="1" customWidth="1"/>
  </cols>
  <sheetData>
    <row r="1" spans="1:4" x14ac:dyDescent="0.2">
      <c r="A1" s="17" t="s">
        <v>0</v>
      </c>
      <c r="B1" s="47" t="s">
        <v>67</v>
      </c>
      <c r="C1" s="1" t="s">
        <v>68</v>
      </c>
      <c r="D1" s="1" t="s">
        <v>69</v>
      </c>
    </row>
    <row r="2" spans="1:4" x14ac:dyDescent="0.2">
      <c r="A2" s="39" t="s">
        <v>22</v>
      </c>
      <c r="B2" s="15">
        <v>22.766155243</v>
      </c>
      <c r="C2" s="15">
        <v>4.9207529000000001</v>
      </c>
      <c r="D2" s="15">
        <v>3.1733143629999998</v>
      </c>
    </row>
    <row r="3" spans="1:4" x14ac:dyDescent="0.2">
      <c r="A3" s="40" t="s">
        <v>14</v>
      </c>
      <c r="B3" s="15">
        <v>19.922994614</v>
      </c>
      <c r="C3" s="15">
        <v>4.2889163789999998</v>
      </c>
      <c r="D3" s="15">
        <v>3.0800472820000002</v>
      </c>
    </row>
    <row r="4" spans="1:4" x14ac:dyDescent="0.2">
      <c r="A4" s="40" t="s">
        <v>23</v>
      </c>
      <c r="B4" s="15">
        <v>15.370280266</v>
      </c>
      <c r="C4" s="15">
        <v>3.9679966549999999</v>
      </c>
      <c r="D4" s="15">
        <v>2.6318207079999998</v>
      </c>
    </row>
    <row r="5" spans="1:4" x14ac:dyDescent="0.2">
      <c r="A5" s="40" t="s">
        <v>24</v>
      </c>
      <c r="B5" s="15"/>
      <c r="C5" s="15"/>
      <c r="D5" s="15"/>
    </row>
    <row r="6" spans="1:4" x14ac:dyDescent="0.2">
      <c r="A6" s="41" t="s">
        <v>2</v>
      </c>
      <c r="B6" s="15">
        <v>19.480876923</v>
      </c>
      <c r="C6" s="15">
        <v>4.9345489960000002</v>
      </c>
      <c r="D6" s="15">
        <v>3.157537547</v>
      </c>
    </row>
    <row r="7" spans="1:4" x14ac:dyDescent="0.2">
      <c r="A7" s="42" t="s">
        <v>5</v>
      </c>
      <c r="B7" s="15">
        <v>26.902404785000002</v>
      </c>
      <c r="C7" s="15">
        <v>5.4728873670000002</v>
      </c>
      <c r="D7" s="15">
        <v>3.2620315899999999</v>
      </c>
    </row>
    <row r="8" spans="1:4" x14ac:dyDescent="0.2">
      <c r="A8" s="40" t="s">
        <v>16</v>
      </c>
      <c r="B8" s="15">
        <v>25.30456543</v>
      </c>
      <c r="C8" s="15">
        <v>4.9831614960000001</v>
      </c>
      <c r="D8" s="15">
        <v>3.199094927</v>
      </c>
    </row>
    <row r="9" spans="1:4" x14ac:dyDescent="0.2">
      <c r="A9" s="40" t="s">
        <v>26</v>
      </c>
      <c r="B9" s="15">
        <v>27.883993148999998</v>
      </c>
      <c r="C9" s="15">
        <v>4.5658271509999997</v>
      </c>
      <c r="D9" s="15">
        <v>3.702512241</v>
      </c>
    </row>
    <row r="10" spans="1:4" x14ac:dyDescent="0.2">
      <c r="A10" s="43" t="s">
        <v>25</v>
      </c>
      <c r="B10" s="15">
        <v>23.356771469000002</v>
      </c>
      <c r="C10" s="15">
        <v>5.3256232529999998</v>
      </c>
      <c r="D10" s="15">
        <v>3.301539987</v>
      </c>
    </row>
    <row r="11" spans="1:4" x14ac:dyDescent="0.2">
      <c r="A11" s="41" t="s">
        <v>27</v>
      </c>
      <c r="B11" s="15"/>
      <c r="C11" s="15"/>
      <c r="D11" s="15"/>
    </row>
    <row r="12" spans="1:4" x14ac:dyDescent="0.2">
      <c r="A12" s="44" t="s">
        <v>11</v>
      </c>
      <c r="B12" s="15">
        <v>34.256683350000003</v>
      </c>
      <c r="C12" s="15">
        <v>6.5407932669999997</v>
      </c>
      <c r="D12" s="15">
        <v>4.1196280329999997</v>
      </c>
    </row>
    <row r="13" spans="1:4" x14ac:dyDescent="0.2">
      <c r="A13" s="45" t="s">
        <v>15</v>
      </c>
      <c r="B13" s="15">
        <v>21.383831023999999</v>
      </c>
      <c r="C13" s="15">
        <v>5.5433422080000003</v>
      </c>
      <c r="D13" s="15">
        <v>3.666110953</v>
      </c>
    </row>
    <row r="14" spans="1:4" x14ac:dyDescent="0.2">
      <c r="A14" s="44" t="s">
        <v>12</v>
      </c>
      <c r="B14" s="15">
        <v>21.665609360000001</v>
      </c>
      <c r="C14" s="15">
        <v>5.2327970099999996</v>
      </c>
      <c r="D14" s="15">
        <v>3.4066583609999999</v>
      </c>
    </row>
    <row r="15" spans="1:4" x14ac:dyDescent="0.2">
      <c r="A15" s="40" t="s">
        <v>45</v>
      </c>
      <c r="B15" s="15">
        <v>24.479187012000001</v>
      </c>
      <c r="C15" s="15">
        <v>3.6302161000000002</v>
      </c>
      <c r="D15" s="15">
        <v>3.1231466980000002</v>
      </c>
    </row>
    <row r="16" spans="1:4" x14ac:dyDescent="0.2">
      <c r="A16" s="40" t="s">
        <v>21</v>
      </c>
      <c r="B16" s="15">
        <v>16.268474578999999</v>
      </c>
      <c r="C16" s="15">
        <v>4.5431016599999996</v>
      </c>
      <c r="D16" s="15">
        <v>3.10231148</v>
      </c>
    </row>
    <row r="17" spans="1:4" x14ac:dyDescent="0.2">
      <c r="A17" s="40" t="s">
        <v>50</v>
      </c>
      <c r="B17" s="15">
        <v>26.197063446000001</v>
      </c>
      <c r="C17" s="15">
        <v>5.0709279780000003</v>
      </c>
      <c r="D17" s="15">
        <v>3.2837613600000002</v>
      </c>
    </row>
    <row r="18" spans="1:4" x14ac:dyDescent="0.2">
      <c r="A18" s="40" t="s">
        <v>20</v>
      </c>
      <c r="B18" s="19">
        <v>16.138977051000001</v>
      </c>
      <c r="C18" s="19">
        <v>5.0272927540000003</v>
      </c>
      <c r="D18" s="19">
        <v>3.297045958</v>
      </c>
    </row>
    <row r="19" spans="1:4" x14ac:dyDescent="0.2">
      <c r="A19" s="44" t="s">
        <v>51</v>
      </c>
      <c r="B19" s="16">
        <v>21.637350082000001</v>
      </c>
      <c r="C19" s="16">
        <v>5.2405774730000001</v>
      </c>
      <c r="D19" s="16">
        <v>3.1830889249999998</v>
      </c>
    </row>
    <row r="20" spans="1:4" ht="17" thickBot="1" x14ac:dyDescent="0.25">
      <c r="A20" s="44" t="s">
        <v>52</v>
      </c>
      <c r="B20" s="14">
        <v>21.619243621999999</v>
      </c>
      <c r="C20" s="14">
        <v>5.2288857899999996</v>
      </c>
      <c r="D20" s="14">
        <v>3.4036694490000001</v>
      </c>
    </row>
    <row r="21" spans="1:4" x14ac:dyDescent="0.2">
      <c r="A21" s="13" t="s">
        <v>83</v>
      </c>
      <c r="B21" s="11">
        <v>18.340557098400001</v>
      </c>
      <c r="C21" s="11">
        <v>2.8112305569</v>
      </c>
      <c r="D21" s="11">
        <v>3.1066611440999998</v>
      </c>
    </row>
    <row r="22" spans="1:4" x14ac:dyDescent="0.2">
      <c r="A22" s="12" t="s">
        <v>73</v>
      </c>
      <c r="B22" s="14">
        <v>30.362224578900001</v>
      </c>
      <c r="C22" s="14">
        <v>2.8413696382999998</v>
      </c>
      <c r="D22" s="14">
        <v>3.0327358114999998</v>
      </c>
    </row>
    <row r="23" spans="1:4" x14ac:dyDescent="0.2">
      <c r="A23" s="12" t="s">
        <v>81</v>
      </c>
      <c r="B23" s="14">
        <v>24.812786102299999</v>
      </c>
      <c r="C23" s="14">
        <v>2.7910704964000002</v>
      </c>
      <c r="D23" s="14">
        <v>3.0033560498999998</v>
      </c>
    </row>
    <row r="24" spans="1:4" x14ac:dyDescent="0.2">
      <c r="A24" s="12" t="s">
        <v>74</v>
      </c>
      <c r="B24" s="14">
        <v>27.021423339799998</v>
      </c>
      <c r="C24" s="14">
        <v>2.8252754435999998</v>
      </c>
      <c r="D24" s="14">
        <v>3.0404749037999999</v>
      </c>
    </row>
    <row r="25" spans="1:4" x14ac:dyDescent="0.2">
      <c r="A25" s="12"/>
      <c r="B25" s="14"/>
      <c r="C25" s="14"/>
      <c r="D25" s="14"/>
    </row>
    <row r="26" spans="1:4" x14ac:dyDescent="0.2">
      <c r="A26" s="12"/>
      <c r="B26" s="14"/>
      <c r="C26" s="14"/>
      <c r="D26" s="14"/>
    </row>
    <row r="29" spans="1:4" x14ac:dyDescent="0.2">
      <c r="A29" s="34" t="s">
        <v>62</v>
      </c>
    </row>
    <row r="30" spans="1:4" x14ac:dyDescent="0.2">
      <c r="A30" s="35" t="s">
        <v>63</v>
      </c>
    </row>
    <row r="31" spans="1:4" x14ac:dyDescent="0.2">
      <c r="A31" s="36" t="s">
        <v>64</v>
      </c>
    </row>
    <row r="32" spans="1:4" x14ac:dyDescent="0.2">
      <c r="A32" s="37" t="s">
        <v>65</v>
      </c>
    </row>
    <row r="33" spans="1:1" x14ac:dyDescent="0.2">
      <c r="A33" s="38" t="s">
        <v>66</v>
      </c>
    </row>
  </sheetData>
  <conditionalFormatting sqref="B2:B20">
    <cfRule type="top10" dxfId="7" priority="6" bottom="1" rank="1"/>
  </conditionalFormatting>
  <conditionalFormatting sqref="C2:C20">
    <cfRule type="top10" dxfId="6" priority="5" bottom="1" rank="1"/>
  </conditionalFormatting>
  <conditionalFormatting sqref="D2:D20">
    <cfRule type="top10" dxfId="5" priority="4" bottom="1" rank="1"/>
  </conditionalFormatting>
  <conditionalFormatting sqref="B21:B26">
    <cfRule type="top10" dxfId="4" priority="1892" bottom="1" rank="1"/>
  </conditionalFormatting>
  <conditionalFormatting sqref="C21:C26">
    <cfRule type="top10" dxfId="3" priority="1894" bottom="1" rank="1"/>
  </conditionalFormatting>
  <conditionalFormatting sqref="D21:D26">
    <cfRule type="top10" dxfId="2" priority="1896" bottom="1" rank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Methods</vt:lpstr>
      <vt:lpstr>LOL-v1</vt:lpstr>
      <vt:lpstr>LOL-v2-Real</vt:lpstr>
      <vt:lpstr>LOL-v2-Syn</vt:lpstr>
      <vt:lpstr>DICM</vt:lpstr>
      <vt:lpstr>LIME</vt:lpstr>
      <vt:lpstr>MEF</vt:lpstr>
      <vt:lpstr>NPE</vt:lpstr>
      <vt:lpstr>VV</vt:lpstr>
      <vt:lpstr>RTX3080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H. Pham</dc:creator>
  <cp:lastModifiedBy>Long Pham</cp:lastModifiedBy>
  <dcterms:created xsi:type="dcterms:W3CDTF">2023-08-29T01:58:31Z</dcterms:created>
  <dcterms:modified xsi:type="dcterms:W3CDTF">2023-11-01T06:03:05Z</dcterms:modified>
</cp:coreProperties>
</file>