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3e289eca2a718/cl_course/CL2023/"/>
    </mc:Choice>
  </mc:AlternateContent>
  <xr:revisionPtr revIDLastSave="112" documentId="8_{41D70D57-7F59-D34D-9517-0D854D0DF7C7}" xr6:coauthVersionLast="47" xr6:coauthVersionMax="47" xr10:uidLastSave="{D3F47A6B-3F6D-074F-B5F6-F94E4AA724DE}"/>
  <bookViews>
    <workbookView xWindow="0" yWindow="500" windowWidth="25600" windowHeight="27040" activeTab="4" xr2:uid="{EAF9AA5A-38DF-1F49-B719-4D94A9F53203}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J23" i="5"/>
  <c r="J24" i="5"/>
  <c r="J30" i="5"/>
  <c r="J11" i="5"/>
  <c r="J28" i="5"/>
  <c r="J14" i="5"/>
  <c r="J22" i="5"/>
  <c r="J18" i="5"/>
  <c r="J25" i="5"/>
  <c r="J16" i="5"/>
  <c r="J2" i="5"/>
  <c r="J6" i="5"/>
  <c r="J21" i="5"/>
  <c r="J7" i="5"/>
  <c r="J8" i="5"/>
  <c r="J17" i="5"/>
  <c r="J3" i="5"/>
  <c r="J12" i="5"/>
  <c r="J27" i="5"/>
  <c r="J15" i="5"/>
  <c r="J4" i="5"/>
  <c r="J26" i="5"/>
  <c r="J10" i="5"/>
  <c r="J19" i="5"/>
  <c r="J29" i="5"/>
  <c r="J20" i="5"/>
  <c r="J33" i="5"/>
  <c r="J31" i="5"/>
  <c r="J13" i="5"/>
  <c r="J32" i="5"/>
  <c r="J9" i="5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D7" i="4"/>
  <c r="M6" i="4"/>
  <c r="L6" i="4"/>
  <c r="M5" i="4"/>
  <c r="L5" i="4"/>
  <c r="M4" i="4"/>
  <c r="L4" i="4"/>
  <c r="M3" i="4"/>
  <c r="L3" i="4"/>
  <c r="M2" i="4"/>
  <c r="L2" i="4"/>
  <c r="M25" i="3"/>
  <c r="M2" i="3"/>
  <c r="M29" i="3"/>
  <c r="M26" i="3"/>
  <c r="M20" i="3"/>
  <c r="M19" i="3"/>
  <c r="M9" i="3"/>
  <c r="M24" i="3"/>
  <c r="M4" i="3"/>
  <c r="M12" i="3"/>
  <c r="M18" i="3"/>
  <c r="M13" i="3"/>
  <c r="M14" i="3"/>
  <c r="M17" i="3"/>
  <c r="M28" i="3"/>
  <c r="M23" i="3"/>
  <c r="M7" i="3"/>
  <c r="M22" i="3"/>
  <c r="M10" i="3"/>
  <c r="M6" i="3"/>
  <c r="M11" i="3"/>
  <c r="M5" i="3"/>
  <c r="M15" i="3"/>
  <c r="M27" i="3"/>
  <c r="M8" i="3"/>
  <c r="M21" i="3"/>
  <c r="M3" i="3"/>
  <c r="M30" i="3"/>
  <c r="M16" i="3"/>
  <c r="P3" i="2"/>
  <c r="P22" i="2"/>
  <c r="P10" i="2"/>
  <c r="P9" i="2"/>
  <c r="P6" i="2"/>
  <c r="P5" i="2"/>
  <c r="P8" i="2"/>
  <c r="P11" i="2"/>
  <c r="P2" i="2"/>
  <c r="P12" i="2"/>
  <c r="P26" i="2"/>
  <c r="P21" i="2"/>
  <c r="P23" i="2"/>
  <c r="P28" i="2"/>
  <c r="P4" i="2"/>
  <c r="P24" i="2"/>
  <c r="P18" i="2"/>
  <c r="P14" i="2"/>
  <c r="P13" i="2"/>
  <c r="P15" i="2"/>
  <c r="P27" i="2"/>
  <c r="P17" i="2"/>
  <c r="P20" i="2"/>
  <c r="P16" i="2"/>
  <c r="P25" i="2"/>
  <c r="P19" i="2"/>
  <c r="P7" i="2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tc={33F0CBEA-DDD0-9245-B66D-4576EFD1133F}</author>
    <author>tc={82DA23B0-81DF-0B43-AAAC-79325B31E99D}</author>
    <author>tc={8E5E3462-099E-3748-B5E8-3323355A9B7A}</author>
    <author>tc={CC3E610B-8639-E74D-B7C5-603C6E7DC736}</author>
    <author>tc={2DDFC395-C706-3C42-8EB7-5D1674EA8A84}</author>
    <author>tc={3646E281-2CE3-1E41-AC05-523A3F9AF16E}</author>
    <author>tc={3C727C45-93CF-8B42-B5C4-4BE0E363DFF9}</author>
    <author>tc={337919A6-4BA6-A14D-945D-D847358392F3}</author>
    <author>tc={7C814E57-6265-4B45-B3B1-517062AC429C}</author>
    <author>tc={FB528A3F-A95A-4445-B0E1-104574BC3DD6}</author>
    <author>tc={CDB8388A-BC2C-D54E-86E4-111F661C2317}</author>
    <author>tc={4C2A5A4A-4343-D74D-962F-C7E1788C8FCE}</author>
    <author>tc={1FA7F0A9-930A-5940-9643-AC329FE13596}</author>
    <author>tc={01E9A3ED-3A4E-BB46-8D25-06D297866312}</author>
    <author>tc={EAEB3B94-A96F-6042-AD21-E063AD304AE6}</author>
    <author>tc={2F5BC731-D618-A34B-AF0F-EF44710494F3}</author>
    <author>tc={B5F8479B-E3C5-2742-9C41-413033B4C6F5}</author>
    <author>tc={F75D8125-1E03-DD47-8FC9-3FD32816CD02}</author>
    <author>tc={8736D034-01E3-2B4A-AE8C-973826B8E849}</author>
    <author>tc={8E2AE2C0-48F2-6B4B-8C35-697B00A1BB8C}</author>
    <author>tc={80ECBADF-9370-324D-A911-6987F8387455}</author>
    <author>tc={44A47F80-0160-4841-A51A-68A67AFE91B2}</author>
    <author>tc={4384421C-2A8E-D547-BBBA-05415434440F}</author>
    <author>tc={1C6920EB-CBE1-1D43-BF5E-6B5D58042EA8}</author>
    <author>tc={19FF99B5-AE7A-0047-B7FD-82204A966E86}</author>
    <author>tc={F150356F-2441-454B-AB79-5D894667AF45}</author>
    <author>tc={3575FD23-97C5-D04C-859B-FFCF3EF36056}</author>
    <author>tc={9EA2784D-4C61-974D-A57E-FC5CA99F8E23}</author>
    <author>tc={A5BE53D5-FCA5-FF42-8D39-D53A45886FA6}</author>
  </authors>
  <commentList>
    <comment ref="E1" authorId="0" shapeId="0" xr:uid="{33F0CBEA-DDD0-9245-B66D-4576EFD1133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장 동준:
Default: 9 
if 
- tokenizing sentence
- removing emoticons using Regex
- translate or remove other languages such as hanja, English
</t>
      </text>
    </comment>
    <comment ref="I1" authorId="1" shapeId="0" xr:uid="{82DA23B0-81DF-0B43-AAAC-79325B31E99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everything’ good, but the readability for each pipeline is not clear. 
I recommend for student to use Markdown, explaining each section, sub-section, or pipeline.</t>
      </text>
    </comment>
    <comment ref="F2" authorId="2" shapeId="0" xr:uid="{8E5E3462-099E-3748-B5E8-3323355A9B7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time coplexity 
</t>
      </text>
    </comment>
    <comment ref="J4" authorId="3" shapeId="0" xr:uid="{CC3E610B-8639-E74D-B7C5-603C6E7DC73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annotate kss version (dependency problem)</t>
      </text>
    </comment>
    <comment ref="F6" authorId="4" shapeId="0" xr:uid="{2DDFC395-C706-3C42-8EB7-5D1674EA8A8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 complexity</t>
      </text>
    </comment>
    <comment ref="J7" authorId="5" shapeId="0" xr:uid="{3646E281-2CE3-1E41-AC05-523A3F9AF16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annotate kss version (dependency problem)</t>
      </text>
    </comment>
    <comment ref="G10" authorId="6" shapeId="0" xr:uid="{3C727C45-93CF-8B42-B5C4-4BE0E363DF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G11" authorId="7" shapeId="0" xr:uid="{337919A6-4BA6-A14D-945D-D84735839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E12" authorId="8" shapeId="0" xr:uid="{7C814E57-6265-4B45-B3B1-517062AC429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try to correct typo using spell_checker
Build new function using BeautifulSoup to use Naver Spell Checker
</t>
      </text>
    </comment>
    <comment ref="F12" authorId="9" shapeId="0" xr:uid="{FB528A3F-A95A-4445-B0E1-104574BC3DD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 complexity(over 2h)</t>
      </text>
    </comment>
    <comment ref="G12" authorId="10" shapeId="0" xr:uid="{CDB8388A-BC2C-D54E-86E4-111F661C23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I12" authorId="11" shapeId="0" xr:uid="{4C2A5A4A-4343-D74D-962F-C7E1788C8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Excellent</t>
      </text>
    </comment>
    <comment ref="E13" authorId="12" shapeId="0" xr:uid="{1FA7F0A9-930A-5940-9643-AC329FE135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Regex or replace function</t>
      </text>
    </comment>
    <comment ref="J13" authorId="13" shapeId="0" xr:uid="{01E9A3ED-3A4E-BB46-8D25-06D29786631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unused variable in [28]
—&gt; result
name ‘result’ is not defined</t>
      </text>
    </comment>
    <comment ref="E14" authorId="14" shapeId="0" xr:uid="{EAEB3B94-A96F-6042-AD21-E063AD304AE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Regex or replace function</t>
      </text>
    </comment>
    <comment ref="J14" authorId="15" shapeId="0" xr:uid="{2F5BC731-D618-A34B-AF0F-EF44710494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prod from module math only works on Python &gt;= 3.8, 
For Python &lt;= 3.8,
from functools import reduce
import operator
reduce(operator.mul, n_prob, n)
works well</t>
      </text>
    </comment>
    <comment ref="J15" authorId="16" shapeId="0" xr:uid="{B5F8479B-E3C5-2742-9C41-413033B4C6F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command for download ‘ko_core_news_sm’ &amp; annotate kss version</t>
      </text>
    </comment>
    <comment ref="E18" authorId="17" shapeId="0" xr:uid="{F75D8125-1E03-DD47-8FC9-3FD32816CD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Regex or replace function</t>
      </text>
    </comment>
    <comment ref="G19" authorId="18" shapeId="0" xr:uid="{8736D034-01E3-2B4A-AE8C-973826B8E84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E22" authorId="19" shapeId="0" xr:uid="{8E2AE2C0-48F2-6B4B-8C35-697B00A1BB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Regex or replace function</t>
      </text>
    </comment>
    <comment ref="J22" authorId="20" shapeId="0" xr:uid="{80ECBADF-9370-324D-A911-6987F83874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prod from module math only works on Python &gt;= 3.8, 
For Python &lt;= 3.8,
from functools import reduce
import operator
reduce(operator.mul, n_prob, n)
works well</t>
      </text>
    </comment>
    <comment ref="F25" authorId="21" shapeId="0" xr:uid="{44A47F80-0160-4841-A51A-68A67AFE91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 complexity</t>
      </text>
    </comment>
    <comment ref="F26" authorId="22" shapeId="0" xr:uid="{4384421C-2A8E-D547-BBBA-0541543444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 complexity</t>
      </text>
    </comment>
    <comment ref="E28" authorId="23" shapeId="0" xr:uid="{1C6920EB-CBE1-1D43-BF5E-6B5D58042E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Regex or replace function</t>
      </text>
    </comment>
    <comment ref="F30" authorId="24" shapeId="0" xr:uid="{19FF99B5-AE7A-0047-B7FD-82204A966E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 complexity
infinite run(for too much time cost) while running code:
—&gt; word=sum(iv, [])</t>
      </text>
    </comment>
    <comment ref="G30" authorId="25" shapeId="0" xr:uid="{F150356F-2441-454B-AB79-5D894667AF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J30" authorId="26" shapeId="0" xr:uid="{3575FD23-97C5-D04C-859B-FFCF3EF36056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import module inside for loop
for i in tqdm(sentence):
   from nltk.tokenize import word_tokenize
</t>
      </text>
    </comment>
    <comment ref="G31" authorId="27" shapeId="0" xr:uid="{9EA2784D-4C61-974D-A57E-FC5CA99F8E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need to add vocab size on denominator, not count for N-1 gram</t>
      </text>
    </comment>
    <comment ref="I33" authorId="28" shapeId="0" xr:uid="{A5BE53D5-FCA5-FF42-8D39-D53A45886F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 explanation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tc={00DF4214-77DA-D24E-A5D2-F5D06D07DFA0}</author>
  </authors>
  <commentList>
    <comment ref="I1" authorId="0" shapeId="0" xr:uid="{00DF4214-77DA-D24E-A5D2-F5D06D07DF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Fix Seed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tc={C301618B-D3E4-7645-858C-9524496826EF}</author>
  </authors>
  <commentList>
    <comment ref="O1" authorId="0" shapeId="0" xr:uid="{C301618B-D3E4-7645-858C-9524496826E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Romanization + 1%
DO ALONE +   5%
TEAM (2)    +  3%
TEAM (3)    +  0
if do —&gt; {VIsualization, EDA, …}:
 extra +=1%, where max(extra) = 7%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tc={5C98434A-FD73-5C40-9B74-6FF1C43C30B7}</author>
  </authors>
  <commentList>
    <comment ref="L1" authorId="0" shapeId="0" xr:uid="{5C98434A-FD73-5C40-9B74-6FF1C43C3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BLEU scoring (on Both Model) +1</t>
      </text>
    </comment>
  </commentList>
</comments>
</file>

<file path=xl/sharedStrings.xml><?xml version="1.0" encoding="utf-8"?>
<sst xmlns="http://schemas.openxmlformats.org/spreadsheetml/2006/main" count="312" uniqueCount="173">
  <si>
    <t>data processing</t>
    <phoneticPr fontId="2" type="noConversion"/>
  </si>
  <si>
    <t>preprocessing</t>
    <phoneticPr fontId="2" type="noConversion"/>
  </si>
  <si>
    <t>embedding</t>
    <phoneticPr fontId="2" type="noConversion"/>
  </si>
  <si>
    <t>modeling</t>
    <phoneticPr fontId="2" type="noConversion"/>
  </si>
  <si>
    <t>strategy</t>
    <phoneticPr fontId="2" type="noConversion"/>
  </si>
  <si>
    <t>prediction</t>
    <phoneticPr fontId="2" type="noConversion"/>
  </si>
  <si>
    <t>grace period</t>
    <phoneticPr fontId="2" type="noConversion"/>
  </si>
  <si>
    <t>extra</t>
    <phoneticPr fontId="2" type="noConversion"/>
  </si>
  <si>
    <t>FINAL</t>
    <phoneticPr fontId="2" type="noConversion"/>
  </si>
  <si>
    <t>SCORE GUIDELINE</t>
    <phoneticPr fontId="2" type="noConversion"/>
  </si>
  <si>
    <t>2020-12970</t>
    <phoneticPr fontId="2" type="noConversion"/>
  </si>
  <si>
    <t>Excellent</t>
    <phoneticPr fontId="2" type="noConversion"/>
  </si>
  <si>
    <t>no problem</t>
    <phoneticPr fontId="2" type="noConversion"/>
  </si>
  <si>
    <t>various strategy</t>
    <phoneticPr fontId="2" type="noConversion"/>
  </si>
  <si>
    <t>embedding with fixed token size ()</t>
    <phoneticPr fontId="2" type="noConversion"/>
  </si>
  <si>
    <t>customize model</t>
    <phoneticPr fontId="2" type="noConversion"/>
  </si>
  <si>
    <t>above 4</t>
    <phoneticPr fontId="2" type="noConversion"/>
  </si>
  <si>
    <t>in time</t>
    <phoneticPr fontId="2" type="noConversion"/>
  </si>
  <si>
    <t>1 if seed == True</t>
    <phoneticPr fontId="2" type="noConversion"/>
  </si>
  <si>
    <t>2022-14914</t>
    <phoneticPr fontId="2" type="noConversion"/>
  </si>
  <si>
    <t>Good</t>
    <phoneticPr fontId="2" type="noConversion"/>
  </si>
  <si>
    <t>lack of sth</t>
    <phoneticPr fontId="2" type="noConversion"/>
  </si>
  <si>
    <t>one strategy</t>
    <phoneticPr fontId="2" type="noConversion"/>
  </si>
  <si>
    <t>apply</t>
    <phoneticPr fontId="2" type="noConversion"/>
  </si>
  <si>
    <t>copy &amp; paste + work well</t>
    <phoneticPr fontId="2" type="noConversion"/>
  </si>
  <si>
    <t>get 3</t>
    <phoneticPr fontId="2" type="noConversion"/>
  </si>
  <si>
    <t>x</t>
    <phoneticPr fontId="2" type="noConversion"/>
  </si>
  <si>
    <t>2021-17460</t>
    <phoneticPr fontId="2" type="noConversion"/>
  </si>
  <si>
    <t>Fair</t>
    <phoneticPr fontId="2" type="noConversion"/>
  </si>
  <si>
    <t>default</t>
    <phoneticPr fontId="2" type="noConversion"/>
  </si>
  <si>
    <t>copy &amp; paste + training accuracy bad</t>
    <phoneticPr fontId="2" type="noConversion"/>
  </si>
  <si>
    <t>1 or 2</t>
    <phoneticPr fontId="2" type="noConversion"/>
  </si>
  <si>
    <t>2021-13001</t>
    <phoneticPr fontId="2" type="noConversion"/>
  </si>
  <si>
    <t>Bad</t>
    <phoneticPr fontId="2" type="noConversion"/>
  </si>
  <si>
    <t>no work</t>
    <phoneticPr fontId="2" type="noConversion"/>
  </si>
  <si>
    <t>no function</t>
    <phoneticPr fontId="2" type="noConversion"/>
  </si>
  <si>
    <t>late</t>
    <phoneticPr fontId="2" type="noConversion"/>
  </si>
  <si>
    <t>2021-12814</t>
    <phoneticPr fontId="2" type="noConversion"/>
  </si>
  <si>
    <t>FINAL SCORE = SUM(SCORE) * 10/7</t>
    <phoneticPr fontId="2" type="noConversion"/>
  </si>
  <si>
    <t>2018-18197</t>
    <phoneticPr fontId="2" type="noConversion"/>
  </si>
  <si>
    <t>2021-14450</t>
    <phoneticPr fontId="2" type="noConversion"/>
  </si>
  <si>
    <t>2017-19885</t>
    <phoneticPr fontId="2" type="noConversion"/>
  </si>
  <si>
    <t>2019-12713</t>
    <phoneticPr fontId="2" type="noConversion"/>
  </si>
  <si>
    <t>2021-10018</t>
    <phoneticPr fontId="2" type="noConversion"/>
  </si>
  <si>
    <t>2019-14505</t>
    <phoneticPr fontId="2" type="noConversion"/>
  </si>
  <si>
    <t>2017-11272</t>
    <phoneticPr fontId="2" type="noConversion"/>
  </si>
  <si>
    <t>2020-10790</t>
    <phoneticPr fontId="2" type="noConversion"/>
  </si>
  <si>
    <t>2020-17922</t>
    <phoneticPr fontId="2" type="noConversion"/>
  </si>
  <si>
    <t>2021-19187</t>
    <phoneticPr fontId="2" type="noConversion"/>
  </si>
  <si>
    <t>2021-14449</t>
    <phoneticPr fontId="2" type="noConversion"/>
  </si>
  <si>
    <t>2018-15561</t>
    <phoneticPr fontId="2" type="noConversion"/>
  </si>
  <si>
    <t>2021-14058</t>
    <phoneticPr fontId="2" type="noConversion"/>
  </si>
  <si>
    <t>2022-17280</t>
    <phoneticPr fontId="2" type="noConversion"/>
  </si>
  <si>
    <t>2019-10988</t>
    <phoneticPr fontId="2" type="noConversion"/>
  </si>
  <si>
    <t>2018-12543</t>
    <phoneticPr fontId="2" type="noConversion"/>
  </si>
  <si>
    <t>2019-11556</t>
    <phoneticPr fontId="2" type="noConversion"/>
  </si>
  <si>
    <t>2018-11485</t>
    <phoneticPr fontId="2" type="noConversion"/>
  </si>
  <si>
    <t>2020-11440</t>
    <phoneticPr fontId="2" type="noConversion"/>
  </si>
  <si>
    <t>2021-16667</t>
    <phoneticPr fontId="2" type="noConversion"/>
  </si>
  <si>
    <t>2021-18437</t>
    <phoneticPr fontId="2" type="noConversion"/>
  </si>
  <si>
    <t>2021-14048</t>
    <phoneticPr fontId="2" type="noConversion"/>
  </si>
  <si>
    <t>Attention</t>
    <phoneticPr fontId="2" type="noConversion"/>
  </si>
  <si>
    <t>Convolution</t>
    <phoneticPr fontId="2" type="noConversion"/>
  </si>
  <si>
    <t>Transformers</t>
    <phoneticPr fontId="2" type="noConversion"/>
  </si>
  <si>
    <t>Train</t>
    <phoneticPr fontId="2" type="noConversion"/>
  </si>
  <si>
    <t>Validation</t>
    <phoneticPr fontId="2" type="noConversion"/>
  </si>
  <si>
    <t>BLEU</t>
    <phoneticPr fontId="2" type="noConversion"/>
  </si>
  <si>
    <t>Packed Encoder-Decoder</t>
    <phoneticPr fontId="2" type="noConversion"/>
  </si>
  <si>
    <t>Perplexity</t>
    <phoneticPr fontId="2" type="noConversion"/>
  </si>
  <si>
    <t>Performance</t>
    <phoneticPr fontId="2" type="noConversion"/>
  </si>
  <si>
    <t>Inference</t>
    <phoneticPr fontId="2" type="noConversion"/>
  </si>
  <si>
    <t>2018-17412</t>
    <phoneticPr fontId="2" type="noConversion"/>
  </si>
  <si>
    <t>Model1</t>
    <phoneticPr fontId="2" type="noConversion"/>
  </si>
  <si>
    <t>Model2</t>
    <phoneticPr fontId="2" type="noConversion"/>
  </si>
  <si>
    <t>Custom</t>
    <phoneticPr fontId="2" type="noConversion"/>
  </si>
  <si>
    <t>2017-12631</t>
    <phoneticPr fontId="2" type="noConversion"/>
  </si>
  <si>
    <t>uni</t>
    <phoneticPr fontId="2" type="noConversion"/>
  </si>
  <si>
    <t>bi</t>
    <phoneticPr fontId="2" type="noConversion"/>
  </si>
  <si>
    <t>tri</t>
    <phoneticPr fontId="2" type="noConversion"/>
  </si>
  <si>
    <t>SCORE</t>
    <phoneticPr fontId="2" type="noConversion"/>
  </si>
  <si>
    <t>'2020-12970'</t>
  </si>
  <si>
    <t>'2022_14914'</t>
  </si>
  <si>
    <t>'2021_17460'</t>
  </si>
  <si>
    <t>'2021-13001'</t>
  </si>
  <si>
    <t>'2021_12814'</t>
  </si>
  <si>
    <t>SCORE1: Preprocessing Strategy</t>
    <phoneticPr fontId="2" type="noConversion"/>
  </si>
  <si>
    <t>'2018-18197'</t>
  </si>
  <si>
    <t>SCORE2: Efficient N-Gram (Time Complexity)</t>
    <phoneticPr fontId="2" type="noConversion"/>
  </si>
  <si>
    <t>'2021-14450'</t>
  </si>
  <si>
    <t>SCORE3: add-1 Smoothing</t>
    <phoneticPr fontId="2" type="noConversion"/>
  </si>
  <si>
    <t>'2017-19885'</t>
  </si>
  <si>
    <t>SCORE4: Penalty on Grace Period</t>
    <phoneticPr fontId="2" type="noConversion"/>
  </si>
  <si>
    <t>'2019_12713'</t>
  </si>
  <si>
    <t>SCORE5: Explanation for Each Module(Markdown, Annotation)</t>
    <phoneticPr fontId="2" type="noConversion"/>
  </si>
  <si>
    <t>'2021_10018'</t>
  </si>
  <si>
    <t>SCORE6: Reproductability(Dependency)</t>
    <phoneticPr fontId="2" type="noConversion"/>
  </si>
  <si>
    <t>'2019-14505'</t>
  </si>
  <si>
    <t>SCORE7: Result(Unity)</t>
    <phoneticPr fontId="2" type="noConversion"/>
  </si>
  <si>
    <t>'2018_18109'</t>
  </si>
  <si>
    <t>'2017_11272'</t>
  </si>
  <si>
    <t>'2020_10790'</t>
  </si>
  <si>
    <t>'2020-17922'</t>
  </si>
  <si>
    <t>'2021-19187'</t>
  </si>
  <si>
    <t>'2021_14449'</t>
  </si>
  <si>
    <t>'2018-15561'</t>
  </si>
  <si>
    <t>'2021_14058'</t>
  </si>
  <si>
    <t>'2022-17280'</t>
  </si>
  <si>
    <t>'2019_10988'</t>
  </si>
  <si>
    <t>'2018_12543'</t>
  </si>
  <si>
    <t>'2022_17796'</t>
  </si>
  <si>
    <t>'2019_11556'</t>
  </si>
  <si>
    <t>'2018_11485'</t>
  </si>
  <si>
    <t>'2020_11440'</t>
  </si>
  <si>
    <t>'2021_16667'</t>
  </si>
  <si>
    <t>'2021_18437'</t>
  </si>
  <si>
    <t>'2018-17412'</t>
  </si>
  <si>
    <t>'2021_18088'</t>
  </si>
  <si>
    <t>'2021_14048'</t>
  </si>
  <si>
    <t>2019_11119</t>
    <phoneticPr fontId="2" type="noConversion"/>
  </si>
  <si>
    <t>Get Probability Per Token</t>
    <phoneticPr fontId="2" type="noConversion"/>
  </si>
  <si>
    <t>Assignment_1</t>
    <phoneticPr fontId="2" type="noConversion"/>
  </si>
  <si>
    <t>Assignment_2</t>
  </si>
  <si>
    <t>Assignment_3</t>
  </si>
  <si>
    <t>Assignment_4</t>
  </si>
  <si>
    <t>2022_17280'</t>
    <phoneticPr fontId="2" type="noConversion"/>
  </si>
  <si>
    <t>2017-12631'</t>
    <phoneticPr fontId="2" type="noConversion"/>
  </si>
  <si>
    <t>이름</t>
    <phoneticPr fontId="2" type="noConversion"/>
  </si>
  <si>
    <t>왕경운</t>
    <phoneticPr fontId="2" type="noConversion"/>
  </si>
  <si>
    <t>서도원</t>
    <phoneticPr fontId="2" type="noConversion"/>
  </si>
  <si>
    <t>정송이</t>
    <phoneticPr fontId="2" type="noConversion"/>
  </si>
  <si>
    <t>이지은</t>
    <phoneticPr fontId="2" type="noConversion"/>
  </si>
  <si>
    <t>오수민</t>
    <phoneticPr fontId="2" type="noConversion"/>
  </si>
  <si>
    <t>이영호</t>
    <phoneticPr fontId="2" type="noConversion"/>
  </si>
  <si>
    <t>최종열</t>
    <phoneticPr fontId="2" type="noConversion"/>
  </si>
  <si>
    <t>김호진</t>
    <phoneticPr fontId="2" type="noConversion"/>
  </si>
  <si>
    <t>이주경</t>
    <phoneticPr fontId="2" type="noConversion"/>
  </si>
  <si>
    <t>임종원</t>
    <phoneticPr fontId="2" type="noConversion"/>
  </si>
  <si>
    <t>신희영</t>
    <phoneticPr fontId="2" type="noConversion"/>
  </si>
  <si>
    <t>엄세희</t>
    <phoneticPr fontId="2" type="noConversion"/>
  </si>
  <si>
    <t>유가현</t>
    <phoneticPr fontId="2" type="noConversion"/>
  </si>
  <si>
    <t>정지인</t>
    <phoneticPr fontId="2" type="noConversion"/>
  </si>
  <si>
    <t>김경민</t>
    <phoneticPr fontId="2" type="noConversion"/>
  </si>
  <si>
    <t>유재준</t>
    <phoneticPr fontId="2" type="noConversion"/>
  </si>
  <si>
    <t>심지혜</t>
    <phoneticPr fontId="2" type="noConversion"/>
  </si>
  <si>
    <t>김현우</t>
    <phoneticPr fontId="2" type="noConversion"/>
  </si>
  <si>
    <t>한지원</t>
    <phoneticPr fontId="2" type="noConversion"/>
  </si>
  <si>
    <t>이예은</t>
    <phoneticPr fontId="2" type="noConversion"/>
  </si>
  <si>
    <t>이서연</t>
    <phoneticPr fontId="2" type="noConversion"/>
  </si>
  <si>
    <t>진소현</t>
    <phoneticPr fontId="2" type="noConversion"/>
  </si>
  <si>
    <t>김성주</t>
    <phoneticPr fontId="2" type="noConversion"/>
  </si>
  <si>
    <t>최서현</t>
    <phoneticPr fontId="2" type="noConversion"/>
  </si>
  <si>
    <t>김세안</t>
    <phoneticPr fontId="2" type="noConversion"/>
  </si>
  <si>
    <t>민가은</t>
    <phoneticPr fontId="2" type="noConversion"/>
  </si>
  <si>
    <t>이다영</t>
    <phoneticPr fontId="2" type="noConversion"/>
  </si>
  <si>
    <t>김민찬</t>
    <phoneticPr fontId="2" type="noConversion"/>
  </si>
  <si>
    <t>이호윤</t>
    <phoneticPr fontId="2" type="noConversion"/>
  </si>
  <si>
    <t>김은혜</t>
    <phoneticPr fontId="2" type="noConversion"/>
  </si>
  <si>
    <t>이우성</t>
    <phoneticPr fontId="2" type="noConversion"/>
  </si>
  <si>
    <t>출석</t>
    <phoneticPr fontId="2" type="noConversion"/>
  </si>
  <si>
    <t>기말</t>
    <phoneticPr fontId="2" type="noConversion"/>
  </si>
  <si>
    <t>중간</t>
    <phoneticPr fontId="2" type="noConversion"/>
  </si>
  <si>
    <t>주한승</t>
    <phoneticPr fontId="2" type="noConversion"/>
  </si>
  <si>
    <t>2017-17062</t>
    <phoneticPr fontId="2" type="noConversion"/>
  </si>
  <si>
    <t>총점</t>
    <phoneticPr fontId="2" type="noConversion"/>
  </si>
  <si>
    <t>성적</t>
    <phoneticPr fontId="2" type="noConversion"/>
  </si>
  <si>
    <t>D+</t>
    <phoneticPr fontId="2" type="noConversion"/>
  </si>
  <si>
    <t>C0</t>
    <phoneticPr fontId="2" type="noConversion"/>
  </si>
  <si>
    <t>B-</t>
    <phoneticPr fontId="2" type="noConversion"/>
  </si>
  <si>
    <t>B0</t>
    <phoneticPr fontId="2" type="noConversion"/>
  </si>
  <si>
    <t>B+</t>
    <phoneticPr fontId="2" type="noConversion"/>
  </si>
  <si>
    <t>A-</t>
    <phoneticPr fontId="2" type="noConversion"/>
  </si>
  <si>
    <t>A0</t>
    <phoneticPr fontId="2" type="noConversion"/>
  </si>
  <si>
    <t>A+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</si>
</sst>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9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double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1" fontId="4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11" fontId="4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1" fontId="4" fillId="0" borderId="0" xfId="0" applyNumberFormat="1" applyFo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5" xfId="0" applyBorder="1">
      <alignment vertical="center"/>
    </xf>
    <xf numFmtId="2" fontId="0" fillId="0" borderId="3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장 동준" id="{16F952B2-D5E3-FE4C-B443-9F0701DD63ED}" userId="f9f43227ade3fc1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4-07T10:21:38.19" personId="{16F952B2-D5E3-FE4C-B443-9F0701DD63ED}" id="{33F0CBEA-DDD0-9245-B66D-4576EFD1133F}">
    <text xml:space="preserve">장 동준:
Default: 9 
if 
- tokenizing sentence
- removing emoticons using Regex
- translate or remove other languages such as hanja, English
</text>
  </threadedComment>
  <threadedComment ref="I1" dT="2023-04-07T10:19:04.68" personId="{16F952B2-D5E3-FE4C-B443-9F0701DD63ED}" id="{82DA23B0-81DF-0B43-AAAC-79325B31E99D}">
    <text>everything’ good, but the readability for each pipeline is not clear. 
I recommend for student to use Markdown, explaining each section, sub-section, or pipeline.</text>
  </threadedComment>
  <threadedComment ref="F2" dT="2023-04-07T08:50:02.74" personId="{16F952B2-D5E3-FE4C-B443-9F0701DD63ED}" id="{8E5E3462-099E-3748-B5E8-3323355A9B7A}">
    <text xml:space="preserve">time coplexity 
</text>
  </threadedComment>
  <threadedComment ref="J4" dT="2023-04-07T08:50:57.09" personId="{16F952B2-D5E3-FE4C-B443-9F0701DD63ED}" id="{CC3E610B-8639-E74D-B7C5-603C6E7DC736}">
    <text>need to annotate kss version (dependency problem)</text>
  </threadedComment>
  <threadedComment ref="F6" dT="2023-04-07T08:54:16.99" personId="{16F952B2-D5E3-FE4C-B443-9F0701DD63ED}" id="{2DDFC395-C706-3C42-8EB7-5D1674EA8A84}">
    <text>time complexity</text>
  </threadedComment>
  <threadedComment ref="J7" dT="2023-04-07T08:52:38.49" personId="{16F952B2-D5E3-FE4C-B443-9F0701DD63ED}" id="{3646E281-2CE3-1E41-AC05-523A3F9AF16E}">
    <text>need to annotate kss version (dependency problem)</text>
  </threadedComment>
  <threadedComment ref="G10" dT="2023-04-07T09:55:19.92" personId="{16F952B2-D5E3-FE4C-B443-9F0701DD63ED}" id="{3C727C45-93CF-8B42-B5C4-4BE0E363DFF9}">
    <text>need to add vocab size on denominator, not count for N-1 gram</text>
  </threadedComment>
  <threadedComment ref="G11" dT="2023-04-07T09:55:19.92" personId="{16F952B2-D5E3-FE4C-B443-9F0701DD63ED}" id="{337919A6-4BA6-A14D-945D-D847358392F3}">
    <text>need to add vocab size on denominator, not count for N-1 gram</text>
  </threadedComment>
  <threadedComment ref="E12" dT="2023-04-07T10:25:40.53" personId="{16F952B2-D5E3-FE4C-B443-9F0701DD63ED}" id="{7C814E57-6265-4B45-B3B1-517062AC429C}">
    <text xml:space="preserve">try to correct typo using spell_checker
Build new function using BeautifulSoup to use Naver Spell Checker
</text>
  </threadedComment>
  <threadedComment ref="F12" dT="2023-04-07T08:58:19.52" personId="{16F952B2-D5E3-FE4C-B443-9F0701DD63ED}" id="{FB528A3F-A95A-4445-B0E1-104574BC3DD6}">
    <text>time complexity(over 2h)</text>
  </threadedComment>
  <threadedComment ref="G12" dT="2023-04-07T09:55:19.92" personId="{16F952B2-D5E3-FE4C-B443-9F0701DD63ED}" id="{CDB8388A-BC2C-D54E-86E4-111F661C2317}">
    <text>need to add vocab size on denominator, not count for N-1 gram</text>
  </threadedComment>
  <threadedComment ref="I12" dT="2023-04-10T03:14:25.20" personId="{16F952B2-D5E3-FE4C-B443-9F0701DD63ED}" id="{4C2A5A4A-4343-D74D-962F-C7E1788C8FCE}">
    <text>Excellent</text>
  </threadedComment>
  <threadedComment ref="E13" dT="2023-04-07T10:26:38.86" personId="{16F952B2-D5E3-FE4C-B443-9F0701DD63ED}" id="{1FA7F0A9-930A-5940-9643-AC329FE13596}">
    <text>no Regex or replace function</text>
  </threadedComment>
  <threadedComment ref="J13" dT="2023-04-07T08:59:16.88" personId="{16F952B2-D5E3-FE4C-B443-9F0701DD63ED}" id="{01E9A3ED-3A4E-BB46-8D25-06D297866312}">
    <text>unused variable in [28]
—&gt; result
name ‘result’ is not defined</text>
  </threadedComment>
  <threadedComment ref="E14" dT="2023-04-07T10:26:38.86" personId="{16F952B2-D5E3-FE4C-B443-9F0701DD63ED}" id="{EAEB3B94-A96F-6042-AD21-E063AD304AE6}">
    <text>no Regex or replace function</text>
  </threadedComment>
  <threadedComment ref="J14" dT="2023-04-07T09:00:44.69" personId="{16F952B2-D5E3-FE4C-B443-9F0701DD63ED}" id="{2F5BC731-D618-A34B-AF0F-EF44710494F3}">
    <text>prod from module math only works on Python &gt;= 3.8, 
For Python &lt;= 3.8,
from functools import reduce
import operator
reduce(operator.mul, n_prob, n)
works well</text>
  </threadedComment>
  <threadedComment ref="J15" dT="2023-04-07T09:01:29.20" personId="{16F952B2-D5E3-FE4C-B443-9F0701DD63ED}" id="{B5F8479B-E3C5-2742-9C41-413033B4C6F5}">
    <text>need command for download ‘ko_core_news_sm’ &amp; annotate kss version</text>
  </threadedComment>
  <threadedComment ref="E18" dT="2023-04-07T10:26:38.86" personId="{16F952B2-D5E3-FE4C-B443-9F0701DD63ED}" id="{F75D8125-1E03-DD47-8FC9-3FD32816CD02}">
    <text>no Regex or replace function</text>
  </threadedComment>
  <threadedComment ref="G19" dT="2023-04-07T09:55:19.92" personId="{16F952B2-D5E3-FE4C-B443-9F0701DD63ED}" id="{8736D034-01E3-2B4A-AE8C-973826B8E849}">
    <text>need to add vocab size on denominator, not count for N-1 gram</text>
  </threadedComment>
  <threadedComment ref="E22" dT="2023-04-07T10:26:38.86" personId="{16F952B2-D5E3-FE4C-B443-9F0701DD63ED}" id="{8E2AE2C0-48F2-6B4B-8C35-697B00A1BB8C}">
    <text>no Regex or replace function</text>
  </threadedComment>
  <threadedComment ref="J22" dT="2023-04-07T09:11:04.10" personId="{16F952B2-D5E3-FE4C-B443-9F0701DD63ED}" id="{80ECBADF-9370-324D-A911-6987F8387455}">
    <text>prod from module math only works on Python &gt;= 3.8, 
For Python &lt;= 3.8,
from functools import reduce
import operator
reduce(operator.mul, n_prob, n)
works well</text>
  </threadedComment>
  <threadedComment ref="F25" dT="2023-04-07T09:12:23.62" personId="{16F952B2-D5E3-FE4C-B443-9F0701DD63ED}" id="{44A47F80-0160-4841-A51A-68A67AFE91B2}">
    <text>time complexity</text>
  </threadedComment>
  <threadedComment ref="F26" dT="2023-04-07T09:18:18.34" personId="{16F952B2-D5E3-FE4C-B443-9F0701DD63ED}" id="{4384421C-2A8E-D547-BBBA-05415434440F}">
    <text>time complexity</text>
  </threadedComment>
  <threadedComment ref="E28" dT="2023-04-07T10:26:38.86" personId="{16F952B2-D5E3-FE4C-B443-9F0701DD63ED}" id="{1C6920EB-CBE1-1D43-BF5E-6B5D58042EA8}">
    <text>no Regex or replace function</text>
  </threadedComment>
  <threadedComment ref="F30" dT="2023-04-07T09:19:12.69" personId="{16F952B2-D5E3-FE4C-B443-9F0701DD63ED}" id="{19FF99B5-AE7A-0047-B7FD-82204A966E86}">
    <text>time complexity
infinite run(for too much time cost) while running code:
—&gt; word=sum(iv, [])</text>
  </threadedComment>
  <threadedComment ref="G30" dT="2023-04-07T09:55:19.92" personId="{16F952B2-D5E3-FE4C-B443-9F0701DD63ED}" id="{F150356F-2441-454B-AB79-5D894667AF45}">
    <text>need to add vocab size on denominator, not count for N-1 gram</text>
  </threadedComment>
  <threadedComment ref="J30" dT="2023-04-07T09:19:12.69" personId="{16F952B2-D5E3-FE4C-B443-9F0701DD63ED}" id="{3575FD23-97C5-D04C-859B-FFCF3EF36056}">
    <text xml:space="preserve">import module inside for loop
for i in tqdm(sentence):
   from nltk.tokenize import word_tokenize
</text>
  </threadedComment>
  <threadedComment ref="G31" dT="2023-04-07T09:55:19.92" personId="{16F952B2-D5E3-FE4C-B443-9F0701DD63ED}" id="{9EA2784D-4C61-974D-A57E-FC5CA99F8E23}">
    <text>need to add vocab size on denominator, not count for N-1 gram</text>
  </threadedComment>
  <threadedComment ref="I33" dT="2023-04-10T03:14:09.46" personId="{16F952B2-D5E3-FE4C-B443-9F0701DD63ED}" id="{A5BE53D5-FCA5-FF42-8D39-D53A45886FA6}">
    <text>No explanation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3-05-21T09:28:42.02" personId="{16F952B2-D5E3-FE4C-B443-9F0701DD63ED}" id="{00DF4214-77DA-D24E-A5D2-F5D06D07DFA0}">
    <text>Fix Seed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" dT="2023-05-21T09:28:42.02" personId="{16F952B2-D5E3-FE4C-B443-9F0701DD63ED}" id="{C301618B-D3E4-7645-858C-9524496826EF}">
    <text>Romanization + 1%
DO ALONE +   5%
TEAM (2)    +  3%
TEAM (3)    +  0
if do —&gt; {VIsualization, EDA, …}:
 extra +=1%, where max(extra) = 7%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3-05-21T09:28:42.02" personId="{16F952B2-D5E3-FE4C-B443-9F0701DD63ED}" id="{5C98434A-FD73-5C40-9B74-6FF1C43C30B7}">
    <text>BLEU scoring (on Both Model) 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F836-A81F-8D4E-855E-8EEE2E0A1631}">
  <dimension ref="A1:R33"/>
  <sheetViews>
    <sheetView zoomScale="75" workbookViewId="0">
      <selection activeCell="M33" sqref="M2:M33"/>
    </sheetView>
  </sheetViews>
  <sheetFormatPr baseColWidth="10" defaultRowHeight="18"/>
  <sheetData>
    <row r="1" spans="1:18" ht="19" thickBot="1">
      <c r="A1" s="20"/>
      <c r="B1" s="21" t="s">
        <v>76</v>
      </c>
      <c r="C1" s="21" t="s">
        <v>77</v>
      </c>
      <c r="D1" s="21" t="s">
        <v>78</v>
      </c>
      <c r="E1" s="22">
        <v>1</v>
      </c>
      <c r="F1" s="22">
        <v>2</v>
      </c>
      <c r="G1" s="22">
        <v>3</v>
      </c>
      <c r="H1" s="22">
        <v>4</v>
      </c>
      <c r="I1" s="22">
        <v>5</v>
      </c>
      <c r="J1" s="22">
        <v>6</v>
      </c>
      <c r="K1" s="22">
        <v>7</v>
      </c>
      <c r="L1" s="22" t="s">
        <v>79</v>
      </c>
      <c r="M1" s="22" t="s">
        <v>8</v>
      </c>
      <c r="N1" s="48" t="s">
        <v>9</v>
      </c>
      <c r="O1" s="48"/>
      <c r="P1" s="48"/>
      <c r="Q1" s="48"/>
      <c r="R1" s="49"/>
    </row>
    <row r="2" spans="1:18" ht="19" thickTop="1">
      <c r="A2" s="23" t="s">
        <v>80</v>
      </c>
      <c r="B2" s="24">
        <v>1.8685466503044E-51</v>
      </c>
      <c r="C2" s="24">
        <v>2.0954146762830301E-50</v>
      </c>
      <c r="D2" s="24">
        <v>7.3535378439981402E-68</v>
      </c>
      <c r="E2" s="25">
        <v>9</v>
      </c>
      <c r="F2" s="25">
        <v>9</v>
      </c>
      <c r="G2" s="25">
        <v>10</v>
      </c>
      <c r="H2" s="25">
        <v>10</v>
      </c>
      <c r="I2" s="25">
        <v>9</v>
      </c>
      <c r="J2" s="25">
        <v>10</v>
      </c>
      <c r="K2" s="25">
        <v>10</v>
      </c>
      <c r="L2" s="25">
        <f>SUM(E2:K2)</f>
        <v>67</v>
      </c>
      <c r="M2" s="26">
        <f>SUM(E2:K2)/70 * 100</f>
        <v>95.714285714285722</v>
      </c>
      <c r="N2" s="50" t="s">
        <v>11</v>
      </c>
      <c r="O2" s="50"/>
      <c r="P2" s="50"/>
      <c r="Q2" s="50">
        <v>10</v>
      </c>
      <c r="R2" s="51"/>
    </row>
    <row r="3" spans="1:18">
      <c r="A3" s="27" t="s">
        <v>81</v>
      </c>
      <c r="B3" s="28">
        <v>1.0579659539116799E-39</v>
      </c>
      <c r="C3" s="28">
        <v>2.8122014526397698E-48</v>
      </c>
      <c r="D3" s="28">
        <v>1.17469547617161E-54</v>
      </c>
      <c r="E3" s="29">
        <v>9</v>
      </c>
      <c r="F3" s="29">
        <v>10</v>
      </c>
      <c r="G3" s="29">
        <v>10</v>
      </c>
      <c r="H3" s="29">
        <v>10</v>
      </c>
      <c r="I3" s="29">
        <v>9</v>
      </c>
      <c r="J3" s="29">
        <v>10</v>
      </c>
      <c r="K3" s="29">
        <v>10</v>
      </c>
      <c r="L3" s="29">
        <f t="shared" ref="L3:L33" si="0">SUM(E3:K3)</f>
        <v>68</v>
      </c>
      <c r="M3" s="30">
        <f t="shared" ref="M3:M31" si="1">SUM(E3:K3)/70 * 100</f>
        <v>97.142857142857139</v>
      </c>
      <c r="N3" s="52" t="s">
        <v>20</v>
      </c>
      <c r="O3" s="52"/>
      <c r="P3" s="52"/>
      <c r="Q3" s="52">
        <v>9</v>
      </c>
      <c r="R3" s="53"/>
    </row>
    <row r="4" spans="1:18">
      <c r="A4" s="27" t="s">
        <v>82</v>
      </c>
      <c r="B4" s="31">
        <v>-89.448701139429502</v>
      </c>
      <c r="C4" s="31">
        <v>-108.023588067134</v>
      </c>
      <c r="D4" s="31">
        <v>-108.20780356214701</v>
      </c>
      <c r="E4" s="29">
        <v>9</v>
      </c>
      <c r="F4" s="29">
        <v>10</v>
      </c>
      <c r="G4" s="29">
        <v>10</v>
      </c>
      <c r="H4" s="29">
        <v>10</v>
      </c>
      <c r="I4" s="29">
        <v>9</v>
      </c>
      <c r="J4" s="29">
        <v>9</v>
      </c>
      <c r="K4" s="29">
        <v>10</v>
      </c>
      <c r="L4" s="29">
        <f t="shared" si="0"/>
        <v>67</v>
      </c>
      <c r="M4" s="30">
        <f t="shared" si="1"/>
        <v>95.714285714285722</v>
      </c>
      <c r="N4" s="52" t="s">
        <v>28</v>
      </c>
      <c r="O4" s="52"/>
      <c r="P4" s="52"/>
      <c r="Q4" s="52">
        <v>8</v>
      </c>
      <c r="R4" s="53"/>
    </row>
    <row r="5" spans="1:18">
      <c r="A5" s="27" t="s">
        <v>83</v>
      </c>
      <c r="B5" s="28">
        <v>1.18153797279337E-39</v>
      </c>
      <c r="C5" s="28">
        <v>2.7392988947284499E-18</v>
      </c>
      <c r="D5" s="28">
        <v>3.73826227055489E-9</v>
      </c>
      <c r="E5" s="29">
        <v>9</v>
      </c>
      <c r="F5" s="29">
        <v>10</v>
      </c>
      <c r="G5" s="29">
        <v>10</v>
      </c>
      <c r="H5" s="29">
        <v>10</v>
      </c>
      <c r="I5" s="29">
        <v>9</v>
      </c>
      <c r="J5" s="29">
        <v>10</v>
      </c>
      <c r="K5" s="29">
        <v>10</v>
      </c>
      <c r="L5" s="29">
        <f t="shared" si="0"/>
        <v>68</v>
      </c>
      <c r="M5" s="30">
        <f t="shared" si="1"/>
        <v>97.142857142857139</v>
      </c>
      <c r="N5" s="52" t="s">
        <v>33</v>
      </c>
      <c r="O5" s="52"/>
      <c r="P5" s="52"/>
      <c r="Q5" s="52">
        <v>7</v>
      </c>
      <c r="R5" s="53"/>
    </row>
    <row r="6" spans="1:18">
      <c r="A6" s="27" t="s">
        <v>84</v>
      </c>
      <c r="B6" s="28">
        <v>7.6687634279821899E-41</v>
      </c>
      <c r="C6" s="28">
        <v>1.61865110733247E-48</v>
      </c>
      <c r="D6" s="28">
        <v>1.10902914667168E-54</v>
      </c>
      <c r="E6" s="29">
        <v>9</v>
      </c>
      <c r="F6" s="29">
        <v>9</v>
      </c>
      <c r="G6" s="29">
        <v>10</v>
      </c>
      <c r="H6" s="29">
        <v>10</v>
      </c>
      <c r="I6" s="29">
        <v>9</v>
      </c>
      <c r="J6" s="29">
        <v>10</v>
      </c>
      <c r="K6" s="29">
        <v>10</v>
      </c>
      <c r="L6" s="29">
        <f t="shared" si="0"/>
        <v>67</v>
      </c>
      <c r="M6" s="30">
        <f t="shared" si="1"/>
        <v>95.714285714285722</v>
      </c>
      <c r="N6" s="46" t="s">
        <v>85</v>
      </c>
      <c r="O6" s="46"/>
      <c r="P6" s="46"/>
      <c r="Q6" s="46"/>
      <c r="R6" s="47"/>
    </row>
    <row r="7" spans="1:18">
      <c r="A7" s="27" t="s">
        <v>86</v>
      </c>
      <c r="B7" s="28">
        <v>1.44E-39</v>
      </c>
      <c r="C7" s="28">
        <v>1.3544953297310901E-47</v>
      </c>
      <c r="D7" s="28">
        <f>-118.10557355796</f>
        <v>-118.10557355796</v>
      </c>
      <c r="E7" s="29">
        <v>9</v>
      </c>
      <c r="F7" s="29">
        <v>10</v>
      </c>
      <c r="G7" s="29">
        <v>10</v>
      </c>
      <c r="H7" s="29">
        <v>10</v>
      </c>
      <c r="I7" s="29">
        <v>9</v>
      </c>
      <c r="J7" s="29">
        <v>9</v>
      </c>
      <c r="K7" s="29">
        <v>10</v>
      </c>
      <c r="L7" s="29">
        <f t="shared" si="0"/>
        <v>67</v>
      </c>
      <c r="M7" s="30">
        <f t="shared" si="1"/>
        <v>95.714285714285722</v>
      </c>
      <c r="N7" s="46" t="s">
        <v>87</v>
      </c>
      <c r="O7" s="46"/>
      <c r="P7" s="46"/>
      <c r="Q7" s="46"/>
      <c r="R7" s="47"/>
    </row>
    <row r="8" spans="1:18">
      <c r="A8" s="27" t="s">
        <v>88</v>
      </c>
      <c r="B8" s="28">
        <v>1.09332055509813E-39</v>
      </c>
      <c r="C8" s="28">
        <v>3.7251201914364999E-48</v>
      </c>
      <c r="D8" s="28">
        <v>6.1401688955476206E-48</v>
      </c>
      <c r="E8" s="29">
        <v>9</v>
      </c>
      <c r="F8" s="29">
        <v>10</v>
      </c>
      <c r="G8" s="29">
        <v>10</v>
      </c>
      <c r="H8" s="29">
        <v>10</v>
      </c>
      <c r="I8" s="29">
        <v>9</v>
      </c>
      <c r="J8" s="29">
        <v>10</v>
      </c>
      <c r="K8" s="29">
        <v>10</v>
      </c>
      <c r="L8" s="29">
        <f t="shared" si="0"/>
        <v>68</v>
      </c>
      <c r="M8" s="30">
        <f t="shared" si="1"/>
        <v>97.142857142857139</v>
      </c>
      <c r="N8" s="46" t="s">
        <v>89</v>
      </c>
      <c r="O8" s="46"/>
      <c r="P8" s="46"/>
      <c r="Q8" s="46"/>
      <c r="R8" s="47"/>
    </row>
    <row r="9" spans="1:18">
      <c r="A9" s="27" t="s">
        <v>90</v>
      </c>
      <c r="B9" s="32">
        <v>1.07418625027204E-39</v>
      </c>
      <c r="C9" s="32">
        <v>2.5747780137889498E-47</v>
      </c>
      <c r="D9" s="32">
        <v>1.8150963529013E-47</v>
      </c>
      <c r="E9" s="29">
        <v>9</v>
      </c>
      <c r="F9" s="29">
        <v>10</v>
      </c>
      <c r="G9" s="29">
        <v>10</v>
      </c>
      <c r="H9" s="29">
        <v>10</v>
      </c>
      <c r="I9" s="29">
        <v>9</v>
      </c>
      <c r="J9" s="29">
        <v>10</v>
      </c>
      <c r="K9" s="29">
        <v>10</v>
      </c>
      <c r="L9" s="29">
        <f t="shared" si="0"/>
        <v>68</v>
      </c>
      <c r="M9" s="30">
        <f t="shared" si="1"/>
        <v>97.142857142857139</v>
      </c>
      <c r="N9" s="46" t="s">
        <v>91</v>
      </c>
      <c r="O9" s="46"/>
      <c r="P9" s="46"/>
      <c r="Q9" s="46"/>
      <c r="R9" s="47"/>
    </row>
    <row r="10" spans="1:18">
      <c r="A10" s="27" t="s">
        <v>92</v>
      </c>
      <c r="B10" s="28">
        <v>1.1073318769634699E-39</v>
      </c>
      <c r="C10" s="28">
        <v>1.7756420313556401E-55</v>
      </c>
      <c r="D10" s="28">
        <v>1.24854217974494E-54</v>
      </c>
      <c r="E10" s="29">
        <v>9</v>
      </c>
      <c r="F10" s="29">
        <v>10</v>
      </c>
      <c r="G10" s="29">
        <v>9</v>
      </c>
      <c r="H10" s="29">
        <v>10</v>
      </c>
      <c r="I10" s="29">
        <v>9</v>
      </c>
      <c r="J10" s="29">
        <v>10</v>
      </c>
      <c r="K10" s="29">
        <v>10</v>
      </c>
      <c r="L10" s="29">
        <f t="shared" si="0"/>
        <v>67</v>
      </c>
      <c r="M10" s="30">
        <f t="shared" si="1"/>
        <v>95.714285714285722</v>
      </c>
      <c r="N10" s="46" t="s">
        <v>93</v>
      </c>
      <c r="O10" s="46"/>
      <c r="P10" s="46"/>
      <c r="Q10" s="46"/>
      <c r="R10" s="47"/>
    </row>
    <row r="11" spans="1:18">
      <c r="A11" s="27" t="s">
        <v>94</v>
      </c>
      <c r="B11" s="28">
        <v>1.4820114963440401E-39</v>
      </c>
      <c r="C11" s="28">
        <v>2.7602122314589801E-17</v>
      </c>
      <c r="D11" s="28">
        <v>3.8095238095238101E-7</v>
      </c>
      <c r="E11" s="29">
        <v>9</v>
      </c>
      <c r="F11" s="29">
        <v>10</v>
      </c>
      <c r="G11" s="29">
        <v>9</v>
      </c>
      <c r="H11" s="29">
        <v>10</v>
      </c>
      <c r="I11" s="29">
        <v>9</v>
      </c>
      <c r="J11" s="29">
        <v>10</v>
      </c>
      <c r="K11" s="29">
        <v>10</v>
      </c>
      <c r="L11" s="29">
        <f t="shared" si="0"/>
        <v>67</v>
      </c>
      <c r="M11" s="30">
        <f t="shared" si="1"/>
        <v>95.714285714285722</v>
      </c>
      <c r="N11" s="46" t="s">
        <v>95</v>
      </c>
      <c r="O11" s="46"/>
      <c r="P11" s="46"/>
      <c r="Q11" s="46"/>
      <c r="R11" s="47"/>
    </row>
    <row r="12" spans="1:18">
      <c r="A12" s="27" t="s">
        <v>96</v>
      </c>
      <c r="B12" s="28">
        <v>3.35425733413594E-40</v>
      </c>
      <c r="C12" s="28">
        <v>1.9969076928415801E-46</v>
      </c>
      <c r="D12" s="28">
        <v>1.20856720793781E-46</v>
      </c>
      <c r="E12" s="29">
        <v>10</v>
      </c>
      <c r="F12" s="29">
        <v>8</v>
      </c>
      <c r="G12" s="29">
        <v>9</v>
      </c>
      <c r="H12" s="29">
        <v>10</v>
      </c>
      <c r="I12" s="29">
        <v>10</v>
      </c>
      <c r="J12" s="29">
        <v>10</v>
      </c>
      <c r="K12" s="29">
        <v>10</v>
      </c>
      <c r="L12" s="29">
        <f t="shared" si="0"/>
        <v>67</v>
      </c>
      <c r="M12" s="30">
        <f t="shared" si="1"/>
        <v>95.714285714285722</v>
      </c>
      <c r="N12" s="46" t="s">
        <v>97</v>
      </c>
      <c r="O12" s="46"/>
      <c r="P12" s="46"/>
      <c r="Q12" s="46"/>
      <c r="R12" s="47"/>
    </row>
    <row r="13" spans="1:18">
      <c r="A13" s="27" t="s">
        <v>98</v>
      </c>
      <c r="B13" s="28">
        <v>1.0329605258777999E-39</v>
      </c>
      <c r="C13" s="28">
        <v>4.2013952120617504E-15</v>
      </c>
      <c r="D13" s="28">
        <v>1.06640217985189E-25</v>
      </c>
      <c r="E13" s="29">
        <v>8</v>
      </c>
      <c r="F13" s="29">
        <v>10</v>
      </c>
      <c r="G13" s="29">
        <v>10</v>
      </c>
      <c r="H13" s="29">
        <v>10</v>
      </c>
      <c r="I13" s="29">
        <v>9</v>
      </c>
      <c r="J13" s="29">
        <v>9</v>
      </c>
      <c r="K13" s="29">
        <v>10</v>
      </c>
      <c r="L13" s="29">
        <f t="shared" si="0"/>
        <v>66</v>
      </c>
      <c r="M13" s="30">
        <f t="shared" si="1"/>
        <v>94.285714285714278</v>
      </c>
      <c r="N13" s="54" t="s">
        <v>38</v>
      </c>
      <c r="O13" s="54"/>
      <c r="P13" s="54"/>
      <c r="Q13" s="54"/>
      <c r="R13" s="55"/>
    </row>
    <row r="14" spans="1:18">
      <c r="A14" s="27" t="s">
        <v>99</v>
      </c>
      <c r="B14" s="28">
        <v>1.0329605258777999E-39</v>
      </c>
      <c r="C14" s="28">
        <v>2.1896842955301E-57</v>
      </c>
      <c r="D14" s="28">
        <v>3.2031394132401097E-60</v>
      </c>
      <c r="E14" s="29">
        <v>8</v>
      </c>
      <c r="F14" s="29">
        <v>10</v>
      </c>
      <c r="G14" s="29">
        <v>10</v>
      </c>
      <c r="H14" s="29">
        <v>10</v>
      </c>
      <c r="I14" s="29">
        <v>9</v>
      </c>
      <c r="J14" s="29">
        <v>9</v>
      </c>
      <c r="K14" s="29">
        <v>10</v>
      </c>
      <c r="L14" s="29">
        <f t="shared" si="0"/>
        <v>66</v>
      </c>
      <c r="M14" s="30">
        <f t="shared" si="1"/>
        <v>94.285714285714278</v>
      </c>
      <c r="N14" s="54"/>
      <c r="O14" s="54"/>
      <c r="P14" s="54"/>
      <c r="Q14" s="54"/>
      <c r="R14" s="55"/>
    </row>
    <row r="15" spans="1:18">
      <c r="A15" s="27" t="s">
        <v>100</v>
      </c>
      <c r="B15" s="28">
        <v>2.9743894145512401E-72</v>
      </c>
      <c r="C15" s="28">
        <v>1.19269884076478E-32</v>
      </c>
      <c r="D15" s="28">
        <v>9.9033789613345205E-37</v>
      </c>
      <c r="E15" s="29">
        <v>9</v>
      </c>
      <c r="F15" s="29">
        <v>10</v>
      </c>
      <c r="G15" s="29">
        <v>10</v>
      </c>
      <c r="H15" s="29">
        <v>10</v>
      </c>
      <c r="I15" s="29">
        <v>9</v>
      </c>
      <c r="J15" s="29">
        <v>8</v>
      </c>
      <c r="K15" s="29">
        <v>10</v>
      </c>
      <c r="L15" s="29">
        <f t="shared" si="0"/>
        <v>66</v>
      </c>
      <c r="M15" s="30">
        <f t="shared" si="1"/>
        <v>94.285714285714278</v>
      </c>
      <c r="N15" s="54"/>
      <c r="O15" s="54"/>
      <c r="P15" s="54"/>
      <c r="Q15" s="54"/>
      <c r="R15" s="55"/>
    </row>
    <row r="16" spans="1:18">
      <c r="A16" s="27" t="s">
        <v>101</v>
      </c>
      <c r="B16" s="28">
        <v>3.1138088246147698E-40</v>
      </c>
      <c r="C16" s="28">
        <v>1.3200703029909301E-47</v>
      </c>
      <c r="D16" s="28">
        <v>1.0427828696947201E-47</v>
      </c>
      <c r="E16" s="29">
        <v>9</v>
      </c>
      <c r="F16" s="29">
        <v>10</v>
      </c>
      <c r="G16" s="29">
        <v>10</v>
      </c>
      <c r="H16" s="29">
        <v>10</v>
      </c>
      <c r="I16" s="29">
        <v>9</v>
      </c>
      <c r="J16" s="29">
        <v>10</v>
      </c>
      <c r="K16" s="29">
        <v>10</v>
      </c>
      <c r="L16" s="29">
        <f t="shared" si="0"/>
        <v>68</v>
      </c>
      <c r="M16" s="30">
        <f t="shared" si="1"/>
        <v>97.142857142857139</v>
      </c>
      <c r="N16" s="54"/>
      <c r="O16" s="54"/>
      <c r="P16" s="54"/>
      <c r="Q16" s="54"/>
      <c r="R16" s="55"/>
    </row>
    <row r="17" spans="1:18">
      <c r="A17" s="27" t="s">
        <v>102</v>
      </c>
      <c r="B17" s="28">
        <v>1.2266587562353101E-39</v>
      </c>
      <c r="C17" s="28">
        <v>7.5108552468968695E-63</v>
      </c>
      <c r="D17" s="28">
        <v>1.2249558974137299E-56</v>
      </c>
      <c r="E17" s="29">
        <v>9</v>
      </c>
      <c r="F17" s="29">
        <v>10</v>
      </c>
      <c r="G17" s="29">
        <v>10</v>
      </c>
      <c r="H17" s="29">
        <v>10</v>
      </c>
      <c r="I17" s="29">
        <v>9</v>
      </c>
      <c r="J17" s="29">
        <v>10</v>
      </c>
      <c r="K17" s="29">
        <v>10</v>
      </c>
      <c r="L17" s="29">
        <f t="shared" si="0"/>
        <v>68</v>
      </c>
      <c r="M17" s="30">
        <f t="shared" si="1"/>
        <v>97.142857142857139</v>
      </c>
      <c r="N17" s="54"/>
      <c r="O17" s="54"/>
      <c r="P17" s="54"/>
      <c r="Q17" s="54"/>
      <c r="R17" s="55"/>
    </row>
    <row r="18" spans="1:18">
      <c r="A18" s="27" t="s">
        <v>103</v>
      </c>
      <c r="B18" s="28">
        <v>1.0329605258777999E-39</v>
      </c>
      <c r="C18" s="28">
        <v>2.33759916219258E-48</v>
      </c>
      <c r="D18" s="28">
        <v>3.9890415901199602E-48</v>
      </c>
      <c r="E18" s="29">
        <v>8</v>
      </c>
      <c r="F18" s="29">
        <v>10</v>
      </c>
      <c r="G18" s="29">
        <v>10</v>
      </c>
      <c r="H18" s="29">
        <v>10</v>
      </c>
      <c r="I18" s="29">
        <v>9</v>
      </c>
      <c r="J18" s="29">
        <v>10</v>
      </c>
      <c r="K18" s="29">
        <v>10</v>
      </c>
      <c r="L18" s="29">
        <f t="shared" si="0"/>
        <v>67</v>
      </c>
      <c r="M18" s="30">
        <f t="shared" si="1"/>
        <v>95.714285714285722</v>
      </c>
      <c r="N18" s="54"/>
      <c r="O18" s="54"/>
      <c r="P18" s="54"/>
      <c r="Q18" s="54"/>
      <c r="R18" s="55"/>
    </row>
    <row r="19" spans="1:18">
      <c r="A19" s="27" t="s">
        <v>104</v>
      </c>
      <c r="B19" s="28">
        <v>1.1911851359530401E-39</v>
      </c>
      <c r="C19" s="28">
        <v>1.9290252307656E-29</v>
      </c>
      <c r="D19" s="28">
        <v>9.4213612287771799E-7</v>
      </c>
      <c r="E19" s="29">
        <v>9</v>
      </c>
      <c r="F19" s="29">
        <v>10</v>
      </c>
      <c r="G19" s="29">
        <v>9</v>
      </c>
      <c r="H19" s="29">
        <v>10</v>
      </c>
      <c r="I19" s="29">
        <v>9</v>
      </c>
      <c r="J19" s="29">
        <v>10</v>
      </c>
      <c r="K19" s="29">
        <v>10</v>
      </c>
      <c r="L19" s="29">
        <f t="shared" si="0"/>
        <v>67</v>
      </c>
      <c r="M19" s="30">
        <f t="shared" si="1"/>
        <v>95.714285714285722</v>
      </c>
      <c r="N19" s="54"/>
      <c r="O19" s="54"/>
      <c r="P19" s="54"/>
      <c r="Q19" s="54"/>
      <c r="R19" s="55"/>
    </row>
    <row r="20" spans="1:18">
      <c r="A20" s="27" t="s">
        <v>105</v>
      </c>
      <c r="B20" s="28">
        <v>1.2816966409964901E-39</v>
      </c>
      <c r="C20" s="28">
        <v>9.5305719705368502E-48</v>
      </c>
      <c r="D20" s="28">
        <v>1.3298273075771899E-47</v>
      </c>
      <c r="E20" s="29">
        <v>9</v>
      </c>
      <c r="F20" s="29">
        <v>10</v>
      </c>
      <c r="G20" s="29">
        <v>10</v>
      </c>
      <c r="H20" s="29">
        <v>10</v>
      </c>
      <c r="I20" s="29">
        <v>9</v>
      </c>
      <c r="J20" s="29">
        <v>10</v>
      </c>
      <c r="K20" s="29">
        <v>10</v>
      </c>
      <c r="L20" s="29">
        <f t="shared" si="0"/>
        <v>68</v>
      </c>
      <c r="M20" s="30">
        <f t="shared" si="1"/>
        <v>97.142857142857139</v>
      </c>
      <c r="N20" s="54"/>
      <c r="O20" s="54"/>
      <c r="P20" s="54"/>
      <c r="Q20" s="54"/>
      <c r="R20" s="55"/>
    </row>
    <row r="21" spans="1:18">
      <c r="A21" s="27" t="s">
        <v>106</v>
      </c>
      <c r="B21" s="28">
        <v>3.47581263352151E-31</v>
      </c>
      <c r="C21" s="28">
        <v>1.3534688080057901E-47</v>
      </c>
      <c r="D21" s="28">
        <v>1.0644876813297099E-47</v>
      </c>
      <c r="E21" s="29">
        <v>9</v>
      </c>
      <c r="F21" s="29">
        <v>10</v>
      </c>
      <c r="G21" s="29">
        <v>10</v>
      </c>
      <c r="H21" s="29">
        <v>10</v>
      </c>
      <c r="I21" s="29">
        <v>9</v>
      </c>
      <c r="J21" s="29">
        <v>10</v>
      </c>
      <c r="K21" s="29">
        <v>10</v>
      </c>
      <c r="L21" s="29">
        <f t="shared" si="0"/>
        <v>68</v>
      </c>
      <c r="M21" s="30">
        <f t="shared" si="1"/>
        <v>97.142857142857139</v>
      </c>
      <c r="N21" s="54"/>
      <c r="O21" s="54"/>
      <c r="P21" s="54"/>
      <c r="Q21" s="54"/>
      <c r="R21" s="55"/>
    </row>
    <row r="22" spans="1:18">
      <c r="A22" s="27" t="s">
        <v>107</v>
      </c>
      <c r="B22" s="28">
        <v>1.1011793251343801E-39</v>
      </c>
      <c r="C22" s="28">
        <v>3.99722409560815E-48</v>
      </c>
      <c r="D22" s="28">
        <v>6.5547260646194797E-48</v>
      </c>
      <c r="E22" s="29">
        <v>8</v>
      </c>
      <c r="F22" s="29">
        <v>10</v>
      </c>
      <c r="G22" s="29">
        <v>10</v>
      </c>
      <c r="H22" s="29">
        <v>10</v>
      </c>
      <c r="I22" s="29">
        <v>9</v>
      </c>
      <c r="J22" s="29">
        <v>9</v>
      </c>
      <c r="K22" s="29">
        <v>10</v>
      </c>
      <c r="L22" s="29">
        <f t="shared" si="0"/>
        <v>66</v>
      </c>
      <c r="M22" s="30">
        <f t="shared" si="1"/>
        <v>94.285714285714278</v>
      </c>
      <c r="N22" s="54"/>
      <c r="O22" s="54"/>
      <c r="P22" s="54"/>
      <c r="Q22" s="54"/>
      <c r="R22" s="55"/>
    </row>
    <row r="23" spans="1:18">
      <c r="A23" s="27" t="s">
        <v>108</v>
      </c>
      <c r="B23" s="28">
        <v>1.3077214557589E-39</v>
      </c>
      <c r="C23" s="28">
        <v>1.8865204864456301E-31</v>
      </c>
      <c r="D23" s="28">
        <v>9.2375124656703296E-32</v>
      </c>
      <c r="E23" s="29">
        <v>9</v>
      </c>
      <c r="F23" s="29">
        <v>10</v>
      </c>
      <c r="G23" s="29">
        <v>10</v>
      </c>
      <c r="H23" s="29">
        <v>10</v>
      </c>
      <c r="I23" s="29">
        <v>9</v>
      </c>
      <c r="J23" s="29">
        <v>10</v>
      </c>
      <c r="K23" s="29">
        <v>10</v>
      </c>
      <c r="L23" s="29">
        <f t="shared" si="0"/>
        <v>68</v>
      </c>
      <c r="M23" s="30">
        <f t="shared" si="1"/>
        <v>97.142857142857139</v>
      </c>
      <c r="N23" s="54"/>
      <c r="O23" s="54"/>
      <c r="P23" s="54"/>
      <c r="Q23" s="54"/>
      <c r="R23" s="55"/>
    </row>
    <row r="24" spans="1:18">
      <c r="A24" s="27" t="s">
        <v>109</v>
      </c>
      <c r="B24" s="28">
        <v>1.43336335770647E-39</v>
      </c>
      <c r="C24" s="28">
        <v>1.32002427092743E-47</v>
      </c>
      <c r="D24" s="28">
        <v>1.02994905400709E-47</v>
      </c>
      <c r="E24" s="29">
        <v>9</v>
      </c>
      <c r="F24" s="29">
        <v>10</v>
      </c>
      <c r="G24" s="29">
        <v>10</v>
      </c>
      <c r="H24" s="29">
        <v>10</v>
      </c>
      <c r="I24" s="29">
        <v>9</v>
      </c>
      <c r="J24" s="29">
        <v>10</v>
      </c>
      <c r="K24" s="29">
        <v>10</v>
      </c>
      <c r="L24" s="29">
        <f t="shared" si="0"/>
        <v>68</v>
      </c>
      <c r="M24" s="30">
        <f t="shared" si="1"/>
        <v>97.142857142857139</v>
      </c>
      <c r="N24" s="54"/>
      <c r="O24" s="54"/>
      <c r="P24" s="54"/>
      <c r="Q24" s="54"/>
      <c r="R24" s="55"/>
    </row>
    <row r="25" spans="1:18">
      <c r="A25" s="27" t="s">
        <v>110</v>
      </c>
      <c r="B25" s="28">
        <v>2.71003403111164E-51</v>
      </c>
      <c r="C25" s="28">
        <v>4.8131016715578402E-50</v>
      </c>
      <c r="D25" s="28">
        <v>1.2977897705414901E-64</v>
      </c>
      <c r="E25" s="29">
        <v>9</v>
      </c>
      <c r="F25" s="29">
        <v>9</v>
      </c>
      <c r="G25" s="29">
        <v>10</v>
      </c>
      <c r="H25" s="29">
        <v>10</v>
      </c>
      <c r="I25" s="29">
        <v>9</v>
      </c>
      <c r="J25" s="29">
        <v>10</v>
      </c>
      <c r="K25" s="29">
        <v>10</v>
      </c>
      <c r="L25" s="29">
        <f t="shared" si="0"/>
        <v>67</v>
      </c>
      <c r="M25" s="30">
        <f t="shared" si="1"/>
        <v>95.714285714285722</v>
      </c>
      <c r="N25" s="54"/>
      <c r="O25" s="54"/>
      <c r="P25" s="54"/>
      <c r="Q25" s="54"/>
      <c r="R25" s="55"/>
    </row>
    <row r="26" spans="1:18">
      <c r="A26" s="27" t="s">
        <v>111</v>
      </c>
      <c r="B26" s="31">
        <v>-89.452028131142697</v>
      </c>
      <c r="C26" s="28">
        <v>6.3384070635238696E-6</v>
      </c>
      <c r="D26" s="28">
        <v>7.37090567452008E-6</v>
      </c>
      <c r="E26" s="29">
        <v>9</v>
      </c>
      <c r="F26" s="29">
        <v>9</v>
      </c>
      <c r="G26" s="29">
        <v>10</v>
      </c>
      <c r="H26" s="29">
        <v>10</v>
      </c>
      <c r="I26" s="29">
        <v>9</v>
      </c>
      <c r="J26" s="29">
        <v>10</v>
      </c>
      <c r="K26" s="29">
        <v>8</v>
      </c>
      <c r="L26" s="29">
        <f t="shared" si="0"/>
        <v>65</v>
      </c>
      <c r="M26" s="30">
        <f t="shared" si="1"/>
        <v>92.857142857142861</v>
      </c>
      <c r="N26" s="54"/>
      <c r="O26" s="54"/>
      <c r="P26" s="54"/>
      <c r="Q26" s="54"/>
      <c r="R26" s="55"/>
    </row>
    <row r="27" spans="1:18">
      <c r="A27" s="27" t="s">
        <v>112</v>
      </c>
      <c r="B27" s="28">
        <v>6.8460741767078704E-37</v>
      </c>
      <c r="C27" s="28">
        <v>1.6182863480199601E-47</v>
      </c>
      <c r="D27" s="28">
        <v>9.8141045315074099E-54</v>
      </c>
      <c r="E27" s="29">
        <v>9</v>
      </c>
      <c r="F27" s="29">
        <v>10</v>
      </c>
      <c r="G27" s="29">
        <v>10</v>
      </c>
      <c r="H27" s="29">
        <v>10</v>
      </c>
      <c r="I27" s="29">
        <v>9</v>
      </c>
      <c r="J27" s="29">
        <v>10</v>
      </c>
      <c r="K27" s="29">
        <v>10</v>
      </c>
      <c r="L27" s="29">
        <f t="shared" si="0"/>
        <v>68</v>
      </c>
      <c r="M27" s="30">
        <f t="shared" si="1"/>
        <v>97.142857142857139</v>
      </c>
      <c r="N27" s="54"/>
      <c r="O27" s="54"/>
      <c r="P27" s="54"/>
      <c r="Q27" s="54"/>
      <c r="R27" s="55"/>
    </row>
    <row r="28" spans="1:18">
      <c r="A28" s="27" t="s">
        <v>113</v>
      </c>
      <c r="B28" s="28">
        <v>1.0329605258777999E-39</v>
      </c>
      <c r="C28" s="28">
        <v>2.33759916219258E-48</v>
      </c>
      <c r="D28" s="28">
        <v>3.9890415901199602E-48</v>
      </c>
      <c r="E28" s="29">
        <v>8</v>
      </c>
      <c r="F28" s="29">
        <v>10</v>
      </c>
      <c r="G28" s="29">
        <v>10</v>
      </c>
      <c r="H28" s="29">
        <v>10</v>
      </c>
      <c r="I28" s="29">
        <v>9</v>
      </c>
      <c r="J28" s="29">
        <v>10</v>
      </c>
      <c r="K28" s="29">
        <v>10</v>
      </c>
      <c r="L28" s="29">
        <f t="shared" si="0"/>
        <v>67</v>
      </c>
      <c r="M28" s="30">
        <f t="shared" si="1"/>
        <v>95.714285714285722</v>
      </c>
      <c r="N28" s="54"/>
      <c r="O28" s="54"/>
      <c r="P28" s="54"/>
      <c r="Q28" s="54"/>
      <c r="R28" s="55"/>
    </row>
    <row r="29" spans="1:18">
      <c r="A29" s="27" t="s">
        <v>114</v>
      </c>
      <c r="B29" s="28">
        <v>2.6582054349054799E-40</v>
      </c>
      <c r="C29" s="28">
        <v>7.3332124479485303E-48</v>
      </c>
      <c r="D29" s="28">
        <v>1.04274538265908E-47</v>
      </c>
      <c r="E29" s="29">
        <v>9</v>
      </c>
      <c r="F29" s="29">
        <v>10</v>
      </c>
      <c r="G29" s="29">
        <v>10</v>
      </c>
      <c r="H29" s="29">
        <v>10</v>
      </c>
      <c r="I29" s="29">
        <v>9</v>
      </c>
      <c r="J29" s="29">
        <v>10</v>
      </c>
      <c r="K29" s="29">
        <v>10</v>
      </c>
      <c r="L29" s="29">
        <f t="shared" si="0"/>
        <v>68</v>
      </c>
      <c r="M29" s="30">
        <f t="shared" si="1"/>
        <v>97.142857142857139</v>
      </c>
      <c r="N29" s="54"/>
      <c r="O29" s="54"/>
      <c r="P29" s="54"/>
      <c r="Q29" s="54"/>
      <c r="R29" s="55"/>
    </row>
    <row r="30" spans="1:18">
      <c r="A30" s="27" t="s">
        <v>115</v>
      </c>
      <c r="B30" s="31">
        <v>-89.772741743082605</v>
      </c>
      <c r="C30" s="28">
        <v>1.3964107647793E-47</v>
      </c>
      <c r="D30" s="28">
        <v>5.2612854854286999E-61</v>
      </c>
      <c r="E30" s="29">
        <v>9</v>
      </c>
      <c r="F30" s="29">
        <v>9</v>
      </c>
      <c r="G30" s="29">
        <v>9</v>
      </c>
      <c r="H30" s="29">
        <v>10</v>
      </c>
      <c r="I30" s="29">
        <v>9</v>
      </c>
      <c r="J30" s="29">
        <v>9</v>
      </c>
      <c r="K30" s="29">
        <v>8</v>
      </c>
      <c r="L30" s="29">
        <f t="shared" si="0"/>
        <v>63</v>
      </c>
      <c r="M30" s="30">
        <f t="shared" si="1"/>
        <v>90</v>
      </c>
      <c r="N30" s="54"/>
      <c r="O30" s="54"/>
      <c r="P30" s="54"/>
      <c r="Q30" s="54"/>
      <c r="R30" s="55"/>
    </row>
    <row r="31" spans="1:18">
      <c r="A31" s="27" t="s">
        <v>116</v>
      </c>
      <c r="B31" s="28">
        <v>1.4931959207605601E-39</v>
      </c>
      <c r="C31" s="28">
        <v>1.7670307228564501E-47</v>
      </c>
      <c r="D31" s="28">
        <v>6.8790842094813698E-53</v>
      </c>
      <c r="E31" s="29">
        <v>9</v>
      </c>
      <c r="F31" s="29">
        <v>10</v>
      </c>
      <c r="G31" s="29">
        <v>9</v>
      </c>
      <c r="H31" s="29">
        <v>10</v>
      </c>
      <c r="I31" s="29">
        <v>9</v>
      </c>
      <c r="J31" s="29">
        <v>10</v>
      </c>
      <c r="K31" s="29">
        <v>10</v>
      </c>
      <c r="L31" s="29">
        <f t="shared" si="0"/>
        <v>67</v>
      </c>
      <c r="M31" s="30">
        <f t="shared" si="1"/>
        <v>95.714285714285722</v>
      </c>
      <c r="N31" s="54"/>
      <c r="O31" s="54"/>
      <c r="P31" s="54"/>
      <c r="Q31" s="54"/>
      <c r="R31" s="55"/>
    </row>
    <row r="32" spans="1:18">
      <c r="A32" s="27" t="s">
        <v>117</v>
      </c>
      <c r="B32" s="28">
        <v>1.1874167994952201E-39</v>
      </c>
      <c r="C32" s="28">
        <v>4.1101824032959698E-47</v>
      </c>
      <c r="D32" s="28">
        <v>1.2985094519628501E-53</v>
      </c>
      <c r="E32" s="29">
        <v>9</v>
      </c>
      <c r="F32" s="29">
        <v>10</v>
      </c>
      <c r="G32" s="29">
        <v>10</v>
      </c>
      <c r="H32" s="29">
        <v>10</v>
      </c>
      <c r="I32" s="29">
        <v>9</v>
      </c>
      <c r="J32" s="29">
        <v>10</v>
      </c>
      <c r="K32" s="29">
        <v>10</v>
      </c>
      <c r="L32" s="29">
        <f t="shared" si="0"/>
        <v>68</v>
      </c>
      <c r="M32" s="30">
        <f>SUM(E32:K32)/70 * 100</f>
        <v>97.142857142857139</v>
      </c>
      <c r="N32" s="54"/>
      <c r="O32" s="54"/>
      <c r="P32" s="54"/>
      <c r="Q32" s="54"/>
      <c r="R32" s="55"/>
    </row>
    <row r="33" spans="1:18" ht="19" thickBot="1">
      <c r="A33" s="33" t="s">
        <v>118</v>
      </c>
      <c r="B33" s="58" t="s">
        <v>119</v>
      </c>
      <c r="C33" s="58"/>
      <c r="D33" s="58"/>
      <c r="E33" s="34">
        <v>10</v>
      </c>
      <c r="F33" s="34">
        <v>10</v>
      </c>
      <c r="G33" s="34">
        <v>10</v>
      </c>
      <c r="H33" s="34">
        <v>7</v>
      </c>
      <c r="I33" s="34">
        <v>8</v>
      </c>
      <c r="J33" s="34">
        <v>10</v>
      </c>
      <c r="K33" s="34">
        <v>7</v>
      </c>
      <c r="L33" s="34">
        <f t="shared" si="0"/>
        <v>62</v>
      </c>
      <c r="M33" s="35">
        <f>SUM(E33:K33)/70 * 100</f>
        <v>88.571428571428569</v>
      </c>
      <c r="N33" s="56"/>
      <c r="O33" s="56"/>
      <c r="P33" s="56"/>
      <c r="Q33" s="56"/>
      <c r="R33" s="57"/>
    </row>
  </sheetData>
  <mergeCells count="18">
    <mergeCell ref="N10:R10"/>
    <mergeCell ref="N11:R11"/>
    <mergeCell ref="N12:R12"/>
    <mergeCell ref="N13:R33"/>
    <mergeCell ref="B33:D33"/>
    <mergeCell ref="N9:R9"/>
    <mergeCell ref="N1:R1"/>
    <mergeCell ref="N2:P2"/>
    <mergeCell ref="Q2:R2"/>
    <mergeCell ref="N3:P3"/>
    <mergeCell ref="Q3:R3"/>
    <mergeCell ref="N4:P4"/>
    <mergeCell ref="Q4:R4"/>
    <mergeCell ref="N5:P5"/>
    <mergeCell ref="Q5:R5"/>
    <mergeCell ref="N6:R6"/>
    <mergeCell ref="N7:R7"/>
    <mergeCell ref="N8:R8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EB3F-2FCE-A744-B318-F2A4E714C350}">
  <dimension ref="A1:V33"/>
  <sheetViews>
    <sheetView zoomScale="82" workbookViewId="0">
      <selection activeCell="J2" sqref="J2:J28"/>
    </sheetView>
  </sheetViews>
  <sheetFormatPr baseColWidth="10" defaultRowHeight="18"/>
  <sheetData>
    <row r="1" spans="1:22" ht="19" thickBot="1">
      <c r="A1" s="7"/>
      <c r="B1" s="8" t="s">
        <v>0</v>
      </c>
      <c r="C1" s="8" t="s">
        <v>1</v>
      </c>
      <c r="D1" s="8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69" t="s">
        <v>9</v>
      </c>
      <c r="L1" s="69"/>
      <c r="M1" s="69"/>
      <c r="N1" s="69"/>
      <c r="O1" s="70"/>
      <c r="P1" s="1" t="s">
        <v>0</v>
      </c>
      <c r="Q1" s="1" t="s">
        <v>1</v>
      </c>
      <c r="R1" s="1" t="s">
        <v>2</v>
      </c>
      <c r="S1" s="1" t="s">
        <v>3</v>
      </c>
      <c r="T1" s="1" t="s">
        <v>5</v>
      </c>
      <c r="U1" s="1" t="s">
        <v>6</v>
      </c>
      <c r="V1" s="1" t="s">
        <v>7</v>
      </c>
    </row>
    <row r="2" spans="1:22" ht="19" thickTop="1">
      <c r="A2" s="10" t="s">
        <v>10</v>
      </c>
      <c r="B2" s="2">
        <v>10</v>
      </c>
      <c r="C2" s="2">
        <v>10</v>
      </c>
      <c r="D2" s="2">
        <v>9</v>
      </c>
      <c r="E2" s="2">
        <v>8</v>
      </c>
      <c r="F2" s="3">
        <v>8</v>
      </c>
      <c r="G2" s="3">
        <v>8</v>
      </c>
      <c r="H2" s="3">
        <v>10</v>
      </c>
      <c r="I2" s="3">
        <v>0</v>
      </c>
      <c r="J2" s="4">
        <f>SUM(B2:H2) * 10/7</f>
        <v>90</v>
      </c>
      <c r="K2" s="50" t="s">
        <v>11</v>
      </c>
      <c r="L2" s="50"/>
      <c r="M2" s="50"/>
      <c r="N2" s="50">
        <v>10</v>
      </c>
      <c r="O2" s="71"/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2">
      <c r="A3" s="11" t="s">
        <v>19</v>
      </c>
      <c r="B3" s="2">
        <v>10</v>
      </c>
      <c r="C3" s="2">
        <v>7</v>
      </c>
      <c r="D3" s="2">
        <v>9</v>
      </c>
      <c r="E3" s="2">
        <v>9</v>
      </c>
      <c r="F3" s="2">
        <v>8</v>
      </c>
      <c r="G3" s="2">
        <v>10</v>
      </c>
      <c r="H3" s="2">
        <v>10</v>
      </c>
      <c r="I3" s="3">
        <v>0</v>
      </c>
      <c r="J3" s="4">
        <f t="shared" ref="J3:J28" si="0">SUM(B3:H3) * 10/7</f>
        <v>90</v>
      </c>
      <c r="K3" s="52" t="s">
        <v>20</v>
      </c>
      <c r="L3" s="52"/>
      <c r="M3" s="52"/>
      <c r="N3" s="52">
        <v>9</v>
      </c>
      <c r="O3" s="59"/>
      <c r="P3" t="s">
        <v>21</v>
      </c>
      <c r="Q3" t="s">
        <v>22</v>
      </c>
      <c r="R3" t="s">
        <v>23</v>
      </c>
      <c r="S3" t="s">
        <v>24</v>
      </c>
      <c r="T3" s="5" t="s">
        <v>25</v>
      </c>
      <c r="U3" t="s">
        <v>26</v>
      </c>
    </row>
    <row r="4" spans="1:22">
      <c r="A4" s="11" t="s">
        <v>27</v>
      </c>
      <c r="B4" s="2">
        <v>10</v>
      </c>
      <c r="C4" s="2">
        <v>10</v>
      </c>
      <c r="D4" s="2">
        <v>9</v>
      </c>
      <c r="E4" s="2">
        <v>9</v>
      </c>
      <c r="F4" s="2">
        <v>8</v>
      </c>
      <c r="G4" s="2">
        <v>10</v>
      </c>
      <c r="H4" s="2">
        <v>10</v>
      </c>
      <c r="I4" s="3">
        <v>1</v>
      </c>
      <c r="J4" s="4">
        <f t="shared" si="0"/>
        <v>94.285714285714292</v>
      </c>
      <c r="K4" s="52" t="s">
        <v>28</v>
      </c>
      <c r="L4" s="52"/>
      <c r="M4" s="52"/>
      <c r="N4" s="52">
        <v>8</v>
      </c>
      <c r="O4" s="59"/>
      <c r="P4">
        <v>-1</v>
      </c>
      <c r="Q4" t="s">
        <v>29</v>
      </c>
      <c r="R4" t="s">
        <v>29</v>
      </c>
      <c r="S4" t="s">
        <v>30</v>
      </c>
      <c r="T4" s="5" t="s">
        <v>31</v>
      </c>
      <c r="U4" t="s">
        <v>26</v>
      </c>
    </row>
    <row r="5" spans="1:22">
      <c r="A5" s="11" t="s">
        <v>32</v>
      </c>
      <c r="B5" s="2">
        <v>10</v>
      </c>
      <c r="C5" s="2">
        <v>10</v>
      </c>
      <c r="D5" s="2">
        <v>9</v>
      </c>
      <c r="E5" s="2">
        <v>9</v>
      </c>
      <c r="F5" s="2">
        <v>8</v>
      </c>
      <c r="G5" s="2">
        <v>10</v>
      </c>
      <c r="H5" s="2">
        <v>10</v>
      </c>
      <c r="I5" s="3">
        <v>0</v>
      </c>
      <c r="J5" s="4">
        <f t="shared" si="0"/>
        <v>94.285714285714292</v>
      </c>
      <c r="K5" s="52" t="s">
        <v>33</v>
      </c>
      <c r="L5" s="52"/>
      <c r="M5" s="52"/>
      <c r="N5" s="52">
        <v>7</v>
      </c>
      <c r="O5" s="59"/>
      <c r="P5" t="s">
        <v>34</v>
      </c>
      <c r="Q5" t="s">
        <v>35</v>
      </c>
      <c r="R5" t="s">
        <v>35</v>
      </c>
      <c r="S5" t="s">
        <v>34</v>
      </c>
      <c r="T5">
        <v>0</v>
      </c>
      <c r="U5" t="s">
        <v>36</v>
      </c>
    </row>
    <row r="6" spans="1:22">
      <c r="A6" s="11" t="s">
        <v>37</v>
      </c>
      <c r="B6" s="2">
        <v>10</v>
      </c>
      <c r="C6" s="2">
        <v>10</v>
      </c>
      <c r="D6" s="2">
        <v>9</v>
      </c>
      <c r="E6" s="2">
        <v>9</v>
      </c>
      <c r="F6" s="2">
        <v>8</v>
      </c>
      <c r="G6" s="2">
        <v>10</v>
      </c>
      <c r="H6" s="2">
        <v>10</v>
      </c>
      <c r="I6" s="2">
        <v>0</v>
      </c>
      <c r="J6" s="4">
        <f t="shared" si="0"/>
        <v>94.285714285714292</v>
      </c>
      <c r="K6" s="60" t="s">
        <v>38</v>
      </c>
      <c r="L6" s="61"/>
      <c r="M6" s="61"/>
      <c r="N6" s="61"/>
      <c r="O6" s="62"/>
    </row>
    <row r="7" spans="1:22">
      <c r="A7" s="11" t="s">
        <v>39</v>
      </c>
      <c r="B7" s="2">
        <v>10</v>
      </c>
      <c r="C7" s="2">
        <v>9</v>
      </c>
      <c r="D7" s="2">
        <v>9</v>
      </c>
      <c r="E7" s="2">
        <v>8</v>
      </c>
      <c r="F7" s="2">
        <v>8</v>
      </c>
      <c r="G7" s="2">
        <v>8</v>
      </c>
      <c r="H7" s="2">
        <v>10</v>
      </c>
      <c r="I7" s="2">
        <v>1</v>
      </c>
      <c r="J7" s="4">
        <f t="shared" si="0"/>
        <v>88.571428571428569</v>
      </c>
      <c r="K7" s="63"/>
      <c r="L7" s="64"/>
      <c r="M7" s="64"/>
      <c r="N7" s="64"/>
      <c r="O7" s="65"/>
    </row>
    <row r="8" spans="1:22">
      <c r="A8" s="11" t="s">
        <v>40</v>
      </c>
      <c r="B8" s="2">
        <v>10</v>
      </c>
      <c r="C8" s="2">
        <v>9</v>
      </c>
      <c r="D8" s="2">
        <v>7</v>
      </c>
      <c r="E8" s="2">
        <v>9</v>
      </c>
      <c r="F8" s="2">
        <v>8</v>
      </c>
      <c r="G8" s="2">
        <v>10</v>
      </c>
      <c r="H8" s="2">
        <v>10</v>
      </c>
      <c r="I8" s="2">
        <v>0</v>
      </c>
      <c r="J8" s="4">
        <f t="shared" si="0"/>
        <v>90</v>
      </c>
      <c r="K8" s="63"/>
      <c r="L8" s="64"/>
      <c r="M8" s="64"/>
      <c r="N8" s="64"/>
      <c r="O8" s="65"/>
    </row>
    <row r="9" spans="1:22">
      <c r="A9" s="12" t="s">
        <v>41</v>
      </c>
      <c r="B9" s="2">
        <v>10</v>
      </c>
      <c r="C9" s="2">
        <v>9</v>
      </c>
      <c r="D9" s="2">
        <v>9</v>
      </c>
      <c r="E9" s="2">
        <v>9</v>
      </c>
      <c r="F9" s="2">
        <v>8</v>
      </c>
      <c r="G9" s="2">
        <v>10</v>
      </c>
      <c r="H9" s="2">
        <v>10</v>
      </c>
      <c r="I9" s="2">
        <v>0</v>
      </c>
      <c r="J9" s="4">
        <f t="shared" si="0"/>
        <v>92.857142857142861</v>
      </c>
      <c r="K9" s="63"/>
      <c r="L9" s="64"/>
      <c r="M9" s="64"/>
      <c r="N9" s="64"/>
      <c r="O9" s="65"/>
    </row>
    <row r="10" spans="1:22">
      <c r="A10" s="11" t="s">
        <v>42</v>
      </c>
      <c r="B10" s="2">
        <v>10</v>
      </c>
      <c r="C10" s="2">
        <v>7</v>
      </c>
      <c r="D10" s="2">
        <v>9</v>
      </c>
      <c r="E10" s="2">
        <v>9</v>
      </c>
      <c r="F10" s="2">
        <v>8</v>
      </c>
      <c r="G10" s="2">
        <v>7</v>
      </c>
      <c r="H10" s="2">
        <v>10</v>
      </c>
      <c r="I10" s="2">
        <v>0</v>
      </c>
      <c r="J10" s="4">
        <f t="shared" si="0"/>
        <v>85.714285714285708</v>
      </c>
      <c r="K10" s="63"/>
      <c r="L10" s="64"/>
      <c r="M10" s="64"/>
      <c r="N10" s="64"/>
      <c r="O10" s="65"/>
    </row>
    <row r="11" spans="1:22">
      <c r="A11" s="11" t="s">
        <v>43</v>
      </c>
      <c r="B11" s="2">
        <v>10</v>
      </c>
      <c r="C11" s="2">
        <v>10</v>
      </c>
      <c r="D11" s="2">
        <v>9</v>
      </c>
      <c r="E11" s="2">
        <v>9</v>
      </c>
      <c r="F11" s="2">
        <v>9</v>
      </c>
      <c r="G11" s="2">
        <v>10</v>
      </c>
      <c r="H11" s="2">
        <v>10</v>
      </c>
      <c r="I11" s="2">
        <v>0</v>
      </c>
      <c r="J11" s="4">
        <f t="shared" si="0"/>
        <v>95.714285714285708</v>
      </c>
      <c r="K11" s="63"/>
      <c r="L11" s="64"/>
      <c r="M11" s="64"/>
      <c r="N11" s="64"/>
      <c r="O11" s="65"/>
    </row>
    <row r="12" spans="1:22">
      <c r="A12" s="11" t="s">
        <v>44</v>
      </c>
      <c r="B12" s="2">
        <v>10</v>
      </c>
      <c r="C12" s="2">
        <v>10</v>
      </c>
      <c r="D12" s="2">
        <v>9</v>
      </c>
      <c r="E12" s="2">
        <v>8</v>
      </c>
      <c r="F12" s="2">
        <v>10</v>
      </c>
      <c r="G12" s="2">
        <v>8</v>
      </c>
      <c r="H12" s="2">
        <v>10</v>
      </c>
      <c r="I12" s="2">
        <v>1</v>
      </c>
      <c r="J12" s="4">
        <f t="shared" si="0"/>
        <v>92.857142857142861</v>
      </c>
      <c r="K12" s="63"/>
      <c r="L12" s="64"/>
      <c r="M12" s="64"/>
      <c r="N12" s="64"/>
      <c r="O12" s="65"/>
    </row>
    <row r="13" spans="1:22">
      <c r="A13" s="11" t="s">
        <v>45</v>
      </c>
      <c r="B13" s="2">
        <v>10</v>
      </c>
      <c r="C13" s="2">
        <v>9</v>
      </c>
      <c r="D13" s="2">
        <v>9</v>
      </c>
      <c r="E13" s="2">
        <v>9</v>
      </c>
      <c r="F13" s="2">
        <v>10</v>
      </c>
      <c r="G13" s="2">
        <v>10</v>
      </c>
      <c r="H13" s="2">
        <v>10</v>
      </c>
      <c r="I13" s="2">
        <v>1</v>
      </c>
      <c r="J13" s="4">
        <f t="shared" si="0"/>
        <v>95.714285714285708</v>
      </c>
      <c r="K13" s="63"/>
      <c r="L13" s="64"/>
      <c r="M13" s="64"/>
      <c r="N13" s="64"/>
      <c r="O13" s="65"/>
    </row>
    <row r="14" spans="1:22">
      <c r="A14" s="11" t="s">
        <v>46</v>
      </c>
      <c r="B14" s="2">
        <v>10</v>
      </c>
      <c r="C14" s="2">
        <v>7</v>
      </c>
      <c r="D14" s="2">
        <v>9</v>
      </c>
      <c r="E14" s="2">
        <v>9</v>
      </c>
      <c r="F14" s="2">
        <v>8</v>
      </c>
      <c r="G14" s="2">
        <v>10</v>
      </c>
      <c r="H14" s="2">
        <v>10</v>
      </c>
      <c r="I14" s="2">
        <v>1</v>
      </c>
      <c r="J14" s="4">
        <f t="shared" si="0"/>
        <v>90</v>
      </c>
      <c r="K14" s="63"/>
      <c r="L14" s="64"/>
      <c r="M14" s="64"/>
      <c r="N14" s="64"/>
      <c r="O14" s="65"/>
    </row>
    <row r="15" spans="1:22">
      <c r="A15" s="11" t="s">
        <v>47</v>
      </c>
      <c r="B15" s="2">
        <v>10</v>
      </c>
      <c r="C15" s="2">
        <v>10</v>
      </c>
      <c r="D15" s="2">
        <v>9</v>
      </c>
      <c r="E15" s="2">
        <v>8</v>
      </c>
      <c r="F15" s="2">
        <v>8</v>
      </c>
      <c r="G15" s="2">
        <v>8</v>
      </c>
      <c r="H15" s="2">
        <v>10</v>
      </c>
      <c r="I15" s="2">
        <v>0</v>
      </c>
      <c r="J15" s="4">
        <f t="shared" si="0"/>
        <v>90</v>
      </c>
      <c r="K15" s="63"/>
      <c r="L15" s="64"/>
      <c r="M15" s="64"/>
      <c r="N15" s="64"/>
      <c r="O15" s="65"/>
    </row>
    <row r="16" spans="1:22">
      <c r="A16" s="11" t="s">
        <v>48</v>
      </c>
      <c r="B16" s="2">
        <v>10</v>
      </c>
      <c r="C16" s="2">
        <v>7</v>
      </c>
      <c r="D16" s="2">
        <v>8</v>
      </c>
      <c r="E16" s="2">
        <v>7</v>
      </c>
      <c r="F16" s="2">
        <v>7</v>
      </c>
      <c r="G16" s="2">
        <v>7</v>
      </c>
      <c r="H16" s="2">
        <v>10</v>
      </c>
      <c r="I16" s="2">
        <v>0</v>
      </c>
      <c r="J16" s="4">
        <f t="shared" si="0"/>
        <v>80</v>
      </c>
      <c r="K16" s="63"/>
      <c r="L16" s="64"/>
      <c r="M16" s="64"/>
      <c r="N16" s="64"/>
      <c r="O16" s="65"/>
    </row>
    <row r="17" spans="1:15">
      <c r="A17" s="11" t="s">
        <v>49</v>
      </c>
      <c r="B17" s="2">
        <v>7</v>
      </c>
      <c r="C17" s="2">
        <v>7</v>
      </c>
      <c r="D17" s="2">
        <v>7</v>
      </c>
      <c r="E17" s="2">
        <v>7</v>
      </c>
      <c r="F17" s="2">
        <v>7</v>
      </c>
      <c r="G17" s="2">
        <v>7</v>
      </c>
      <c r="H17" s="2">
        <v>10</v>
      </c>
      <c r="I17" s="2">
        <v>1</v>
      </c>
      <c r="J17" s="4">
        <f t="shared" si="0"/>
        <v>74.285714285714292</v>
      </c>
      <c r="K17" s="63"/>
      <c r="L17" s="64"/>
      <c r="M17" s="64"/>
      <c r="N17" s="64"/>
      <c r="O17" s="65"/>
    </row>
    <row r="18" spans="1:15">
      <c r="A18" s="11" t="s">
        <v>50</v>
      </c>
      <c r="B18" s="2">
        <v>10</v>
      </c>
      <c r="C18" s="2">
        <v>10</v>
      </c>
      <c r="D18" s="2">
        <v>9</v>
      </c>
      <c r="E18" s="2">
        <v>9</v>
      </c>
      <c r="F18" s="2">
        <v>8</v>
      </c>
      <c r="G18" s="2">
        <v>10</v>
      </c>
      <c r="H18" s="2">
        <v>10</v>
      </c>
      <c r="I18" s="2">
        <v>0</v>
      </c>
      <c r="J18" s="4">
        <f t="shared" si="0"/>
        <v>94.285714285714292</v>
      </c>
      <c r="K18" s="63"/>
      <c r="L18" s="64"/>
      <c r="M18" s="64"/>
      <c r="N18" s="64"/>
      <c r="O18" s="65"/>
    </row>
    <row r="19" spans="1:15">
      <c r="A19" s="11" t="s">
        <v>51</v>
      </c>
      <c r="B19" s="2">
        <v>10</v>
      </c>
      <c r="C19" s="2">
        <v>9</v>
      </c>
      <c r="D19" s="2">
        <v>8</v>
      </c>
      <c r="E19" s="2">
        <v>9</v>
      </c>
      <c r="F19" s="2">
        <v>9</v>
      </c>
      <c r="G19" s="2">
        <v>9</v>
      </c>
      <c r="H19" s="2">
        <v>10</v>
      </c>
      <c r="I19" s="2">
        <v>1</v>
      </c>
      <c r="J19" s="4">
        <f t="shared" si="0"/>
        <v>91.428571428571431</v>
      </c>
      <c r="K19" s="63"/>
      <c r="L19" s="64"/>
      <c r="M19" s="64"/>
      <c r="N19" s="64"/>
      <c r="O19" s="65"/>
    </row>
    <row r="20" spans="1:15">
      <c r="A20" s="11" t="s">
        <v>52</v>
      </c>
      <c r="B20" s="2">
        <v>10</v>
      </c>
      <c r="C20" s="2">
        <v>7</v>
      </c>
      <c r="D20" s="2">
        <v>9</v>
      </c>
      <c r="E20" s="2">
        <v>9</v>
      </c>
      <c r="F20" s="2">
        <v>8</v>
      </c>
      <c r="G20" s="2">
        <v>7</v>
      </c>
      <c r="H20" s="2">
        <v>10</v>
      </c>
      <c r="I20" s="2">
        <v>1</v>
      </c>
      <c r="J20" s="4">
        <f t="shared" si="0"/>
        <v>85.714285714285708</v>
      </c>
      <c r="K20" s="63"/>
      <c r="L20" s="64"/>
      <c r="M20" s="64"/>
      <c r="N20" s="64"/>
      <c r="O20" s="65"/>
    </row>
    <row r="21" spans="1:15">
      <c r="A21" s="11" t="s">
        <v>53</v>
      </c>
      <c r="B21" s="2">
        <v>10</v>
      </c>
      <c r="C21" s="2">
        <v>9</v>
      </c>
      <c r="D21" s="2">
        <v>9</v>
      </c>
      <c r="E21" s="2">
        <v>9</v>
      </c>
      <c r="F21" s="2">
        <v>8</v>
      </c>
      <c r="G21" s="2">
        <v>10</v>
      </c>
      <c r="H21" s="2">
        <v>10</v>
      </c>
      <c r="I21" s="2">
        <v>0</v>
      </c>
      <c r="J21" s="4">
        <f t="shared" si="0"/>
        <v>92.857142857142861</v>
      </c>
      <c r="K21" s="63"/>
      <c r="L21" s="64"/>
      <c r="M21" s="64"/>
      <c r="N21" s="64"/>
      <c r="O21" s="65"/>
    </row>
    <row r="22" spans="1:15">
      <c r="A22" s="11" t="s">
        <v>54</v>
      </c>
      <c r="B22" s="2">
        <v>10</v>
      </c>
      <c r="C22" s="2">
        <v>7</v>
      </c>
      <c r="D22" s="2">
        <v>8</v>
      </c>
      <c r="E22" s="2">
        <v>8</v>
      </c>
      <c r="F22" s="2">
        <v>8</v>
      </c>
      <c r="G22" s="2">
        <v>10</v>
      </c>
      <c r="H22" s="2">
        <v>10</v>
      </c>
      <c r="I22" s="2">
        <v>1</v>
      </c>
      <c r="J22" s="4">
        <f t="shared" si="0"/>
        <v>87.142857142857139</v>
      </c>
      <c r="K22" s="63"/>
      <c r="L22" s="64"/>
      <c r="M22" s="64"/>
      <c r="N22" s="64"/>
      <c r="O22" s="65"/>
    </row>
    <row r="23" spans="1:15">
      <c r="A23" s="11" t="s">
        <v>55</v>
      </c>
      <c r="B23" s="2">
        <v>10</v>
      </c>
      <c r="C23" s="2">
        <v>10</v>
      </c>
      <c r="D23" s="2">
        <v>9</v>
      </c>
      <c r="E23" s="2">
        <v>9</v>
      </c>
      <c r="F23" s="2">
        <v>8</v>
      </c>
      <c r="G23" s="2">
        <v>10</v>
      </c>
      <c r="H23" s="2">
        <v>10</v>
      </c>
      <c r="I23" s="2">
        <v>1</v>
      </c>
      <c r="J23" s="4">
        <f t="shared" si="0"/>
        <v>94.285714285714292</v>
      </c>
      <c r="K23" s="63"/>
      <c r="L23" s="64"/>
      <c r="M23" s="64"/>
      <c r="N23" s="64"/>
      <c r="O23" s="65"/>
    </row>
    <row r="24" spans="1:15">
      <c r="A24" s="11" t="s">
        <v>56</v>
      </c>
      <c r="B24" s="2">
        <v>10</v>
      </c>
      <c r="C24" s="2">
        <v>9</v>
      </c>
      <c r="D24" s="2">
        <v>9</v>
      </c>
      <c r="E24" s="2">
        <v>9</v>
      </c>
      <c r="F24" s="2">
        <v>8</v>
      </c>
      <c r="G24" s="2">
        <v>10</v>
      </c>
      <c r="H24" s="2">
        <v>10</v>
      </c>
      <c r="I24" s="2">
        <v>0</v>
      </c>
      <c r="J24" s="4">
        <f t="shared" si="0"/>
        <v>92.857142857142861</v>
      </c>
      <c r="K24" s="63"/>
      <c r="L24" s="64"/>
      <c r="M24" s="64"/>
      <c r="N24" s="64"/>
      <c r="O24" s="65"/>
    </row>
    <row r="25" spans="1:15">
      <c r="A25" s="11" t="s">
        <v>57</v>
      </c>
      <c r="B25" s="2">
        <v>10</v>
      </c>
      <c r="C25" s="2">
        <v>9</v>
      </c>
      <c r="D25" s="2">
        <v>9</v>
      </c>
      <c r="E25" s="2">
        <v>9</v>
      </c>
      <c r="F25" s="2">
        <v>8</v>
      </c>
      <c r="G25" s="2">
        <v>10</v>
      </c>
      <c r="H25" s="2">
        <v>10</v>
      </c>
      <c r="I25" s="2">
        <v>1</v>
      </c>
      <c r="J25" s="4">
        <f t="shared" si="0"/>
        <v>92.857142857142861</v>
      </c>
      <c r="K25" s="63"/>
      <c r="L25" s="64"/>
      <c r="M25" s="64"/>
      <c r="N25" s="64"/>
      <c r="O25" s="65"/>
    </row>
    <row r="26" spans="1:15">
      <c r="A26" s="11" t="s">
        <v>58</v>
      </c>
      <c r="B26" s="2">
        <v>10</v>
      </c>
      <c r="C26" s="2">
        <v>10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1</v>
      </c>
      <c r="J26" s="4">
        <f t="shared" si="0"/>
        <v>90</v>
      </c>
      <c r="K26" s="63"/>
      <c r="L26" s="64"/>
      <c r="M26" s="64"/>
      <c r="N26" s="64"/>
      <c r="O26" s="65"/>
    </row>
    <row r="27" spans="1:15">
      <c r="A27" s="11" t="s">
        <v>59</v>
      </c>
      <c r="B27" s="2">
        <v>10</v>
      </c>
      <c r="C27" s="2">
        <v>7</v>
      </c>
      <c r="D27" s="2">
        <v>7</v>
      </c>
      <c r="E27" s="2">
        <v>8</v>
      </c>
      <c r="F27" s="2">
        <v>8</v>
      </c>
      <c r="G27" s="2">
        <v>7</v>
      </c>
      <c r="H27" s="2">
        <v>10</v>
      </c>
      <c r="I27" s="2">
        <v>0</v>
      </c>
      <c r="J27" s="4">
        <f t="shared" si="0"/>
        <v>81.428571428571431</v>
      </c>
      <c r="K27" s="63"/>
      <c r="L27" s="64"/>
      <c r="M27" s="64"/>
      <c r="N27" s="64"/>
      <c r="O27" s="65"/>
    </row>
    <row r="28" spans="1:15">
      <c r="A28" s="11" t="s">
        <v>60</v>
      </c>
      <c r="B28" s="2">
        <v>10</v>
      </c>
      <c r="C28" s="2">
        <v>10</v>
      </c>
      <c r="D28" s="2">
        <v>9</v>
      </c>
      <c r="E28" s="2">
        <v>9</v>
      </c>
      <c r="F28" s="2">
        <v>8</v>
      </c>
      <c r="G28" s="2">
        <v>10</v>
      </c>
      <c r="H28" s="2">
        <v>10</v>
      </c>
      <c r="I28" s="2">
        <v>0</v>
      </c>
      <c r="J28" s="4">
        <f t="shared" si="0"/>
        <v>94.285714285714292</v>
      </c>
      <c r="K28" s="63"/>
      <c r="L28" s="64"/>
      <c r="M28" s="64"/>
      <c r="N28" s="64"/>
      <c r="O28" s="65"/>
    </row>
    <row r="29" spans="1:15">
      <c r="A29" s="11"/>
      <c r="B29" s="2"/>
      <c r="C29" s="2"/>
      <c r="D29" s="2"/>
      <c r="E29" s="2"/>
      <c r="F29" s="2"/>
      <c r="G29" s="2"/>
      <c r="H29" s="2"/>
      <c r="I29" s="2"/>
      <c r="J29" s="6"/>
      <c r="K29" s="63"/>
      <c r="L29" s="64"/>
      <c r="M29" s="64"/>
      <c r="N29" s="64"/>
      <c r="O29" s="65"/>
    </row>
    <row r="30" spans="1:15">
      <c r="A30" s="11"/>
      <c r="B30" s="2"/>
      <c r="C30" s="2"/>
      <c r="D30" s="2"/>
      <c r="E30" s="2"/>
      <c r="F30" s="2"/>
      <c r="G30" s="2"/>
      <c r="H30" s="2"/>
      <c r="I30" s="2"/>
      <c r="J30" s="6"/>
      <c r="K30" s="63"/>
      <c r="L30" s="64"/>
      <c r="M30" s="64"/>
      <c r="N30" s="64"/>
      <c r="O30" s="65"/>
    </row>
    <row r="31" spans="1:15">
      <c r="A31" s="11"/>
      <c r="B31" s="2"/>
      <c r="C31" s="2"/>
      <c r="D31" s="2"/>
      <c r="E31" s="2"/>
      <c r="F31" s="2"/>
      <c r="G31" s="2"/>
      <c r="H31" s="2"/>
      <c r="I31" s="2"/>
      <c r="J31" s="6"/>
      <c r="K31" s="63"/>
      <c r="L31" s="64"/>
      <c r="M31" s="64"/>
      <c r="N31" s="64"/>
      <c r="O31" s="65"/>
    </row>
    <row r="32" spans="1:15">
      <c r="A32" s="11"/>
      <c r="B32" s="2"/>
      <c r="C32" s="2"/>
      <c r="D32" s="2"/>
      <c r="E32" s="2"/>
      <c r="F32" s="2"/>
      <c r="G32" s="2"/>
      <c r="H32" s="2"/>
      <c r="I32" s="2"/>
      <c r="J32" s="6"/>
      <c r="K32" s="63"/>
      <c r="L32" s="64"/>
      <c r="M32" s="64"/>
      <c r="N32" s="64"/>
      <c r="O32" s="65"/>
    </row>
    <row r="33" spans="1:15" ht="19" thickBot="1">
      <c r="A33" s="13"/>
      <c r="B33" s="14"/>
      <c r="C33" s="14"/>
      <c r="D33" s="14"/>
      <c r="E33" s="14"/>
      <c r="F33" s="14"/>
      <c r="G33" s="14"/>
      <c r="H33" s="14"/>
      <c r="I33" s="14"/>
      <c r="J33" s="15"/>
      <c r="K33" s="66"/>
      <c r="L33" s="67"/>
      <c r="M33" s="67"/>
      <c r="N33" s="67"/>
      <c r="O33" s="68"/>
    </row>
  </sheetData>
  <mergeCells count="10">
    <mergeCell ref="K5:M5"/>
    <mergeCell ref="N5:O5"/>
    <mergeCell ref="K6:O33"/>
    <mergeCell ref="K1:O1"/>
    <mergeCell ref="K2:M2"/>
    <mergeCell ref="N2:O2"/>
    <mergeCell ref="K3:M3"/>
    <mergeCell ref="N3:O3"/>
    <mergeCell ref="K4:M4"/>
    <mergeCell ref="N4:O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EF4E-3FDC-9F47-855D-ADD8EF322FE5}">
  <dimension ref="A1:P28"/>
  <sheetViews>
    <sheetView zoomScale="83" workbookViewId="0">
      <selection activeCell="E25" sqref="E25"/>
    </sheetView>
  </sheetViews>
  <sheetFormatPr baseColWidth="10" defaultRowHeight="18"/>
  <cols>
    <col min="2" max="2" width="14.7109375" customWidth="1"/>
    <col min="3" max="3" width="13.42578125" customWidth="1"/>
    <col min="4" max="4" width="21.140625" customWidth="1"/>
    <col min="7" max="10" width="12.5703125" customWidth="1"/>
    <col min="16" max="16" width="12.42578125" customWidth="1"/>
  </cols>
  <sheetData>
    <row r="1" spans="1:16" ht="19" thickBot="1">
      <c r="A1" s="7"/>
      <c r="B1" s="8" t="s">
        <v>0</v>
      </c>
      <c r="C1" s="8" t="s">
        <v>1</v>
      </c>
      <c r="D1" s="8" t="s">
        <v>67</v>
      </c>
      <c r="E1" s="9" t="s">
        <v>61</v>
      </c>
      <c r="F1" s="9" t="s">
        <v>62</v>
      </c>
      <c r="G1" s="9" t="s">
        <v>63</v>
      </c>
      <c r="H1" s="9" t="s">
        <v>68</v>
      </c>
      <c r="I1" s="9" t="s">
        <v>66</v>
      </c>
      <c r="J1" s="9" t="s">
        <v>64</v>
      </c>
      <c r="K1" s="9" t="s">
        <v>65</v>
      </c>
      <c r="L1" s="9" t="s">
        <v>70</v>
      </c>
      <c r="M1" s="9" t="s">
        <v>69</v>
      </c>
      <c r="N1" s="9" t="s">
        <v>6</v>
      </c>
      <c r="O1" s="9" t="s">
        <v>7</v>
      </c>
      <c r="P1" s="9" t="s">
        <v>8</v>
      </c>
    </row>
    <row r="2" spans="1:16" ht="19" thickTop="1">
      <c r="A2" s="10" t="s">
        <v>45</v>
      </c>
      <c r="B2" s="2">
        <v>9</v>
      </c>
      <c r="C2" s="2">
        <v>5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7</v>
      </c>
      <c r="J2" s="2">
        <v>10</v>
      </c>
      <c r="K2" s="2">
        <v>10</v>
      </c>
      <c r="L2" s="2">
        <v>5</v>
      </c>
      <c r="M2" s="2">
        <v>5</v>
      </c>
      <c r="N2" s="2">
        <v>10</v>
      </c>
      <c r="O2" s="17">
        <v>1.05</v>
      </c>
      <c r="P2" s="4">
        <f t="shared" ref="P2:P28" si="0">SUM(B2:N2) * O2*10/13</f>
        <v>89.65384615384616</v>
      </c>
    </row>
    <row r="3" spans="1:16">
      <c r="A3" s="11" t="s">
        <v>41</v>
      </c>
      <c r="B3" s="2">
        <v>9</v>
      </c>
      <c r="C3" s="2">
        <v>5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9</v>
      </c>
      <c r="N3" s="2">
        <v>10</v>
      </c>
      <c r="O3" s="17">
        <v>1.05</v>
      </c>
      <c r="P3" s="4">
        <f t="shared" si="0"/>
        <v>99.34615384615384</v>
      </c>
    </row>
    <row r="4" spans="1:16">
      <c r="A4" s="11" t="s">
        <v>56</v>
      </c>
      <c r="B4" s="2">
        <v>9</v>
      </c>
      <c r="C4" s="2">
        <v>5</v>
      </c>
      <c r="D4" s="2">
        <v>10</v>
      </c>
      <c r="E4" s="2">
        <v>10</v>
      </c>
      <c r="F4" s="2">
        <v>8</v>
      </c>
      <c r="G4" s="2">
        <v>7</v>
      </c>
      <c r="H4" s="2">
        <v>10</v>
      </c>
      <c r="I4" s="2">
        <v>5</v>
      </c>
      <c r="J4" s="2">
        <v>8</v>
      </c>
      <c r="K4" s="2">
        <v>8</v>
      </c>
      <c r="L4" s="2">
        <v>9</v>
      </c>
      <c r="M4" s="2">
        <v>8</v>
      </c>
      <c r="N4" s="2">
        <v>10</v>
      </c>
      <c r="O4" s="17">
        <v>1.05</v>
      </c>
      <c r="P4" s="4">
        <f t="shared" si="0"/>
        <v>86.42307692307692</v>
      </c>
    </row>
    <row r="5" spans="1:16">
      <c r="A5" s="11" t="s">
        <v>50</v>
      </c>
      <c r="B5" s="2">
        <v>9</v>
      </c>
      <c r="C5" s="2">
        <v>7</v>
      </c>
      <c r="D5" s="2">
        <v>10</v>
      </c>
      <c r="E5" s="2">
        <v>10</v>
      </c>
      <c r="F5" s="2">
        <v>8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8</v>
      </c>
      <c r="N5" s="2">
        <v>10</v>
      </c>
      <c r="O5" s="17">
        <v>1.01</v>
      </c>
      <c r="P5" s="4">
        <f t="shared" si="0"/>
        <v>94.784615384615392</v>
      </c>
    </row>
    <row r="6" spans="1:16">
      <c r="A6" s="11" t="s">
        <v>71</v>
      </c>
      <c r="B6" s="2">
        <v>9</v>
      </c>
      <c r="C6" s="2">
        <v>7</v>
      </c>
      <c r="D6" s="2">
        <v>10</v>
      </c>
      <c r="E6" s="2">
        <v>10</v>
      </c>
      <c r="F6" s="2">
        <v>8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8</v>
      </c>
      <c r="N6" s="2">
        <v>10</v>
      </c>
      <c r="O6" s="17">
        <v>1.01</v>
      </c>
      <c r="P6" s="4">
        <f t="shared" si="0"/>
        <v>94.784615384615392</v>
      </c>
    </row>
    <row r="7" spans="1:16">
      <c r="A7" s="11" t="s">
        <v>39</v>
      </c>
      <c r="B7" s="2">
        <v>9</v>
      </c>
      <c r="C7" s="2">
        <v>7</v>
      </c>
      <c r="D7" s="2">
        <v>10</v>
      </c>
      <c r="E7" s="2">
        <v>10</v>
      </c>
      <c r="F7" s="2">
        <v>8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8</v>
      </c>
      <c r="N7" s="2">
        <v>10</v>
      </c>
      <c r="O7" s="17">
        <v>1.01</v>
      </c>
      <c r="P7" s="4">
        <f t="shared" si="0"/>
        <v>94.784615384615392</v>
      </c>
    </row>
    <row r="8" spans="1:16">
      <c r="A8" s="11" t="s">
        <v>53</v>
      </c>
      <c r="B8" s="2">
        <v>9</v>
      </c>
      <c r="C8" s="2">
        <v>5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7</v>
      </c>
      <c r="J8" s="2">
        <v>10</v>
      </c>
      <c r="K8" s="2">
        <v>10</v>
      </c>
      <c r="L8" s="2">
        <v>10</v>
      </c>
      <c r="M8" s="2">
        <v>9</v>
      </c>
      <c r="N8" s="2">
        <v>10</v>
      </c>
      <c r="O8" s="17">
        <v>1</v>
      </c>
      <c r="P8" s="4">
        <f t="shared" si="0"/>
        <v>92.307692307692307</v>
      </c>
    </row>
    <row r="9" spans="1:16">
      <c r="A9" s="12" t="s">
        <v>55</v>
      </c>
      <c r="B9" s="2">
        <v>9</v>
      </c>
      <c r="C9" s="2">
        <v>5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7</v>
      </c>
      <c r="J9" s="2">
        <v>10</v>
      </c>
      <c r="K9" s="2">
        <v>10</v>
      </c>
      <c r="L9" s="2">
        <v>10</v>
      </c>
      <c r="M9" s="2">
        <v>9</v>
      </c>
      <c r="N9" s="2">
        <v>10</v>
      </c>
      <c r="O9" s="17">
        <v>1</v>
      </c>
      <c r="P9" s="4">
        <f t="shared" si="0"/>
        <v>92.307692307692307</v>
      </c>
    </row>
    <row r="10" spans="1:16">
      <c r="A10" s="11" t="s">
        <v>42</v>
      </c>
      <c r="B10" s="2">
        <v>9</v>
      </c>
      <c r="C10" s="2">
        <v>5</v>
      </c>
      <c r="D10" s="2">
        <v>10</v>
      </c>
      <c r="E10" s="2">
        <v>10</v>
      </c>
      <c r="F10" s="2">
        <v>10</v>
      </c>
      <c r="G10" s="2">
        <v>10</v>
      </c>
      <c r="H10" s="2">
        <v>10</v>
      </c>
      <c r="I10" s="2">
        <v>7</v>
      </c>
      <c r="J10" s="2">
        <v>10</v>
      </c>
      <c r="K10" s="2">
        <v>10</v>
      </c>
      <c r="L10" s="2">
        <v>10</v>
      </c>
      <c r="M10" s="2">
        <v>9</v>
      </c>
      <c r="N10" s="2">
        <v>10</v>
      </c>
      <c r="O10" s="17">
        <v>1</v>
      </c>
      <c r="P10" s="4">
        <f t="shared" si="0"/>
        <v>92.307692307692307</v>
      </c>
    </row>
    <row r="11" spans="1:16">
      <c r="A11" s="11" t="s">
        <v>44</v>
      </c>
      <c r="B11" s="2">
        <v>9</v>
      </c>
      <c r="C11" s="2">
        <v>5</v>
      </c>
      <c r="D11" s="2">
        <v>10</v>
      </c>
      <c r="E11" s="2">
        <v>10</v>
      </c>
      <c r="F11" s="2">
        <v>8</v>
      </c>
      <c r="G11" s="2">
        <v>10</v>
      </c>
      <c r="H11" s="2">
        <v>10</v>
      </c>
      <c r="I11" s="2">
        <v>7</v>
      </c>
      <c r="J11" s="2">
        <v>10</v>
      </c>
      <c r="K11" s="2">
        <v>8</v>
      </c>
      <c r="L11" s="2">
        <v>10</v>
      </c>
      <c r="M11" s="2">
        <v>9</v>
      </c>
      <c r="N11" s="2">
        <v>10</v>
      </c>
      <c r="O11" s="17">
        <v>1.05</v>
      </c>
      <c r="P11" s="4">
        <f t="shared" si="0"/>
        <v>93.692307692307693</v>
      </c>
    </row>
    <row r="12" spans="1:16">
      <c r="A12" s="11" t="s">
        <v>46</v>
      </c>
      <c r="B12" s="2">
        <v>9</v>
      </c>
      <c r="C12" s="2">
        <v>5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9</v>
      </c>
      <c r="N12" s="2">
        <v>10</v>
      </c>
      <c r="O12" s="17">
        <v>1.05</v>
      </c>
      <c r="P12" s="4">
        <f t="shared" si="0"/>
        <v>99.34615384615384</v>
      </c>
    </row>
    <row r="13" spans="1:16">
      <c r="A13" s="11" t="s">
        <v>57</v>
      </c>
      <c r="B13" s="2">
        <v>9</v>
      </c>
      <c r="C13" s="2">
        <v>8</v>
      </c>
      <c r="D13" s="2">
        <v>10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9</v>
      </c>
      <c r="N13" s="2">
        <v>10</v>
      </c>
      <c r="O13" s="17">
        <v>1</v>
      </c>
      <c r="P13" s="4">
        <f t="shared" si="0"/>
        <v>96.92307692307692</v>
      </c>
    </row>
    <row r="14" spans="1:16">
      <c r="A14" s="11" t="s">
        <v>10</v>
      </c>
      <c r="B14" s="2">
        <v>9</v>
      </c>
      <c r="C14" s="2">
        <v>5</v>
      </c>
      <c r="D14" s="2">
        <v>5</v>
      </c>
      <c r="E14" s="2">
        <v>8</v>
      </c>
      <c r="F14" s="2">
        <v>8</v>
      </c>
      <c r="G14" s="2">
        <v>7</v>
      </c>
      <c r="H14" s="2">
        <v>7</v>
      </c>
      <c r="I14" s="2">
        <v>7</v>
      </c>
      <c r="J14" s="2">
        <v>8</v>
      </c>
      <c r="K14" s="2">
        <v>8</v>
      </c>
      <c r="L14" s="2">
        <v>5</v>
      </c>
      <c r="M14" s="2">
        <v>7</v>
      </c>
      <c r="N14" s="2">
        <v>10</v>
      </c>
      <c r="O14" s="17">
        <v>1.05</v>
      </c>
      <c r="P14" s="4">
        <f t="shared" si="0"/>
        <v>75.92307692307692</v>
      </c>
    </row>
    <row r="15" spans="1:16">
      <c r="A15" s="11" t="s">
        <v>47</v>
      </c>
      <c r="B15" s="2">
        <v>9</v>
      </c>
      <c r="C15" s="2">
        <v>8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9</v>
      </c>
      <c r="N15" s="2">
        <v>10</v>
      </c>
      <c r="O15" s="17">
        <v>1</v>
      </c>
      <c r="P15" s="4">
        <f t="shared" si="0"/>
        <v>96.92307692307692</v>
      </c>
    </row>
    <row r="16" spans="1:16">
      <c r="A16" s="11" t="s">
        <v>43</v>
      </c>
      <c r="B16" s="2">
        <v>9</v>
      </c>
      <c r="C16" s="2">
        <v>7</v>
      </c>
      <c r="D16" s="2">
        <v>10</v>
      </c>
      <c r="E16" s="2">
        <v>10</v>
      </c>
      <c r="F16" s="2">
        <v>9</v>
      </c>
      <c r="G16" s="2">
        <v>10</v>
      </c>
      <c r="H16" s="2">
        <v>8</v>
      </c>
      <c r="I16" s="2">
        <v>8</v>
      </c>
      <c r="J16" s="2">
        <v>10</v>
      </c>
      <c r="K16" s="2">
        <v>10</v>
      </c>
      <c r="L16" s="2">
        <v>8</v>
      </c>
      <c r="M16" s="2">
        <v>8</v>
      </c>
      <c r="N16" s="2">
        <v>10</v>
      </c>
      <c r="O16" s="17">
        <v>1</v>
      </c>
      <c r="P16" s="4">
        <f t="shared" si="0"/>
        <v>90</v>
      </c>
    </row>
    <row r="17" spans="1:16">
      <c r="A17" s="11" t="s">
        <v>37</v>
      </c>
      <c r="B17" s="2">
        <v>9</v>
      </c>
      <c r="C17" s="2">
        <v>7</v>
      </c>
      <c r="D17" s="2">
        <v>10</v>
      </c>
      <c r="E17" s="2">
        <v>10</v>
      </c>
      <c r="F17" s="2">
        <v>9</v>
      </c>
      <c r="G17" s="2">
        <v>10</v>
      </c>
      <c r="H17" s="2">
        <v>8</v>
      </c>
      <c r="I17" s="2">
        <v>8</v>
      </c>
      <c r="J17" s="2">
        <v>10</v>
      </c>
      <c r="K17" s="2">
        <v>10</v>
      </c>
      <c r="L17" s="2">
        <v>8</v>
      </c>
      <c r="M17" s="2">
        <v>8</v>
      </c>
      <c r="N17" s="2">
        <v>10</v>
      </c>
      <c r="O17" s="17">
        <v>1</v>
      </c>
      <c r="P17" s="4">
        <f t="shared" si="0"/>
        <v>90</v>
      </c>
    </row>
    <row r="18" spans="1:16">
      <c r="A18" s="11" t="s">
        <v>32</v>
      </c>
      <c r="B18" s="2">
        <v>9</v>
      </c>
      <c r="C18" s="2">
        <v>7</v>
      </c>
      <c r="D18" s="2">
        <v>10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9</v>
      </c>
      <c r="N18" s="2">
        <v>10</v>
      </c>
      <c r="O18" s="17">
        <v>1.01</v>
      </c>
      <c r="P18" s="4">
        <f t="shared" si="0"/>
        <v>97.115384615384613</v>
      </c>
    </row>
    <row r="19" spans="1:16">
      <c r="A19" s="11" t="s">
        <v>60</v>
      </c>
      <c r="B19" s="2">
        <v>9</v>
      </c>
      <c r="C19" s="2">
        <v>7</v>
      </c>
      <c r="D19" s="2">
        <v>10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9</v>
      </c>
      <c r="N19" s="2">
        <v>10</v>
      </c>
      <c r="O19" s="17">
        <v>1.01</v>
      </c>
      <c r="P19" s="4">
        <f t="shared" si="0"/>
        <v>97.115384615384613</v>
      </c>
    </row>
    <row r="20" spans="1:16">
      <c r="A20" s="11" t="s">
        <v>51</v>
      </c>
      <c r="B20" s="2">
        <v>9</v>
      </c>
      <c r="C20" s="2">
        <v>7</v>
      </c>
      <c r="D20" s="2">
        <v>10</v>
      </c>
      <c r="E20" s="2">
        <v>10</v>
      </c>
      <c r="F20" s="2">
        <v>9</v>
      </c>
      <c r="G20" s="2">
        <v>10</v>
      </c>
      <c r="H20" s="2">
        <v>8</v>
      </c>
      <c r="I20" s="2">
        <v>8</v>
      </c>
      <c r="J20" s="2">
        <v>10</v>
      </c>
      <c r="K20" s="2">
        <v>10</v>
      </c>
      <c r="L20" s="2">
        <v>8</v>
      </c>
      <c r="M20" s="2">
        <v>8</v>
      </c>
      <c r="N20" s="2">
        <v>10</v>
      </c>
      <c r="O20" s="17">
        <v>1</v>
      </c>
      <c r="P20" s="4">
        <f t="shared" si="0"/>
        <v>90</v>
      </c>
    </row>
    <row r="21" spans="1:16">
      <c r="A21" s="11" t="s">
        <v>49</v>
      </c>
      <c r="B21" s="18">
        <v>9</v>
      </c>
      <c r="C21" s="18">
        <v>5</v>
      </c>
      <c r="D21" s="18">
        <v>7</v>
      </c>
      <c r="E21" s="18">
        <v>10</v>
      </c>
      <c r="F21" s="18">
        <v>7</v>
      </c>
      <c r="G21" s="18">
        <v>10</v>
      </c>
      <c r="H21" s="18">
        <v>7</v>
      </c>
      <c r="I21" s="18">
        <v>6</v>
      </c>
      <c r="J21" s="18">
        <v>8</v>
      </c>
      <c r="K21" s="18">
        <v>8</v>
      </c>
      <c r="L21" s="18">
        <v>5</v>
      </c>
      <c r="M21" s="18">
        <v>5</v>
      </c>
      <c r="N21" s="18">
        <v>5</v>
      </c>
      <c r="O21" s="19">
        <v>1.03</v>
      </c>
      <c r="P21" s="4">
        <f t="shared" si="0"/>
        <v>72.892307692307696</v>
      </c>
    </row>
    <row r="22" spans="1:16">
      <c r="A22" s="11" t="s">
        <v>40</v>
      </c>
      <c r="B22" s="2">
        <v>9</v>
      </c>
      <c r="C22" s="2">
        <v>7</v>
      </c>
      <c r="D22" s="2">
        <v>10</v>
      </c>
      <c r="E22" s="2">
        <v>8</v>
      </c>
      <c r="F22" s="2">
        <v>7</v>
      </c>
      <c r="G22" s="2">
        <v>7</v>
      </c>
      <c r="H22" s="2">
        <v>7</v>
      </c>
      <c r="I22" s="2">
        <v>7</v>
      </c>
      <c r="J22" s="2">
        <v>8</v>
      </c>
      <c r="K22" s="2">
        <v>8</v>
      </c>
      <c r="L22" s="2">
        <v>5</v>
      </c>
      <c r="M22" s="2">
        <v>6</v>
      </c>
      <c r="N22" s="2">
        <v>10</v>
      </c>
      <c r="O22" s="17">
        <v>1.05</v>
      </c>
      <c r="P22" s="4">
        <f t="shared" si="0"/>
        <v>79.961538461538467</v>
      </c>
    </row>
    <row r="23" spans="1:16">
      <c r="A23" s="11" t="s">
        <v>58</v>
      </c>
      <c r="B23" s="18">
        <v>9</v>
      </c>
      <c r="C23" s="18">
        <v>5</v>
      </c>
      <c r="D23" s="18">
        <v>7</v>
      </c>
      <c r="E23" s="18">
        <v>10</v>
      </c>
      <c r="F23" s="18">
        <v>7</v>
      </c>
      <c r="G23" s="18">
        <v>10</v>
      </c>
      <c r="H23" s="18">
        <v>7</v>
      </c>
      <c r="I23" s="18">
        <v>6</v>
      </c>
      <c r="J23" s="18">
        <v>8</v>
      </c>
      <c r="K23" s="18">
        <v>8</v>
      </c>
      <c r="L23" s="18">
        <v>5</v>
      </c>
      <c r="M23" s="18">
        <v>5</v>
      </c>
      <c r="N23" s="18">
        <v>5</v>
      </c>
      <c r="O23" s="19">
        <v>1.03</v>
      </c>
      <c r="P23" s="4">
        <f t="shared" si="0"/>
        <v>72.892307692307696</v>
      </c>
    </row>
    <row r="24" spans="1:16">
      <c r="A24" s="11" t="s">
        <v>27</v>
      </c>
      <c r="B24" s="2">
        <v>9</v>
      </c>
      <c r="C24" s="2">
        <v>7</v>
      </c>
      <c r="D24" s="2">
        <v>10</v>
      </c>
      <c r="E24" s="2">
        <v>10</v>
      </c>
      <c r="F24" s="2">
        <v>10</v>
      </c>
      <c r="G24" s="2">
        <v>10</v>
      </c>
      <c r="H24" s="2">
        <v>8</v>
      </c>
      <c r="I24" s="2">
        <v>8</v>
      </c>
      <c r="J24" s="2">
        <v>10</v>
      </c>
      <c r="K24" s="2">
        <v>10</v>
      </c>
      <c r="L24" s="2">
        <v>10</v>
      </c>
      <c r="M24" s="2">
        <v>8</v>
      </c>
      <c r="N24" s="2">
        <v>10</v>
      </c>
      <c r="O24" s="17">
        <v>1.06</v>
      </c>
      <c r="P24" s="4">
        <f t="shared" si="0"/>
        <v>97.84615384615384</v>
      </c>
    </row>
    <row r="25" spans="1:16">
      <c r="A25" s="11" t="s">
        <v>59</v>
      </c>
      <c r="B25" s="2">
        <v>9</v>
      </c>
      <c r="C25" s="2">
        <v>7</v>
      </c>
      <c r="D25" s="2">
        <v>10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9</v>
      </c>
      <c r="N25" s="2">
        <v>10</v>
      </c>
      <c r="O25" s="17">
        <v>1.01</v>
      </c>
      <c r="P25" s="4">
        <f t="shared" si="0"/>
        <v>97.115384615384613</v>
      </c>
    </row>
    <row r="26" spans="1:16">
      <c r="A26" s="11" t="s">
        <v>48</v>
      </c>
      <c r="B26" s="2">
        <v>5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17">
        <v>1.05</v>
      </c>
      <c r="P26" s="4">
        <f t="shared" si="0"/>
        <v>52.5</v>
      </c>
    </row>
    <row r="27" spans="1:16">
      <c r="A27" s="11" t="s">
        <v>19</v>
      </c>
      <c r="B27" s="2">
        <v>9</v>
      </c>
      <c r="C27" s="2">
        <v>8</v>
      </c>
      <c r="D27" s="2">
        <v>10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2">
        <v>10</v>
      </c>
      <c r="M27" s="2">
        <v>9</v>
      </c>
      <c r="N27" s="2">
        <v>10</v>
      </c>
      <c r="O27" s="17">
        <v>1</v>
      </c>
      <c r="P27" s="4">
        <f t="shared" si="0"/>
        <v>96.92307692307692</v>
      </c>
    </row>
    <row r="28" spans="1:16">
      <c r="A28" s="11" t="s">
        <v>52</v>
      </c>
      <c r="B28" s="2">
        <v>9</v>
      </c>
      <c r="C28" s="2">
        <v>5</v>
      </c>
      <c r="D28" s="2">
        <v>7</v>
      </c>
      <c r="E28" s="2">
        <v>10</v>
      </c>
      <c r="F28" s="2">
        <v>10</v>
      </c>
      <c r="G28" s="2">
        <v>10</v>
      </c>
      <c r="H28" s="2">
        <v>7</v>
      </c>
      <c r="I28" s="2">
        <v>6</v>
      </c>
      <c r="J28" s="2">
        <v>8</v>
      </c>
      <c r="K28" s="2">
        <v>8</v>
      </c>
      <c r="L28" s="2">
        <v>5</v>
      </c>
      <c r="M28" s="2">
        <v>5</v>
      </c>
      <c r="N28" s="2">
        <v>10</v>
      </c>
      <c r="O28" s="17">
        <v>1.05</v>
      </c>
      <c r="P28" s="4">
        <f t="shared" si="0"/>
        <v>80.769230769230774</v>
      </c>
    </row>
  </sheetData>
  <sortState xmlns:xlrd2="http://schemas.microsoft.com/office/spreadsheetml/2017/richdata2" ref="A2:P28">
    <sortCondition ref="A2:A28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410C-6B55-B843-BF30-CA94574C7DA0}">
  <dimension ref="A1:M30"/>
  <sheetViews>
    <sheetView zoomScale="90" workbookViewId="0">
      <selection activeCell="M2" sqref="M2:M30"/>
    </sheetView>
  </sheetViews>
  <sheetFormatPr baseColWidth="10" defaultRowHeight="18"/>
  <cols>
    <col min="4" max="4" width="10.7109375" style="16"/>
  </cols>
  <sheetData>
    <row r="1" spans="1:13" ht="19" thickBot="1">
      <c r="A1" s="7"/>
      <c r="B1" s="8" t="s">
        <v>0</v>
      </c>
      <c r="C1" s="8" t="s">
        <v>1</v>
      </c>
      <c r="D1" s="9" t="s">
        <v>72</v>
      </c>
      <c r="E1" s="9" t="s">
        <v>73</v>
      </c>
      <c r="F1" s="9" t="s">
        <v>74</v>
      </c>
      <c r="G1" s="9" t="s">
        <v>64</v>
      </c>
      <c r="H1" s="9" t="s">
        <v>65</v>
      </c>
      <c r="I1" s="9" t="s">
        <v>70</v>
      </c>
      <c r="J1" s="9" t="s">
        <v>69</v>
      </c>
      <c r="K1" s="9" t="s">
        <v>6</v>
      </c>
      <c r="L1" s="9" t="s">
        <v>7</v>
      </c>
      <c r="M1" s="9" t="s">
        <v>8</v>
      </c>
    </row>
    <row r="2" spans="1:13" ht="19" thickTop="1">
      <c r="A2" s="10" t="s">
        <v>45</v>
      </c>
      <c r="B2" s="2">
        <v>10</v>
      </c>
      <c r="C2" s="2">
        <v>5</v>
      </c>
      <c r="D2" s="2">
        <v>8</v>
      </c>
      <c r="E2" s="2">
        <v>8</v>
      </c>
      <c r="F2" s="2">
        <v>0</v>
      </c>
      <c r="G2" s="2">
        <v>10</v>
      </c>
      <c r="H2" s="2">
        <v>10</v>
      </c>
      <c r="I2" s="2">
        <v>10</v>
      </c>
      <c r="J2" s="2">
        <v>8</v>
      </c>
      <c r="K2" s="2">
        <v>10</v>
      </c>
      <c r="L2" s="2"/>
      <c r="M2" s="4">
        <f t="shared" ref="M2:M30" si="0">SUM(B2:L2)</f>
        <v>79</v>
      </c>
    </row>
    <row r="3" spans="1:13">
      <c r="A3" s="11" t="s">
        <v>75</v>
      </c>
      <c r="B3" s="2">
        <v>5</v>
      </c>
      <c r="C3" s="2">
        <v>5</v>
      </c>
      <c r="D3" s="2">
        <v>5</v>
      </c>
      <c r="E3" s="2">
        <v>5</v>
      </c>
      <c r="F3" s="2">
        <v>0</v>
      </c>
      <c r="G3" s="2">
        <v>5</v>
      </c>
      <c r="H3" s="2">
        <v>5</v>
      </c>
      <c r="I3" s="2">
        <v>5</v>
      </c>
      <c r="J3" s="2">
        <v>5</v>
      </c>
      <c r="K3" s="2">
        <v>10</v>
      </c>
      <c r="L3" s="2"/>
      <c r="M3" s="4">
        <f t="shared" si="0"/>
        <v>50</v>
      </c>
    </row>
    <row r="4" spans="1:13">
      <c r="A4" s="11" t="s">
        <v>41</v>
      </c>
      <c r="B4" s="2">
        <v>10</v>
      </c>
      <c r="C4" s="2">
        <v>5</v>
      </c>
      <c r="D4" s="2">
        <v>8</v>
      </c>
      <c r="E4" s="2">
        <v>8</v>
      </c>
      <c r="F4" s="2">
        <v>0</v>
      </c>
      <c r="G4" s="2">
        <v>10</v>
      </c>
      <c r="H4" s="2">
        <v>10</v>
      </c>
      <c r="I4" s="2">
        <v>10</v>
      </c>
      <c r="J4" s="2">
        <v>9</v>
      </c>
      <c r="K4" s="2">
        <v>10</v>
      </c>
      <c r="L4" s="2">
        <v>1</v>
      </c>
      <c r="M4" s="4">
        <f t="shared" si="0"/>
        <v>81</v>
      </c>
    </row>
    <row r="5" spans="1:13">
      <c r="A5" s="11" t="s">
        <v>56</v>
      </c>
      <c r="B5" s="2">
        <v>10</v>
      </c>
      <c r="C5" s="2">
        <v>5</v>
      </c>
      <c r="D5" s="2">
        <v>8</v>
      </c>
      <c r="E5" s="2">
        <v>8</v>
      </c>
      <c r="F5" s="2">
        <v>0</v>
      </c>
      <c r="G5" s="2">
        <v>10</v>
      </c>
      <c r="H5" s="2">
        <v>10</v>
      </c>
      <c r="I5" s="2">
        <v>10</v>
      </c>
      <c r="J5" s="2">
        <v>8</v>
      </c>
      <c r="K5" s="2">
        <v>10</v>
      </c>
      <c r="L5" s="2">
        <v>1</v>
      </c>
      <c r="M5" s="4">
        <f t="shared" si="0"/>
        <v>80</v>
      </c>
    </row>
    <row r="6" spans="1:13">
      <c r="A6" s="11" t="s">
        <v>54</v>
      </c>
      <c r="B6" s="2">
        <v>10</v>
      </c>
      <c r="C6" s="2">
        <v>7</v>
      </c>
      <c r="D6" s="2">
        <v>8</v>
      </c>
      <c r="E6" s="2">
        <v>8</v>
      </c>
      <c r="F6" s="2">
        <v>0</v>
      </c>
      <c r="G6" s="2">
        <v>10</v>
      </c>
      <c r="H6" s="2">
        <v>10</v>
      </c>
      <c r="I6" s="2">
        <v>10</v>
      </c>
      <c r="J6" s="2">
        <v>9</v>
      </c>
      <c r="K6" s="2">
        <v>10</v>
      </c>
      <c r="L6" s="2"/>
      <c r="M6" s="4">
        <f t="shared" si="0"/>
        <v>82</v>
      </c>
    </row>
    <row r="7" spans="1:13">
      <c r="A7" s="11" t="s">
        <v>50</v>
      </c>
      <c r="B7" s="2">
        <v>10</v>
      </c>
      <c r="C7" s="2">
        <v>5</v>
      </c>
      <c r="D7" s="2">
        <v>8</v>
      </c>
      <c r="E7" s="2">
        <v>8</v>
      </c>
      <c r="F7" s="2">
        <v>0</v>
      </c>
      <c r="G7" s="2">
        <v>10</v>
      </c>
      <c r="H7" s="2">
        <v>10</v>
      </c>
      <c r="I7" s="2">
        <v>10</v>
      </c>
      <c r="J7" s="2">
        <v>8</v>
      </c>
      <c r="K7" s="2">
        <v>10</v>
      </c>
      <c r="L7" s="2">
        <v>1</v>
      </c>
      <c r="M7" s="4">
        <f t="shared" si="0"/>
        <v>80</v>
      </c>
    </row>
    <row r="8" spans="1:13">
      <c r="A8" s="11" t="s">
        <v>71</v>
      </c>
      <c r="B8" s="18">
        <v>10</v>
      </c>
      <c r="C8" s="18">
        <v>7</v>
      </c>
      <c r="D8" s="18">
        <v>7</v>
      </c>
      <c r="E8" s="18">
        <v>8</v>
      </c>
      <c r="F8" s="18">
        <v>0</v>
      </c>
      <c r="G8" s="18">
        <v>9</v>
      </c>
      <c r="H8" s="18">
        <v>9</v>
      </c>
      <c r="I8" s="18">
        <v>9</v>
      </c>
      <c r="J8" s="18">
        <v>7</v>
      </c>
      <c r="K8" s="2">
        <v>10</v>
      </c>
      <c r="L8" s="18">
        <v>1</v>
      </c>
      <c r="M8" s="4">
        <f t="shared" si="0"/>
        <v>77</v>
      </c>
    </row>
    <row r="9" spans="1:13">
      <c r="A9" s="12" t="s">
        <v>39</v>
      </c>
      <c r="B9" s="2">
        <v>10</v>
      </c>
      <c r="C9" s="2">
        <v>7</v>
      </c>
      <c r="D9" s="2">
        <v>8</v>
      </c>
      <c r="E9" s="2">
        <v>8</v>
      </c>
      <c r="F9" s="2">
        <v>0</v>
      </c>
      <c r="G9" s="2">
        <v>10</v>
      </c>
      <c r="H9" s="2">
        <v>10</v>
      </c>
      <c r="I9" s="2">
        <v>10</v>
      </c>
      <c r="J9" s="2">
        <v>9</v>
      </c>
      <c r="K9" s="2">
        <v>10</v>
      </c>
      <c r="L9" s="2">
        <v>1</v>
      </c>
      <c r="M9" s="4">
        <f t="shared" si="0"/>
        <v>83</v>
      </c>
    </row>
    <row r="10" spans="1:13">
      <c r="A10" s="11" t="s">
        <v>53</v>
      </c>
      <c r="B10" s="2">
        <v>10</v>
      </c>
      <c r="C10" s="2">
        <v>5</v>
      </c>
      <c r="D10" s="2">
        <v>8</v>
      </c>
      <c r="E10" s="2">
        <v>8</v>
      </c>
      <c r="F10" s="2">
        <v>0</v>
      </c>
      <c r="G10" s="2">
        <v>10</v>
      </c>
      <c r="H10" s="2">
        <v>10</v>
      </c>
      <c r="I10" s="2">
        <v>5</v>
      </c>
      <c r="J10" s="2">
        <v>5</v>
      </c>
      <c r="K10" s="2">
        <v>10</v>
      </c>
      <c r="L10" s="2"/>
      <c r="M10" s="4">
        <f t="shared" si="0"/>
        <v>71</v>
      </c>
    </row>
    <row r="11" spans="1:13">
      <c r="A11" s="11" t="s">
        <v>55</v>
      </c>
      <c r="B11" s="2">
        <v>9</v>
      </c>
      <c r="C11" s="2">
        <v>5</v>
      </c>
      <c r="D11" s="2">
        <v>7</v>
      </c>
      <c r="E11" s="2">
        <v>8</v>
      </c>
      <c r="F11" s="2">
        <v>0</v>
      </c>
      <c r="G11" s="2">
        <v>9</v>
      </c>
      <c r="H11" s="2">
        <v>9</v>
      </c>
      <c r="I11" s="2">
        <v>9</v>
      </c>
      <c r="J11" s="2">
        <v>7</v>
      </c>
      <c r="K11" s="2">
        <v>10</v>
      </c>
      <c r="L11" s="2">
        <v>1</v>
      </c>
      <c r="M11" s="4">
        <f t="shared" si="0"/>
        <v>74</v>
      </c>
    </row>
    <row r="12" spans="1:13">
      <c r="A12" s="11" t="s">
        <v>42</v>
      </c>
      <c r="B12" s="2">
        <v>10</v>
      </c>
      <c r="C12" s="2">
        <v>7</v>
      </c>
      <c r="D12" s="2">
        <v>8</v>
      </c>
      <c r="E12" s="2">
        <v>8</v>
      </c>
      <c r="F12" s="2">
        <v>0</v>
      </c>
      <c r="G12" s="2">
        <v>10</v>
      </c>
      <c r="H12" s="2">
        <v>10</v>
      </c>
      <c r="I12" s="2">
        <v>10</v>
      </c>
      <c r="J12" s="2">
        <v>8</v>
      </c>
      <c r="K12" s="2">
        <v>10</v>
      </c>
      <c r="L12" s="2"/>
      <c r="M12" s="4">
        <f t="shared" si="0"/>
        <v>81</v>
      </c>
    </row>
    <row r="13" spans="1:13">
      <c r="A13" s="11" t="s">
        <v>44</v>
      </c>
      <c r="B13" s="2">
        <v>10</v>
      </c>
      <c r="C13" s="2">
        <v>5</v>
      </c>
      <c r="D13" s="2">
        <v>8</v>
      </c>
      <c r="E13" s="2">
        <v>8</v>
      </c>
      <c r="F13" s="2">
        <v>0</v>
      </c>
      <c r="G13" s="2">
        <v>10</v>
      </c>
      <c r="H13" s="2">
        <v>10</v>
      </c>
      <c r="I13" s="2">
        <v>10</v>
      </c>
      <c r="J13" s="2">
        <v>8</v>
      </c>
      <c r="K13" s="2">
        <v>10</v>
      </c>
      <c r="L13" s="2"/>
      <c r="M13" s="4">
        <f t="shared" si="0"/>
        <v>79</v>
      </c>
    </row>
    <row r="14" spans="1:13">
      <c r="A14" s="11" t="s">
        <v>46</v>
      </c>
      <c r="B14" s="2">
        <v>10</v>
      </c>
      <c r="C14" s="2">
        <v>5</v>
      </c>
      <c r="D14" s="2">
        <v>9</v>
      </c>
      <c r="E14" s="2">
        <v>9</v>
      </c>
      <c r="F14" s="2">
        <v>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</v>
      </c>
      <c r="M14" s="4">
        <f t="shared" si="0"/>
        <v>84</v>
      </c>
    </row>
    <row r="15" spans="1:13">
      <c r="A15" s="11" t="s">
        <v>57</v>
      </c>
      <c r="B15" s="2">
        <v>10</v>
      </c>
      <c r="C15" s="2">
        <v>5</v>
      </c>
      <c r="D15" s="2">
        <v>8</v>
      </c>
      <c r="E15" s="2">
        <v>8</v>
      </c>
      <c r="F15" s="2">
        <v>0</v>
      </c>
      <c r="G15" s="2">
        <v>10</v>
      </c>
      <c r="H15" s="2">
        <v>10</v>
      </c>
      <c r="I15" s="2">
        <v>10</v>
      </c>
      <c r="J15" s="2">
        <v>8</v>
      </c>
      <c r="K15" s="2">
        <v>10</v>
      </c>
      <c r="L15" s="2">
        <v>1</v>
      </c>
      <c r="M15" s="4">
        <f t="shared" si="0"/>
        <v>80</v>
      </c>
    </row>
    <row r="16" spans="1:13">
      <c r="A16" s="11" t="s">
        <v>10</v>
      </c>
      <c r="B16" s="2">
        <v>10</v>
      </c>
      <c r="C16" s="2">
        <v>5</v>
      </c>
      <c r="D16" s="2">
        <v>8</v>
      </c>
      <c r="E16" s="2">
        <v>8</v>
      </c>
      <c r="F16" s="2">
        <v>0</v>
      </c>
      <c r="G16" s="2">
        <v>7</v>
      </c>
      <c r="H16" s="2">
        <v>7</v>
      </c>
      <c r="I16" s="2">
        <v>7</v>
      </c>
      <c r="J16" s="2">
        <v>7</v>
      </c>
      <c r="K16" s="2">
        <v>10</v>
      </c>
      <c r="L16" s="2"/>
      <c r="M16" s="4">
        <f t="shared" si="0"/>
        <v>69</v>
      </c>
    </row>
    <row r="17" spans="1:13">
      <c r="A17" s="11" t="s">
        <v>47</v>
      </c>
      <c r="B17" s="2">
        <v>10</v>
      </c>
      <c r="C17" s="2">
        <v>7</v>
      </c>
      <c r="D17" s="2">
        <v>8</v>
      </c>
      <c r="E17" s="2">
        <v>8</v>
      </c>
      <c r="F17" s="2">
        <v>1</v>
      </c>
      <c r="G17" s="2">
        <v>10</v>
      </c>
      <c r="H17" s="2">
        <v>10</v>
      </c>
      <c r="I17" s="2">
        <v>10</v>
      </c>
      <c r="J17" s="2">
        <v>9</v>
      </c>
      <c r="K17" s="2">
        <v>10</v>
      </c>
      <c r="L17" s="2">
        <v>1</v>
      </c>
      <c r="M17" s="4">
        <f t="shared" si="0"/>
        <v>84</v>
      </c>
    </row>
    <row r="18" spans="1:13">
      <c r="A18" s="11" t="s">
        <v>43</v>
      </c>
      <c r="B18" s="2">
        <v>10</v>
      </c>
      <c r="C18" s="2">
        <v>5</v>
      </c>
      <c r="D18" s="2">
        <v>8</v>
      </c>
      <c r="E18" s="2">
        <v>8</v>
      </c>
      <c r="F18" s="2">
        <v>0</v>
      </c>
      <c r="G18" s="2">
        <v>10</v>
      </c>
      <c r="H18" s="2">
        <v>10</v>
      </c>
      <c r="I18" s="2">
        <v>10</v>
      </c>
      <c r="J18" s="2">
        <v>8</v>
      </c>
      <c r="K18" s="2">
        <v>10</v>
      </c>
      <c r="L18" s="2">
        <v>1</v>
      </c>
      <c r="M18" s="4">
        <f t="shared" si="0"/>
        <v>80</v>
      </c>
    </row>
    <row r="19" spans="1:13">
      <c r="A19" s="11" t="s">
        <v>37</v>
      </c>
      <c r="B19" s="2">
        <v>10</v>
      </c>
      <c r="C19" s="2">
        <v>7</v>
      </c>
      <c r="D19" s="2">
        <v>8</v>
      </c>
      <c r="E19" s="2">
        <v>8</v>
      </c>
      <c r="F19" s="2">
        <v>0</v>
      </c>
      <c r="G19" s="2">
        <v>9</v>
      </c>
      <c r="H19" s="2">
        <v>9</v>
      </c>
      <c r="I19" s="2">
        <v>8</v>
      </c>
      <c r="J19" s="2">
        <v>8</v>
      </c>
      <c r="K19" s="2">
        <v>10</v>
      </c>
      <c r="L19" s="2">
        <v>1</v>
      </c>
      <c r="M19" s="4">
        <f t="shared" si="0"/>
        <v>78</v>
      </c>
    </row>
    <row r="20" spans="1:13">
      <c r="A20" s="11" t="s">
        <v>32</v>
      </c>
      <c r="B20" s="2">
        <v>10</v>
      </c>
      <c r="C20" s="2">
        <v>5</v>
      </c>
      <c r="D20" s="2">
        <v>8</v>
      </c>
      <c r="E20" s="2">
        <v>8</v>
      </c>
      <c r="F20" s="2">
        <v>0</v>
      </c>
      <c r="G20" s="2">
        <v>9</v>
      </c>
      <c r="H20" s="2">
        <v>9</v>
      </c>
      <c r="I20" s="2">
        <v>10</v>
      </c>
      <c r="J20" s="2">
        <v>9</v>
      </c>
      <c r="K20" s="2">
        <v>10</v>
      </c>
      <c r="L20" s="2">
        <v>1</v>
      </c>
      <c r="M20" s="4">
        <f t="shared" si="0"/>
        <v>79</v>
      </c>
    </row>
    <row r="21" spans="1:13">
      <c r="A21" s="11" t="s">
        <v>60</v>
      </c>
      <c r="B21" s="18">
        <v>10</v>
      </c>
      <c r="C21" s="18">
        <v>7</v>
      </c>
      <c r="D21" s="18">
        <v>8</v>
      </c>
      <c r="E21" s="18">
        <v>8</v>
      </c>
      <c r="F21" s="18">
        <v>0</v>
      </c>
      <c r="G21" s="18">
        <v>10</v>
      </c>
      <c r="H21" s="18">
        <v>10</v>
      </c>
      <c r="I21" s="18">
        <v>10</v>
      </c>
      <c r="J21" s="18">
        <v>8</v>
      </c>
      <c r="K21" s="2">
        <v>10</v>
      </c>
      <c r="L21" s="18">
        <v>1</v>
      </c>
      <c r="M21" s="4">
        <f t="shared" si="0"/>
        <v>82</v>
      </c>
    </row>
    <row r="22" spans="1:13">
      <c r="A22" s="11" t="s">
        <v>51</v>
      </c>
      <c r="B22" s="2">
        <v>10</v>
      </c>
      <c r="C22" s="2">
        <v>7</v>
      </c>
      <c r="D22" s="2">
        <v>8</v>
      </c>
      <c r="E22" s="2">
        <v>8</v>
      </c>
      <c r="F22" s="2">
        <v>0</v>
      </c>
      <c r="G22" s="2">
        <v>10</v>
      </c>
      <c r="H22" s="2">
        <v>10</v>
      </c>
      <c r="I22" s="2">
        <v>10</v>
      </c>
      <c r="J22" s="2">
        <v>9</v>
      </c>
      <c r="K22" s="2">
        <v>10</v>
      </c>
      <c r="L22" s="2">
        <v>1</v>
      </c>
      <c r="M22" s="4">
        <f t="shared" si="0"/>
        <v>83</v>
      </c>
    </row>
    <row r="23" spans="1:13">
      <c r="A23" s="11" t="s">
        <v>49</v>
      </c>
      <c r="B23" s="2">
        <v>5</v>
      </c>
      <c r="C23" s="2">
        <v>5</v>
      </c>
      <c r="D23" s="2">
        <v>5</v>
      </c>
      <c r="E23" s="2">
        <v>5</v>
      </c>
      <c r="F23" s="2">
        <v>0</v>
      </c>
      <c r="G23" s="2">
        <v>5</v>
      </c>
      <c r="H23" s="2">
        <v>5</v>
      </c>
      <c r="I23" s="2">
        <v>5</v>
      </c>
      <c r="J23" s="2">
        <v>5</v>
      </c>
      <c r="K23" s="2">
        <v>10</v>
      </c>
      <c r="L23" s="2"/>
      <c r="M23" s="4">
        <f t="shared" si="0"/>
        <v>50</v>
      </c>
    </row>
    <row r="24" spans="1:13">
      <c r="A24" s="11" t="s">
        <v>40</v>
      </c>
      <c r="B24" s="2">
        <v>10</v>
      </c>
      <c r="C24" s="2">
        <v>7</v>
      </c>
      <c r="D24" s="2">
        <v>7</v>
      </c>
      <c r="E24" s="2">
        <v>7</v>
      </c>
      <c r="F24" s="2">
        <v>0</v>
      </c>
      <c r="G24" s="2">
        <v>10</v>
      </c>
      <c r="H24" s="2">
        <v>10</v>
      </c>
      <c r="I24" s="2">
        <v>7</v>
      </c>
      <c r="J24" s="2">
        <v>7</v>
      </c>
      <c r="K24" s="2">
        <v>10</v>
      </c>
      <c r="L24" s="2">
        <v>1</v>
      </c>
      <c r="M24" s="4">
        <f t="shared" si="0"/>
        <v>76</v>
      </c>
    </row>
    <row r="25" spans="1:13">
      <c r="A25" s="11" t="s">
        <v>58</v>
      </c>
      <c r="B25" s="2">
        <v>10</v>
      </c>
      <c r="C25" s="2">
        <v>7</v>
      </c>
      <c r="D25" s="2">
        <v>8</v>
      </c>
      <c r="E25" s="2">
        <v>8</v>
      </c>
      <c r="F25" s="2">
        <v>0</v>
      </c>
      <c r="G25" s="2">
        <v>10</v>
      </c>
      <c r="H25" s="2">
        <v>10</v>
      </c>
      <c r="I25" s="2">
        <v>10</v>
      </c>
      <c r="J25" s="2">
        <v>8</v>
      </c>
      <c r="K25" s="2">
        <v>10</v>
      </c>
      <c r="L25" s="2">
        <v>1</v>
      </c>
      <c r="M25" s="4">
        <f t="shared" si="0"/>
        <v>82</v>
      </c>
    </row>
    <row r="26" spans="1:13">
      <c r="A26" s="11" t="s">
        <v>27</v>
      </c>
      <c r="B26" s="2">
        <v>10</v>
      </c>
      <c r="C26" s="2">
        <v>7</v>
      </c>
      <c r="D26" s="2">
        <v>8</v>
      </c>
      <c r="E26" s="2">
        <v>8</v>
      </c>
      <c r="F26" s="2">
        <v>0</v>
      </c>
      <c r="G26" s="2">
        <v>9</v>
      </c>
      <c r="H26" s="2">
        <v>9</v>
      </c>
      <c r="I26" s="2">
        <v>10</v>
      </c>
      <c r="J26" s="2">
        <v>8</v>
      </c>
      <c r="K26" s="2">
        <v>10</v>
      </c>
      <c r="L26" s="2"/>
      <c r="M26" s="4">
        <f t="shared" si="0"/>
        <v>79</v>
      </c>
    </row>
    <row r="27" spans="1:13">
      <c r="A27" s="11" t="s">
        <v>59</v>
      </c>
      <c r="B27" s="2">
        <v>10</v>
      </c>
      <c r="C27" s="2">
        <v>5</v>
      </c>
      <c r="D27" s="2">
        <v>8</v>
      </c>
      <c r="E27" s="2">
        <v>8</v>
      </c>
      <c r="F27" s="2">
        <v>0</v>
      </c>
      <c r="G27" s="2">
        <v>10</v>
      </c>
      <c r="H27" s="2">
        <v>10</v>
      </c>
      <c r="I27" s="2">
        <v>10</v>
      </c>
      <c r="J27" s="2">
        <v>8</v>
      </c>
      <c r="K27" s="2">
        <v>10</v>
      </c>
      <c r="L27" s="2">
        <v>1</v>
      </c>
      <c r="M27" s="4">
        <f t="shared" si="0"/>
        <v>80</v>
      </c>
    </row>
    <row r="28" spans="1:13">
      <c r="A28" s="11" t="s">
        <v>48</v>
      </c>
      <c r="B28" s="2">
        <v>5</v>
      </c>
      <c r="C28" s="2">
        <v>5</v>
      </c>
      <c r="D28" s="2">
        <v>5</v>
      </c>
      <c r="E28" s="2">
        <v>5</v>
      </c>
      <c r="F28" s="2">
        <v>0</v>
      </c>
      <c r="G28" s="2">
        <v>5</v>
      </c>
      <c r="H28" s="2">
        <v>5</v>
      </c>
      <c r="I28" s="2">
        <v>5</v>
      </c>
      <c r="J28" s="2">
        <v>5</v>
      </c>
      <c r="K28" s="2">
        <v>10</v>
      </c>
      <c r="L28" s="2"/>
      <c r="M28" s="4">
        <f t="shared" si="0"/>
        <v>50</v>
      </c>
    </row>
    <row r="29" spans="1:13">
      <c r="A29" s="11" t="s">
        <v>19</v>
      </c>
      <c r="B29" s="2">
        <v>10</v>
      </c>
      <c r="C29" s="2">
        <v>7</v>
      </c>
      <c r="D29" s="2">
        <v>8</v>
      </c>
      <c r="E29" s="2">
        <v>8</v>
      </c>
      <c r="F29" s="2">
        <v>0</v>
      </c>
      <c r="G29" s="2">
        <v>10</v>
      </c>
      <c r="H29" s="2">
        <v>10</v>
      </c>
      <c r="I29" s="2">
        <v>10</v>
      </c>
      <c r="J29" s="2">
        <v>8</v>
      </c>
      <c r="K29" s="2">
        <v>10</v>
      </c>
      <c r="L29" s="2">
        <v>1</v>
      </c>
      <c r="M29" s="4">
        <f t="shared" si="0"/>
        <v>82</v>
      </c>
    </row>
    <row r="30" spans="1:13">
      <c r="A30" s="11" t="s">
        <v>52</v>
      </c>
      <c r="B30" s="2">
        <v>10</v>
      </c>
      <c r="C30" s="2">
        <v>5</v>
      </c>
      <c r="D30" s="2">
        <v>8</v>
      </c>
      <c r="E30" s="2">
        <v>8</v>
      </c>
      <c r="F30" s="2">
        <v>0</v>
      </c>
      <c r="G30" s="2">
        <v>10</v>
      </c>
      <c r="H30" s="2">
        <v>10</v>
      </c>
      <c r="I30" s="2">
        <v>10</v>
      </c>
      <c r="J30" s="2">
        <v>9</v>
      </c>
      <c r="K30" s="2">
        <v>10</v>
      </c>
      <c r="L30" s="2">
        <v>1</v>
      </c>
      <c r="M30" s="4">
        <f t="shared" si="0"/>
        <v>81</v>
      </c>
    </row>
  </sheetData>
  <sortState xmlns:xlrd2="http://schemas.microsoft.com/office/spreadsheetml/2017/richdata2" ref="A2:M30">
    <sortCondition ref="A2:A30"/>
  </sortState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9E8C-6C14-2749-8528-31587E2DE59F}">
  <dimension ref="A1:K33"/>
  <sheetViews>
    <sheetView tabSelected="1" zoomScale="87" workbookViewId="0">
      <selection activeCell="A11" sqref="A11:XFD11"/>
    </sheetView>
  </sheetViews>
  <sheetFormatPr baseColWidth="10" defaultRowHeight="18"/>
  <cols>
    <col min="1" max="2" width="13.85546875" customWidth="1"/>
    <col min="3" max="6" width="18.28515625" customWidth="1"/>
    <col min="10" max="10" width="17.140625" customWidth="1"/>
  </cols>
  <sheetData>
    <row r="1" spans="1:11">
      <c r="A1" s="36"/>
      <c r="B1" s="36" t="s">
        <v>126</v>
      </c>
      <c r="C1" s="37" t="s">
        <v>120</v>
      </c>
      <c r="D1" s="37" t="s">
        <v>121</v>
      </c>
      <c r="E1" s="37" t="s">
        <v>122</v>
      </c>
      <c r="F1" s="37" t="s">
        <v>123</v>
      </c>
      <c r="G1" s="41" t="s">
        <v>158</v>
      </c>
      <c r="H1" s="41" t="s">
        <v>160</v>
      </c>
      <c r="I1" s="41" t="s">
        <v>159</v>
      </c>
      <c r="J1" s="41" t="s">
        <v>163</v>
      </c>
      <c r="K1" s="41" t="s">
        <v>164</v>
      </c>
    </row>
    <row r="2" spans="1:11">
      <c r="A2" s="38" t="s">
        <v>100</v>
      </c>
      <c r="B2" s="38" t="s">
        <v>139</v>
      </c>
      <c r="C2" s="39">
        <v>94.285714285714278</v>
      </c>
      <c r="D2" s="36">
        <v>90</v>
      </c>
      <c r="E2" s="36">
        <v>99.34615384615384</v>
      </c>
      <c r="F2" s="36">
        <v>84</v>
      </c>
      <c r="G2" s="43">
        <v>28</v>
      </c>
      <c r="H2">
        <v>96</v>
      </c>
      <c r="I2">
        <v>92</v>
      </c>
      <c r="J2">
        <f t="shared" ref="J2:J33" si="0">((C2+D2+E2)/3)*0.2+(F2+I2)*0.35+H2*0.3+G2*0.15</f>
        <v>113.50879120879121</v>
      </c>
      <c r="K2" t="s">
        <v>172</v>
      </c>
    </row>
    <row r="3" spans="1:11">
      <c r="A3" s="38" t="s">
        <v>117</v>
      </c>
      <c r="B3" s="38" t="s">
        <v>145</v>
      </c>
      <c r="C3" s="39">
        <v>97.142857142857139</v>
      </c>
      <c r="D3" s="36">
        <v>94.285714285714292</v>
      </c>
      <c r="E3" s="36">
        <v>97.115384615384613</v>
      </c>
      <c r="F3" s="36">
        <v>82</v>
      </c>
      <c r="G3" s="43">
        <v>31</v>
      </c>
      <c r="H3">
        <v>95.5</v>
      </c>
      <c r="I3">
        <v>86</v>
      </c>
      <c r="J3">
        <f t="shared" si="0"/>
        <v>111.33626373626373</v>
      </c>
      <c r="K3" t="s">
        <v>172</v>
      </c>
    </row>
    <row r="4" spans="1:11">
      <c r="A4" s="38" t="s">
        <v>82</v>
      </c>
      <c r="B4" s="38" t="s">
        <v>149</v>
      </c>
      <c r="C4" s="39">
        <v>95.714285714285722</v>
      </c>
      <c r="D4" s="36">
        <v>94.285714285714292</v>
      </c>
      <c r="E4" s="36">
        <v>97.84615384615384</v>
      </c>
      <c r="F4" s="36">
        <v>79</v>
      </c>
      <c r="G4" s="43">
        <v>31</v>
      </c>
      <c r="H4">
        <v>92</v>
      </c>
      <c r="I4">
        <v>92</v>
      </c>
      <c r="J4">
        <f t="shared" si="0"/>
        <v>111.28974358974358</v>
      </c>
      <c r="K4" t="s">
        <v>172</v>
      </c>
    </row>
    <row r="5" spans="1:11">
      <c r="A5" s="38" t="s">
        <v>90</v>
      </c>
      <c r="B5" s="38" t="s">
        <v>128</v>
      </c>
      <c r="C5" s="39">
        <v>97.142857142857139</v>
      </c>
      <c r="D5" s="36">
        <v>92.857142857142861</v>
      </c>
      <c r="E5" s="36">
        <v>99.34615384615384</v>
      </c>
      <c r="F5" s="36">
        <v>81</v>
      </c>
      <c r="G5" s="43">
        <v>29</v>
      </c>
      <c r="H5">
        <v>87</v>
      </c>
      <c r="I5">
        <v>94</v>
      </c>
      <c r="J5">
        <f t="shared" si="0"/>
        <v>110.98974358974357</v>
      </c>
      <c r="K5" t="s">
        <v>172</v>
      </c>
    </row>
    <row r="6" spans="1:11">
      <c r="A6" s="38" t="s">
        <v>112</v>
      </c>
      <c r="B6" s="38" t="s">
        <v>140</v>
      </c>
      <c r="C6" s="39">
        <v>97.142857142857139</v>
      </c>
      <c r="D6" s="36">
        <v>92.857142857142861</v>
      </c>
      <c r="E6" s="36">
        <v>96.92307692307692</v>
      </c>
      <c r="F6" s="36">
        <v>80</v>
      </c>
      <c r="G6" s="44">
        <v>31</v>
      </c>
      <c r="H6">
        <v>93</v>
      </c>
      <c r="I6">
        <v>82</v>
      </c>
      <c r="J6">
        <f t="shared" si="0"/>
        <v>108.37820512820514</v>
      </c>
      <c r="K6" t="s">
        <v>171</v>
      </c>
    </row>
    <row r="7" spans="1:11">
      <c r="A7" s="38" t="s">
        <v>101</v>
      </c>
      <c r="B7" s="38" t="s">
        <v>142</v>
      </c>
      <c r="C7" s="39">
        <v>97.142857142857139</v>
      </c>
      <c r="D7" s="36">
        <v>90</v>
      </c>
      <c r="E7" s="36">
        <v>96.92307692307692</v>
      </c>
      <c r="F7" s="36">
        <v>84</v>
      </c>
      <c r="G7" s="44">
        <v>31</v>
      </c>
      <c r="H7">
        <v>80.5</v>
      </c>
      <c r="I7">
        <v>88</v>
      </c>
      <c r="J7">
        <f t="shared" si="0"/>
        <v>107.93772893772893</v>
      </c>
      <c r="K7" t="s">
        <v>171</v>
      </c>
    </row>
    <row r="8" spans="1:11">
      <c r="A8" s="38" t="s">
        <v>94</v>
      </c>
      <c r="B8" s="38" t="s">
        <v>143</v>
      </c>
      <c r="C8" s="39">
        <v>95.714285714285722</v>
      </c>
      <c r="D8" s="36">
        <v>95.714285714285708</v>
      </c>
      <c r="E8" s="36">
        <v>90</v>
      </c>
      <c r="F8" s="36">
        <v>80</v>
      </c>
      <c r="G8" s="43">
        <v>31</v>
      </c>
      <c r="H8">
        <v>77.5</v>
      </c>
      <c r="I8">
        <v>94</v>
      </c>
      <c r="J8">
        <f t="shared" si="0"/>
        <v>107.56190476190477</v>
      </c>
      <c r="K8" t="s">
        <v>171</v>
      </c>
    </row>
    <row r="9" spans="1:11">
      <c r="A9" s="38" t="s">
        <v>99</v>
      </c>
      <c r="B9" s="38" t="s">
        <v>127</v>
      </c>
      <c r="C9" s="39">
        <v>94.285714285714278</v>
      </c>
      <c r="D9" s="36">
        <v>95.714285714285708</v>
      </c>
      <c r="E9" s="36">
        <v>89.65384615384616</v>
      </c>
      <c r="F9" s="36">
        <v>79</v>
      </c>
      <c r="G9" s="44">
        <v>31</v>
      </c>
      <c r="H9">
        <v>81</v>
      </c>
      <c r="I9">
        <v>92</v>
      </c>
      <c r="J9">
        <f t="shared" si="0"/>
        <v>107.44358974358974</v>
      </c>
      <c r="K9" t="s">
        <v>171</v>
      </c>
    </row>
    <row r="10" spans="1:11">
      <c r="A10" s="38" t="s">
        <v>83</v>
      </c>
      <c r="B10" s="38" t="s">
        <v>151</v>
      </c>
      <c r="C10" s="39">
        <v>97.142857142857139</v>
      </c>
      <c r="D10" s="36">
        <v>94.285714285714292</v>
      </c>
      <c r="E10" s="36">
        <v>97.115384615384613</v>
      </c>
      <c r="F10" s="36">
        <v>79</v>
      </c>
      <c r="G10" s="44">
        <v>31</v>
      </c>
      <c r="H10">
        <v>76.5</v>
      </c>
      <c r="I10">
        <v>86</v>
      </c>
      <c r="J10">
        <f t="shared" si="0"/>
        <v>104.58626373626375</v>
      </c>
      <c r="K10" t="s">
        <v>170</v>
      </c>
    </row>
    <row r="11" spans="1:11">
      <c r="A11" s="38" t="s">
        <v>104</v>
      </c>
      <c r="B11" s="38" t="s">
        <v>132</v>
      </c>
      <c r="C11" s="39">
        <v>95.714285714285722</v>
      </c>
      <c r="D11" s="36">
        <v>94.285714285714292</v>
      </c>
      <c r="E11" s="36">
        <v>94.784615384615392</v>
      </c>
      <c r="F11" s="36">
        <v>80</v>
      </c>
      <c r="G11" s="44">
        <v>29</v>
      </c>
      <c r="H11">
        <v>85</v>
      </c>
      <c r="I11">
        <v>76</v>
      </c>
      <c r="J11">
        <f t="shared" si="0"/>
        <v>103.43564102564102</v>
      </c>
      <c r="K11" t="s">
        <v>170</v>
      </c>
    </row>
    <row r="12" spans="1:11">
      <c r="A12" s="38" t="s">
        <v>105</v>
      </c>
      <c r="B12" s="38" t="s">
        <v>146</v>
      </c>
      <c r="C12" s="39">
        <v>97.142857142857139</v>
      </c>
      <c r="D12" s="36">
        <v>91.428571428571431</v>
      </c>
      <c r="E12" s="36">
        <v>90</v>
      </c>
      <c r="F12" s="36">
        <v>83</v>
      </c>
      <c r="G12" s="44">
        <v>31</v>
      </c>
      <c r="H12">
        <v>81</v>
      </c>
      <c r="I12">
        <v>72</v>
      </c>
      <c r="J12">
        <f t="shared" si="0"/>
        <v>101.77142857142857</v>
      </c>
      <c r="K12" t="s">
        <v>170</v>
      </c>
    </row>
    <row r="13" spans="1:11">
      <c r="A13" s="40" t="s">
        <v>124</v>
      </c>
      <c r="B13" s="40" t="s">
        <v>157</v>
      </c>
      <c r="C13" s="39">
        <v>97.142857142857139</v>
      </c>
      <c r="D13" s="36">
        <v>85.714285714285708</v>
      </c>
      <c r="E13" s="36">
        <v>80.769230769230774</v>
      </c>
      <c r="F13" s="36">
        <v>81</v>
      </c>
      <c r="G13" s="44">
        <v>31</v>
      </c>
      <c r="H13">
        <v>74.5</v>
      </c>
      <c r="I13">
        <v>82</v>
      </c>
      <c r="J13">
        <f t="shared" si="0"/>
        <v>101.62509157509157</v>
      </c>
      <c r="K13" t="s">
        <v>170</v>
      </c>
    </row>
    <row r="14" spans="1:11">
      <c r="A14" s="38" t="s">
        <v>86</v>
      </c>
      <c r="B14" s="38" t="s">
        <v>134</v>
      </c>
      <c r="C14" s="39">
        <v>95.714285714285722</v>
      </c>
      <c r="D14" s="36">
        <v>88.571428571428569</v>
      </c>
      <c r="E14" s="36">
        <v>94.784615384615392</v>
      </c>
      <c r="F14" s="36">
        <v>83</v>
      </c>
      <c r="G14" s="44">
        <v>31</v>
      </c>
      <c r="H14">
        <v>82</v>
      </c>
      <c r="I14">
        <v>70</v>
      </c>
      <c r="J14">
        <f t="shared" si="0"/>
        <v>101.40468864468865</v>
      </c>
      <c r="K14" t="s">
        <v>170</v>
      </c>
    </row>
    <row r="15" spans="1:11">
      <c r="A15" s="38" t="s">
        <v>113</v>
      </c>
      <c r="B15" s="38" t="s">
        <v>148</v>
      </c>
      <c r="C15" s="39">
        <v>95.714285714285722</v>
      </c>
      <c r="D15" s="36">
        <v>90</v>
      </c>
      <c r="E15" s="36">
        <v>72.892307692307696</v>
      </c>
      <c r="F15" s="36">
        <v>82</v>
      </c>
      <c r="G15" s="44">
        <v>31</v>
      </c>
      <c r="H15">
        <v>88</v>
      </c>
      <c r="I15">
        <v>64</v>
      </c>
      <c r="J15">
        <f t="shared" si="0"/>
        <v>99.390439560439575</v>
      </c>
      <c r="K15" t="s">
        <v>170</v>
      </c>
    </row>
    <row r="16" spans="1:11">
      <c r="A16" s="38" t="s">
        <v>96</v>
      </c>
      <c r="B16" s="38" t="s">
        <v>138</v>
      </c>
      <c r="C16" s="39">
        <v>95.714285714285722</v>
      </c>
      <c r="D16" s="36">
        <v>92.857142857142861</v>
      </c>
      <c r="E16" s="36">
        <v>93.692307692307693</v>
      </c>
      <c r="F16" s="36">
        <v>79</v>
      </c>
      <c r="G16" s="44">
        <v>30</v>
      </c>
      <c r="H16">
        <v>83.5</v>
      </c>
      <c r="I16">
        <v>66</v>
      </c>
      <c r="J16">
        <f t="shared" si="0"/>
        <v>99.117582417582426</v>
      </c>
      <c r="K16" t="s">
        <v>170</v>
      </c>
    </row>
    <row r="17" spans="1:11">
      <c r="A17" s="38" t="s">
        <v>84</v>
      </c>
      <c r="B17" s="38" t="s">
        <v>144</v>
      </c>
      <c r="C17" s="39">
        <v>95.714285714285722</v>
      </c>
      <c r="D17" s="36">
        <v>94.285714285714292</v>
      </c>
      <c r="E17" s="36">
        <v>90</v>
      </c>
      <c r="F17" s="36">
        <v>78</v>
      </c>
      <c r="G17" s="44">
        <v>31</v>
      </c>
      <c r="H17">
        <v>66</v>
      </c>
      <c r="I17">
        <v>80</v>
      </c>
      <c r="J17">
        <f t="shared" si="0"/>
        <v>98.416666666666671</v>
      </c>
      <c r="K17" t="s">
        <v>170</v>
      </c>
    </row>
    <row r="18" spans="1:11">
      <c r="A18" s="38" t="s">
        <v>110</v>
      </c>
      <c r="B18" s="38" t="s">
        <v>136</v>
      </c>
      <c r="C18" s="39">
        <v>95.714285714285722</v>
      </c>
      <c r="D18" s="36">
        <v>94.285714285714292</v>
      </c>
      <c r="E18" s="36">
        <v>92.307692307692307</v>
      </c>
      <c r="F18" s="36">
        <v>74</v>
      </c>
      <c r="G18" s="44">
        <v>31</v>
      </c>
      <c r="H18">
        <v>63</v>
      </c>
      <c r="I18">
        <v>73</v>
      </c>
      <c r="J18">
        <f t="shared" si="0"/>
        <v>93.820512820512818</v>
      </c>
      <c r="K18" t="s">
        <v>169</v>
      </c>
    </row>
    <row r="19" spans="1:11">
      <c r="A19" s="38" t="s">
        <v>88</v>
      </c>
      <c r="B19" s="38" t="s">
        <v>152</v>
      </c>
      <c r="C19" s="39">
        <v>97.142857142857139</v>
      </c>
      <c r="D19" s="36">
        <v>90</v>
      </c>
      <c r="E19" s="36">
        <v>79.961538461538467</v>
      </c>
      <c r="F19" s="36">
        <v>76</v>
      </c>
      <c r="G19" s="44">
        <v>31</v>
      </c>
      <c r="H19">
        <v>68</v>
      </c>
      <c r="I19">
        <v>66</v>
      </c>
      <c r="J19">
        <f t="shared" si="0"/>
        <v>92.556959706959702</v>
      </c>
      <c r="K19" t="s">
        <v>169</v>
      </c>
    </row>
    <row r="20" spans="1:11">
      <c r="A20" s="38" t="s">
        <v>81</v>
      </c>
      <c r="B20" s="38" t="s">
        <v>154</v>
      </c>
      <c r="C20" s="39">
        <v>97.142857142857139</v>
      </c>
      <c r="D20" s="36">
        <v>90</v>
      </c>
      <c r="E20" s="36">
        <v>96.92307692307692</v>
      </c>
      <c r="F20" s="36">
        <v>82</v>
      </c>
      <c r="G20" s="44">
        <v>31</v>
      </c>
      <c r="H20">
        <v>60.5</v>
      </c>
      <c r="I20">
        <v>60</v>
      </c>
      <c r="J20">
        <f t="shared" si="0"/>
        <v>91.437728937728934</v>
      </c>
      <c r="K20" t="s">
        <v>169</v>
      </c>
    </row>
    <row r="21" spans="1:11">
      <c r="A21" s="38" t="s">
        <v>80</v>
      </c>
      <c r="B21" s="38" t="s">
        <v>141</v>
      </c>
      <c r="C21" s="39">
        <v>95.714285714285722</v>
      </c>
      <c r="D21" s="36">
        <v>90</v>
      </c>
      <c r="E21" s="36">
        <v>75.92307692307692</v>
      </c>
      <c r="F21" s="36">
        <v>69</v>
      </c>
      <c r="G21" s="44">
        <v>31</v>
      </c>
      <c r="H21">
        <v>59.5</v>
      </c>
      <c r="I21">
        <v>70</v>
      </c>
      <c r="J21">
        <f t="shared" si="0"/>
        <v>88.592490842490832</v>
      </c>
      <c r="K21" t="s">
        <v>169</v>
      </c>
    </row>
    <row r="22" spans="1:11">
      <c r="A22" s="38" t="s">
        <v>107</v>
      </c>
      <c r="B22" s="38" t="s">
        <v>135</v>
      </c>
      <c r="C22" s="39">
        <v>94.285714285714278</v>
      </c>
      <c r="D22" s="36">
        <v>92.857142857142861</v>
      </c>
      <c r="E22" s="36">
        <v>92.307692307692307</v>
      </c>
      <c r="F22" s="36">
        <v>71</v>
      </c>
      <c r="G22" s="44">
        <v>31</v>
      </c>
      <c r="H22">
        <v>51.5</v>
      </c>
      <c r="I22">
        <v>51</v>
      </c>
      <c r="J22">
        <f t="shared" si="0"/>
        <v>81.430036630036625</v>
      </c>
      <c r="K22" t="s">
        <v>168</v>
      </c>
    </row>
    <row r="23" spans="1:11">
      <c r="A23" s="38" t="s">
        <v>111</v>
      </c>
      <c r="B23" s="38" t="s">
        <v>129</v>
      </c>
      <c r="C23" s="39">
        <v>92.857142857142861</v>
      </c>
      <c r="D23" s="36">
        <v>92.857142857142861</v>
      </c>
      <c r="E23" s="36">
        <v>86.42307692307692</v>
      </c>
      <c r="F23" s="36">
        <v>80</v>
      </c>
      <c r="G23" s="44">
        <v>31</v>
      </c>
      <c r="H23">
        <v>42</v>
      </c>
      <c r="I23">
        <v>48</v>
      </c>
      <c r="J23">
        <f t="shared" si="0"/>
        <v>80.192490842490841</v>
      </c>
      <c r="K23" t="s">
        <v>168</v>
      </c>
    </row>
    <row r="24" spans="1:11">
      <c r="A24" s="38" t="s">
        <v>108</v>
      </c>
      <c r="B24" s="38" t="s">
        <v>130</v>
      </c>
      <c r="C24" s="39">
        <v>97.142857142857139</v>
      </c>
      <c r="D24" s="36">
        <v>87.142857142857139</v>
      </c>
      <c r="E24" s="36">
        <v>77.540000000000006</v>
      </c>
      <c r="F24" s="36">
        <v>82</v>
      </c>
      <c r="G24" s="44">
        <v>30</v>
      </c>
      <c r="H24">
        <v>49</v>
      </c>
      <c r="I24">
        <v>39</v>
      </c>
      <c r="J24">
        <f t="shared" si="0"/>
        <v>79.005047619047616</v>
      </c>
      <c r="K24" t="s">
        <v>168</v>
      </c>
    </row>
    <row r="25" spans="1:11">
      <c r="A25" s="38" t="s">
        <v>92</v>
      </c>
      <c r="B25" s="38" t="s">
        <v>137</v>
      </c>
      <c r="C25" s="39">
        <v>95.714285714285722</v>
      </c>
      <c r="D25" s="36">
        <v>85.714285714285708</v>
      </c>
      <c r="E25" s="36">
        <v>92.307692307692307</v>
      </c>
      <c r="F25" s="36">
        <v>81</v>
      </c>
      <c r="G25" s="44">
        <v>31</v>
      </c>
      <c r="H25">
        <v>44</v>
      </c>
      <c r="I25">
        <v>38</v>
      </c>
      <c r="J25">
        <f t="shared" si="0"/>
        <v>77.749084249084262</v>
      </c>
      <c r="K25" t="s">
        <v>168</v>
      </c>
    </row>
    <row r="26" spans="1:11">
      <c r="A26" s="38" t="s">
        <v>114</v>
      </c>
      <c r="B26" s="38" t="s">
        <v>150</v>
      </c>
      <c r="C26" s="39">
        <v>97.142857142857139</v>
      </c>
      <c r="D26" s="36">
        <v>81.428571428571431</v>
      </c>
      <c r="E26" s="36">
        <v>97.115384615384613</v>
      </c>
      <c r="F26" s="36">
        <v>80</v>
      </c>
      <c r="G26" s="43">
        <v>31</v>
      </c>
      <c r="H26">
        <v>35.5</v>
      </c>
      <c r="I26">
        <v>40</v>
      </c>
      <c r="J26">
        <f t="shared" si="0"/>
        <v>75.679120879120887</v>
      </c>
      <c r="K26" t="s">
        <v>168</v>
      </c>
    </row>
    <row r="27" spans="1:11">
      <c r="A27" s="38" t="s">
        <v>103</v>
      </c>
      <c r="B27" s="38" t="s">
        <v>147</v>
      </c>
      <c r="C27" s="39">
        <v>95.714285714285722</v>
      </c>
      <c r="D27" s="36">
        <v>74.285714285714292</v>
      </c>
      <c r="E27" s="36">
        <v>72.892307692307696</v>
      </c>
      <c r="F27" s="36">
        <v>50</v>
      </c>
      <c r="G27" s="44">
        <v>29</v>
      </c>
      <c r="H27">
        <v>35</v>
      </c>
      <c r="I27">
        <v>56</v>
      </c>
      <c r="J27">
        <f t="shared" si="0"/>
        <v>68.142820512820506</v>
      </c>
      <c r="K27" t="s">
        <v>167</v>
      </c>
    </row>
    <row r="28" spans="1:11">
      <c r="A28" s="38" t="s">
        <v>115</v>
      </c>
      <c r="B28" s="38" t="s">
        <v>133</v>
      </c>
      <c r="C28" s="39">
        <v>90</v>
      </c>
      <c r="D28" s="36">
        <v>10</v>
      </c>
      <c r="E28" s="36">
        <v>94.784615384615392</v>
      </c>
      <c r="F28" s="36">
        <v>77</v>
      </c>
      <c r="G28" s="43">
        <v>31</v>
      </c>
      <c r="H28">
        <v>21.5</v>
      </c>
      <c r="I28">
        <v>43</v>
      </c>
      <c r="J28">
        <f t="shared" si="0"/>
        <v>66.085641025641038</v>
      </c>
      <c r="K28" t="s">
        <v>167</v>
      </c>
    </row>
    <row r="29" spans="1:11">
      <c r="A29" s="38" t="s">
        <v>102</v>
      </c>
      <c r="B29" s="38" t="s">
        <v>153</v>
      </c>
      <c r="C29" s="39">
        <v>97.142857142857139</v>
      </c>
      <c r="D29" s="36">
        <v>80</v>
      </c>
      <c r="E29" s="36">
        <v>52.5</v>
      </c>
      <c r="F29" s="36">
        <v>50</v>
      </c>
      <c r="G29" s="44">
        <v>30</v>
      </c>
      <c r="H29">
        <v>36</v>
      </c>
      <c r="I29">
        <v>35</v>
      </c>
      <c r="J29">
        <f t="shared" si="0"/>
        <v>60.359523809523807</v>
      </c>
      <c r="K29" t="s">
        <v>167</v>
      </c>
    </row>
    <row r="30" spans="1:11">
      <c r="A30" s="38" t="s">
        <v>98</v>
      </c>
      <c r="B30" s="38" t="s">
        <v>131</v>
      </c>
      <c r="C30" s="39">
        <v>94.285714285714278</v>
      </c>
      <c r="D30" s="36">
        <v>10</v>
      </c>
      <c r="E30" s="36">
        <v>10</v>
      </c>
      <c r="F30" s="36">
        <v>10</v>
      </c>
      <c r="G30" s="44">
        <v>25</v>
      </c>
      <c r="H30">
        <v>50</v>
      </c>
      <c r="I30">
        <v>46</v>
      </c>
      <c r="J30">
        <f t="shared" si="0"/>
        <v>45.969047619047615</v>
      </c>
      <c r="K30" t="s">
        <v>166</v>
      </c>
    </row>
    <row r="31" spans="1:11">
      <c r="A31" s="40" t="s">
        <v>125</v>
      </c>
      <c r="B31" s="40" t="s">
        <v>156</v>
      </c>
      <c r="C31" s="36">
        <v>10</v>
      </c>
      <c r="D31" s="36">
        <v>10</v>
      </c>
      <c r="E31" s="36">
        <v>10</v>
      </c>
      <c r="F31" s="36">
        <v>50</v>
      </c>
      <c r="G31" s="44">
        <v>22</v>
      </c>
      <c r="H31">
        <v>6.5</v>
      </c>
      <c r="I31">
        <v>54</v>
      </c>
      <c r="J31">
        <f t="shared" si="0"/>
        <v>43.65</v>
      </c>
      <c r="K31" t="s">
        <v>166</v>
      </c>
    </row>
    <row r="32" spans="1:11">
      <c r="A32" s="38" t="s">
        <v>162</v>
      </c>
      <c r="B32" s="38" t="s">
        <v>161</v>
      </c>
      <c r="C32" s="39">
        <v>10</v>
      </c>
      <c r="D32" s="36">
        <v>10</v>
      </c>
      <c r="E32" s="36">
        <v>10</v>
      </c>
      <c r="F32" s="36">
        <v>10</v>
      </c>
      <c r="G32" s="43">
        <v>25</v>
      </c>
      <c r="H32">
        <v>22.5</v>
      </c>
      <c r="I32">
        <v>42</v>
      </c>
      <c r="J32">
        <f t="shared" si="0"/>
        <v>30.7</v>
      </c>
      <c r="K32" t="s">
        <v>166</v>
      </c>
    </row>
    <row r="33" spans="1:11">
      <c r="A33" s="42" t="s">
        <v>109</v>
      </c>
      <c r="B33" s="42" t="s">
        <v>155</v>
      </c>
      <c r="C33" s="45">
        <v>97.142857142857139</v>
      </c>
      <c r="D33" s="43">
        <v>10</v>
      </c>
      <c r="E33" s="43">
        <v>10</v>
      </c>
      <c r="F33" s="43">
        <v>10</v>
      </c>
      <c r="G33" s="43">
        <v>25</v>
      </c>
      <c r="H33">
        <v>19.5</v>
      </c>
      <c r="I33">
        <v>10</v>
      </c>
      <c r="J33">
        <f t="shared" si="0"/>
        <v>24.409523809523812</v>
      </c>
      <c r="K33" t="s">
        <v>165</v>
      </c>
    </row>
  </sheetData>
  <sortState xmlns:xlrd2="http://schemas.microsoft.com/office/spreadsheetml/2017/richdata2" ref="A2:J33">
    <sortCondition descending="1" ref="J1:J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 동준</dc:creator>
  <cp:lastModifiedBy>Shin Hyopil</cp:lastModifiedBy>
  <dcterms:created xsi:type="dcterms:W3CDTF">2023-05-27T03:16:05Z</dcterms:created>
  <dcterms:modified xsi:type="dcterms:W3CDTF">2023-06-25T03:53:28Z</dcterms:modified>
</cp:coreProperties>
</file>