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hputnam/MyProjects/FROGER/Logistics/"/>
    </mc:Choice>
  </mc:AlternateContent>
  <bookViews>
    <workbookView xWindow="11200" yWindow="460" windowWidth="28800" windowHeight="135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F18" i="1"/>
  <c r="E2" i="1"/>
  <c r="F15" i="1"/>
  <c r="E3" i="1"/>
  <c r="F16" i="1"/>
  <c r="F20" i="1"/>
  <c r="G18" i="1"/>
  <c r="F17" i="1"/>
  <c r="C31" i="1"/>
  <c r="C29" i="1"/>
  <c r="C28" i="1"/>
  <c r="C27" i="1"/>
  <c r="E6" i="1"/>
  <c r="E8" i="1"/>
  <c r="E4" i="1"/>
  <c r="E5" i="1"/>
  <c r="E7" i="1"/>
  <c r="C9" i="1"/>
  <c r="E9" i="1"/>
  <c r="E10" i="1"/>
  <c r="E12" i="1"/>
</calcChain>
</file>

<file path=xl/sharedStrings.xml><?xml version="1.0" encoding="utf-8"?>
<sst xmlns="http://schemas.openxmlformats.org/spreadsheetml/2006/main" count="127" uniqueCount="85">
  <si>
    <t>Hampton Inn</t>
  </si>
  <si>
    <t>Date</t>
  </si>
  <si>
    <t>Location</t>
  </si>
  <si>
    <t>Cost</t>
  </si>
  <si>
    <t>Number</t>
  </si>
  <si>
    <t>total</t>
  </si>
  <si>
    <t>Whispering Pines</t>
  </si>
  <si>
    <t>7 Passenger Van</t>
  </si>
  <si>
    <t>PVD</t>
  </si>
  <si>
    <t>Dinner</t>
  </si>
  <si>
    <t>Flights</t>
  </si>
  <si>
    <t>Publication Costs</t>
  </si>
  <si>
    <t>Mileage</t>
  </si>
  <si>
    <t>356 from seattle</t>
  </si>
  <si>
    <t>540 from baton rouge</t>
  </si>
  <si>
    <t>Lodging</t>
  </si>
  <si>
    <t>Food</t>
  </si>
  <si>
    <t>Food and Lodging</t>
  </si>
  <si>
    <t>Transport</t>
  </si>
  <si>
    <t>Mileage from NEU</t>
  </si>
  <si>
    <t>Publication cost</t>
  </si>
  <si>
    <t>Conference Room</t>
  </si>
  <si>
    <t>Meeting Room</t>
  </si>
  <si>
    <t>arrival</t>
  </si>
  <si>
    <t>Chema</t>
  </si>
  <si>
    <t>departure</t>
  </si>
  <si>
    <t>cost</t>
  </si>
  <si>
    <t>Hollie Putnam - URI</t>
  </si>
  <si>
    <t>Steven Roberts - UW</t>
  </si>
  <si>
    <t>Jose Eirin-Lopez - FIU</t>
  </si>
  <si>
    <t>Kevin Johnson - LSU</t>
  </si>
  <si>
    <t>Sam Gurr - URI</t>
  </si>
  <si>
    <t>Emma Strand - URI</t>
  </si>
  <si>
    <t>Jon Puritz - URI</t>
  </si>
  <si>
    <t>Katie Lotterhos - NEU</t>
  </si>
  <si>
    <t>Alan Downey Wall - NEU</t>
  </si>
  <si>
    <t>Yaamini Venkataraman - UW</t>
  </si>
  <si>
    <t>Mackenzie Gavery - NOAA</t>
  </si>
  <si>
    <t>Shelly Trigg - UW</t>
  </si>
  <si>
    <t>Invited</t>
  </si>
  <si>
    <t>Confirmed</t>
  </si>
  <si>
    <t>X</t>
  </si>
  <si>
    <t>WP</t>
  </si>
  <si>
    <t>Travel</t>
  </si>
  <si>
    <t>Steven</t>
  </si>
  <si>
    <t>Kevin</t>
  </si>
  <si>
    <t>Mac</t>
  </si>
  <si>
    <t>Yaamini</t>
  </si>
  <si>
    <t>Shelly</t>
  </si>
  <si>
    <t>Katie</t>
  </si>
  <si>
    <t>WP Single</t>
  </si>
  <si>
    <t>WP Shared</t>
  </si>
  <si>
    <t>Bodie ?</t>
  </si>
  <si>
    <t>x</t>
  </si>
  <si>
    <t>Alan</t>
  </si>
  <si>
    <t>Bodie</t>
  </si>
  <si>
    <t>yaamini</t>
  </si>
  <si>
    <t>single</t>
  </si>
  <si>
    <t>shared</t>
  </si>
  <si>
    <t>erin</t>
  </si>
  <si>
    <t>tejashree</t>
  </si>
  <si>
    <t>x gou</t>
  </si>
  <si>
    <t>rachel</t>
  </si>
  <si>
    <t>rebecca</t>
  </si>
  <si>
    <t>dina</t>
  </si>
  <si>
    <t>mary</t>
  </si>
  <si>
    <t>kate</t>
  </si>
  <si>
    <t>marta</t>
  </si>
  <si>
    <t>Hampton 1</t>
  </si>
  <si>
    <t>Hampton 2</t>
  </si>
  <si>
    <t>Hampton 3</t>
  </si>
  <si>
    <t>Hampton 4</t>
  </si>
  <si>
    <t>Hampton 5</t>
  </si>
  <si>
    <t>Hampton 6</t>
  </si>
  <si>
    <t>Hampton 7</t>
  </si>
  <si>
    <t>5/20/19 - 12:03pm</t>
  </si>
  <si>
    <t>5/23/19 - 12:45pm</t>
  </si>
  <si>
    <t>Amtrak</t>
  </si>
  <si>
    <t>5/20 - 4:10pm KIN Amtrak</t>
  </si>
  <si>
    <t>5/23 3:36 p.m KIN Amtrak</t>
  </si>
  <si>
    <t>Bodie Weedop</t>
  </si>
  <si>
    <t>NA</t>
  </si>
  <si>
    <t>Ride from Family</t>
  </si>
  <si>
    <t>Train</t>
  </si>
  <si>
    <t>midnight to PVD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</si>
</sst>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0" workbookViewId="0">
      <selection activeCell="G31" sqref="G31"/>
    </sheetView>
  </sheetViews>
  <sheetFormatPr baseColWidth="10" defaultRowHeight="16" x14ac:dyDescent="0.2"/>
  <cols>
    <col min="1" max="1" width="16" customWidth="1"/>
    <col min="2" max="2" width="24.1640625" customWidth="1"/>
    <col min="3" max="3" width="17.5" customWidth="1"/>
    <col min="5" max="5" width="13.6640625" customWidth="1"/>
    <col min="6" max="6" width="16.1640625" customWidth="1"/>
    <col min="7" max="7" width="17.1640625" customWidth="1"/>
    <col min="8" max="8" width="19.83203125" customWidth="1"/>
    <col min="9" max="9" width="15.6640625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">
      <c r="A2" s="1">
        <v>43605</v>
      </c>
      <c r="B2" t="s">
        <v>0</v>
      </c>
      <c r="C2">
        <v>140</v>
      </c>
      <c r="D2">
        <v>6</v>
      </c>
      <c r="E2">
        <f>C2*D2</f>
        <v>840</v>
      </c>
      <c r="F2" t="s">
        <v>15</v>
      </c>
    </row>
    <row r="3" spans="1:8" x14ac:dyDescent="0.2">
      <c r="A3" s="1">
        <v>43605</v>
      </c>
      <c r="B3" t="s">
        <v>9</v>
      </c>
      <c r="C3">
        <v>30</v>
      </c>
      <c r="D3">
        <v>11</v>
      </c>
      <c r="E3">
        <f>C3*D3</f>
        <v>330</v>
      </c>
      <c r="F3" t="s">
        <v>16</v>
      </c>
    </row>
    <row r="4" spans="1:8" x14ac:dyDescent="0.2">
      <c r="A4" s="1">
        <v>43606</v>
      </c>
      <c r="B4" t="s">
        <v>6</v>
      </c>
      <c r="C4">
        <v>300</v>
      </c>
      <c r="D4">
        <v>8</v>
      </c>
      <c r="E4">
        <f t="shared" ref="E4:E6" si="0">C4*D4</f>
        <v>2400</v>
      </c>
      <c r="F4" t="s">
        <v>17</v>
      </c>
    </row>
    <row r="5" spans="1:8" x14ac:dyDescent="0.2">
      <c r="A5" s="1">
        <v>43607</v>
      </c>
      <c r="B5" t="s">
        <v>6</v>
      </c>
      <c r="C5">
        <v>300</v>
      </c>
      <c r="D5">
        <v>8</v>
      </c>
      <c r="E5">
        <f t="shared" si="0"/>
        <v>2400</v>
      </c>
      <c r="F5" t="s">
        <v>17</v>
      </c>
    </row>
    <row r="6" spans="1:8" x14ac:dyDescent="0.2">
      <c r="B6" t="s">
        <v>21</v>
      </c>
      <c r="C6">
        <v>450</v>
      </c>
      <c r="D6">
        <v>2</v>
      </c>
      <c r="E6">
        <f t="shared" si="0"/>
        <v>900</v>
      </c>
      <c r="F6" t="s">
        <v>22</v>
      </c>
    </row>
    <row r="7" spans="1:8" x14ac:dyDescent="0.2">
      <c r="A7" s="1" t="s">
        <v>7</v>
      </c>
      <c r="B7" t="s">
        <v>8</v>
      </c>
      <c r="C7">
        <v>375</v>
      </c>
      <c r="D7">
        <v>1</v>
      </c>
      <c r="E7">
        <f>C7*D7</f>
        <v>375</v>
      </c>
      <c r="F7" t="s">
        <v>18</v>
      </c>
    </row>
    <row r="8" spans="1:8" x14ac:dyDescent="0.2">
      <c r="B8" t="s">
        <v>10</v>
      </c>
      <c r="C8">
        <v>375</v>
      </c>
      <c r="D8">
        <v>6</v>
      </c>
      <c r="E8">
        <f>C8*D8</f>
        <v>2250</v>
      </c>
      <c r="F8" t="s">
        <v>10</v>
      </c>
      <c r="G8" t="s">
        <v>13</v>
      </c>
      <c r="H8" t="s">
        <v>14</v>
      </c>
    </row>
    <row r="9" spans="1:8" x14ac:dyDescent="0.2">
      <c r="B9" t="s">
        <v>12</v>
      </c>
      <c r="C9">
        <f>0.55*500</f>
        <v>275</v>
      </c>
      <c r="D9">
        <v>1</v>
      </c>
      <c r="E9">
        <f>C9*D9</f>
        <v>275</v>
      </c>
      <c r="F9" t="s">
        <v>19</v>
      </c>
    </row>
    <row r="10" spans="1:8" x14ac:dyDescent="0.2">
      <c r="B10" t="s">
        <v>11</v>
      </c>
      <c r="D10">
        <v>1</v>
      </c>
      <c r="E10">
        <f>C10*D10</f>
        <v>0</v>
      </c>
      <c r="F10" t="s">
        <v>20</v>
      </c>
    </row>
    <row r="12" spans="1:8" x14ac:dyDescent="0.2">
      <c r="E12">
        <f>SUM(E2:E10)</f>
        <v>9770</v>
      </c>
    </row>
    <row r="15" spans="1:8" x14ac:dyDescent="0.2">
      <c r="A15" s="5">
        <v>43606</v>
      </c>
      <c r="B15" t="s">
        <v>42</v>
      </c>
      <c r="C15">
        <v>240</v>
      </c>
      <c r="E15" t="s">
        <v>0</v>
      </c>
      <c r="F15">
        <f>E2</f>
        <v>840</v>
      </c>
    </row>
    <row r="16" spans="1:8" x14ac:dyDescent="0.2">
      <c r="C16">
        <v>300</v>
      </c>
      <c r="E16" t="s">
        <v>9</v>
      </c>
      <c r="F16">
        <f>E3</f>
        <v>330</v>
      </c>
    </row>
    <row r="17" spans="3:7" x14ac:dyDescent="0.2">
      <c r="C17">
        <v>60</v>
      </c>
      <c r="E17" t="s">
        <v>42</v>
      </c>
      <c r="F17">
        <f>C31</f>
        <v>5795</v>
      </c>
    </row>
    <row r="18" spans="3:7" x14ac:dyDescent="0.2">
      <c r="C18">
        <v>420</v>
      </c>
      <c r="E18" t="s">
        <v>43</v>
      </c>
      <c r="F18">
        <f>D42</f>
        <v>2292.29</v>
      </c>
      <c r="G18">
        <f>10000-SUM(F15:F17)</f>
        <v>3035</v>
      </c>
    </row>
    <row r="19" spans="3:7" x14ac:dyDescent="0.2">
      <c r="C19">
        <v>450</v>
      </c>
    </row>
    <row r="20" spans="3:7" x14ac:dyDescent="0.2">
      <c r="C20">
        <v>180</v>
      </c>
      <c r="E20" t="s">
        <v>5</v>
      </c>
      <c r="F20">
        <f>10000-SUM(F15:F18)</f>
        <v>742.70999999999913</v>
      </c>
    </row>
    <row r="21" spans="3:7" x14ac:dyDescent="0.2">
      <c r="C21">
        <v>240</v>
      </c>
    </row>
    <row r="22" spans="3:7" x14ac:dyDescent="0.2">
      <c r="C22">
        <v>300</v>
      </c>
    </row>
    <row r="23" spans="3:7" x14ac:dyDescent="0.2">
      <c r="C23">
        <v>60</v>
      </c>
    </row>
    <row r="24" spans="3:7" x14ac:dyDescent="0.2">
      <c r="C24">
        <v>420</v>
      </c>
    </row>
    <row r="25" spans="3:7" x14ac:dyDescent="0.2">
      <c r="C25">
        <v>450</v>
      </c>
    </row>
    <row r="26" spans="3:7" x14ac:dyDescent="0.2">
      <c r="C26">
        <v>180</v>
      </c>
    </row>
    <row r="27" spans="3:7" x14ac:dyDescent="0.2">
      <c r="C27">
        <f>450/2</f>
        <v>225</v>
      </c>
    </row>
    <row r="28" spans="3:7" x14ac:dyDescent="0.2">
      <c r="C28">
        <f>10*155</f>
        <v>1550</v>
      </c>
    </row>
    <row r="29" spans="3:7" x14ac:dyDescent="0.2">
      <c r="C29">
        <f>4*180</f>
        <v>720</v>
      </c>
    </row>
    <row r="31" spans="3:7" x14ac:dyDescent="0.2">
      <c r="C31">
        <f>SUM(C15:C29)</f>
        <v>5795</v>
      </c>
    </row>
    <row r="33" spans="1:5" x14ac:dyDescent="0.2">
      <c r="A33" s="2" t="s">
        <v>10</v>
      </c>
      <c r="B33" s="2" t="s">
        <v>23</v>
      </c>
      <c r="C33" s="2" t="s">
        <v>25</v>
      </c>
      <c r="D33" s="2" t="s">
        <v>26</v>
      </c>
    </row>
    <row r="34" spans="1:5" x14ac:dyDescent="0.2">
      <c r="A34" t="s">
        <v>24</v>
      </c>
      <c r="B34" t="s">
        <v>81</v>
      </c>
    </row>
    <row r="35" spans="1:5" x14ac:dyDescent="0.2">
      <c r="A35" t="s">
        <v>44</v>
      </c>
      <c r="B35" t="s">
        <v>81</v>
      </c>
    </row>
    <row r="36" spans="1:5" x14ac:dyDescent="0.2">
      <c r="A36" t="s">
        <v>45</v>
      </c>
      <c r="B36" t="s">
        <v>84</v>
      </c>
      <c r="D36">
        <v>500</v>
      </c>
    </row>
    <row r="37" spans="1:5" x14ac:dyDescent="0.2">
      <c r="A37" t="s">
        <v>46</v>
      </c>
      <c r="B37" t="s">
        <v>75</v>
      </c>
      <c r="C37" t="s">
        <v>76</v>
      </c>
      <c r="D37">
        <v>786</v>
      </c>
      <c r="E37" t="s">
        <v>8</v>
      </c>
    </row>
    <row r="38" spans="1:5" x14ac:dyDescent="0.2">
      <c r="A38" t="s">
        <v>47</v>
      </c>
      <c r="B38" t="s">
        <v>78</v>
      </c>
      <c r="C38" t="s">
        <v>79</v>
      </c>
      <c r="D38">
        <v>406.29</v>
      </c>
      <c r="E38" t="s">
        <v>77</v>
      </c>
    </row>
    <row r="39" spans="1:5" x14ac:dyDescent="0.2">
      <c r="A39" t="s">
        <v>48</v>
      </c>
      <c r="B39" t="s">
        <v>82</v>
      </c>
      <c r="D39">
        <v>400</v>
      </c>
    </row>
    <row r="40" spans="1:5" x14ac:dyDescent="0.2">
      <c r="A40" t="s">
        <v>49</v>
      </c>
      <c r="B40" t="s">
        <v>83</v>
      </c>
      <c r="D40">
        <v>200</v>
      </c>
    </row>
    <row r="41" spans="1:5" x14ac:dyDescent="0.2">
      <c r="A41" t="s">
        <v>54</v>
      </c>
    </row>
    <row r="42" spans="1:5" x14ac:dyDescent="0.2">
      <c r="A42" t="s">
        <v>55</v>
      </c>
      <c r="D42">
        <f>SUM(D34:D40)</f>
        <v>2292.29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2" sqref="I2:I14"/>
    </sheetView>
  </sheetViews>
  <sheetFormatPr baseColWidth="10" defaultRowHeight="16" x14ac:dyDescent="0.2"/>
  <cols>
    <col min="1" max="1" width="35.83203125" customWidth="1"/>
    <col min="8" max="8" width="27" customWidth="1"/>
  </cols>
  <sheetData>
    <row r="1" spans="1:9" x14ac:dyDescent="0.2">
      <c r="A1" s="3" t="s">
        <v>39</v>
      </c>
      <c r="B1" s="3" t="s">
        <v>40</v>
      </c>
      <c r="D1" t="s">
        <v>50</v>
      </c>
      <c r="E1" t="s">
        <v>51</v>
      </c>
    </row>
    <row r="2" spans="1:9" x14ac:dyDescent="0.2">
      <c r="A2" s="4" t="s">
        <v>27</v>
      </c>
      <c r="B2" s="3" t="s">
        <v>41</v>
      </c>
      <c r="H2" s="4" t="s">
        <v>27</v>
      </c>
      <c r="I2">
        <v>1</v>
      </c>
    </row>
    <row r="3" spans="1:9" x14ac:dyDescent="0.2">
      <c r="A3" s="4" t="s">
        <v>28</v>
      </c>
      <c r="B3" s="3" t="s">
        <v>41</v>
      </c>
      <c r="D3" t="s">
        <v>53</v>
      </c>
      <c r="F3" t="s">
        <v>68</v>
      </c>
      <c r="H3" s="4" t="s">
        <v>28</v>
      </c>
      <c r="I3">
        <v>1</v>
      </c>
    </row>
    <row r="4" spans="1:9" x14ac:dyDescent="0.2">
      <c r="A4" s="4" t="s">
        <v>29</v>
      </c>
      <c r="B4" s="3" t="s">
        <v>41</v>
      </c>
      <c r="D4" t="s">
        <v>53</v>
      </c>
      <c r="F4" t="s">
        <v>69</v>
      </c>
      <c r="H4" s="4" t="s">
        <v>29</v>
      </c>
      <c r="I4">
        <v>0</v>
      </c>
    </row>
    <row r="5" spans="1:9" x14ac:dyDescent="0.2">
      <c r="A5" s="4" t="s">
        <v>30</v>
      </c>
      <c r="B5" s="3" t="s">
        <v>41</v>
      </c>
      <c r="D5" t="s">
        <v>53</v>
      </c>
      <c r="F5" t="s">
        <v>70</v>
      </c>
      <c r="H5" s="4" t="s">
        <v>30</v>
      </c>
      <c r="I5">
        <v>1</v>
      </c>
    </row>
    <row r="6" spans="1:9" x14ac:dyDescent="0.2">
      <c r="A6" s="4" t="s">
        <v>31</v>
      </c>
      <c r="B6" s="3" t="s">
        <v>41</v>
      </c>
      <c r="H6" s="4" t="s">
        <v>31</v>
      </c>
      <c r="I6">
        <v>1</v>
      </c>
    </row>
    <row r="7" spans="1:9" x14ac:dyDescent="0.2">
      <c r="A7" s="4" t="s">
        <v>32</v>
      </c>
      <c r="B7" s="3" t="s">
        <v>41</v>
      </c>
      <c r="H7" s="4" t="s">
        <v>32</v>
      </c>
      <c r="I7">
        <v>0</v>
      </c>
    </row>
    <row r="8" spans="1:9" x14ac:dyDescent="0.2">
      <c r="A8" s="4" t="s">
        <v>33</v>
      </c>
      <c r="B8" s="3" t="s">
        <v>41</v>
      </c>
      <c r="H8" s="4" t="s">
        <v>33</v>
      </c>
      <c r="I8">
        <v>1</v>
      </c>
    </row>
    <row r="9" spans="1:9" x14ac:dyDescent="0.2">
      <c r="A9" s="4" t="s">
        <v>34</v>
      </c>
      <c r="B9" s="3" t="s">
        <v>41</v>
      </c>
      <c r="D9" t="s">
        <v>53</v>
      </c>
      <c r="F9" t="s">
        <v>71</v>
      </c>
      <c r="H9" s="4" t="s">
        <v>34</v>
      </c>
      <c r="I9">
        <v>1</v>
      </c>
    </row>
    <row r="10" spans="1:9" x14ac:dyDescent="0.2">
      <c r="A10" s="4" t="s">
        <v>35</v>
      </c>
      <c r="B10" s="3" t="s">
        <v>41</v>
      </c>
      <c r="E10" t="s">
        <v>55</v>
      </c>
      <c r="F10" t="s">
        <v>72</v>
      </c>
      <c r="H10" s="4" t="s">
        <v>35</v>
      </c>
      <c r="I10">
        <v>1</v>
      </c>
    </row>
    <row r="11" spans="1:9" x14ac:dyDescent="0.2">
      <c r="A11" s="4" t="s">
        <v>36</v>
      </c>
      <c r="B11" s="3" t="s">
        <v>41</v>
      </c>
      <c r="E11" t="s">
        <v>48</v>
      </c>
      <c r="F11" t="s">
        <v>73</v>
      </c>
      <c r="H11" s="4" t="s">
        <v>36</v>
      </c>
      <c r="I11">
        <v>1</v>
      </c>
    </row>
    <row r="12" spans="1:9" x14ac:dyDescent="0.2">
      <c r="A12" s="4" t="s">
        <v>37</v>
      </c>
      <c r="B12" s="3" t="s">
        <v>41</v>
      </c>
      <c r="D12" t="s">
        <v>53</v>
      </c>
      <c r="F12" t="s">
        <v>74</v>
      </c>
      <c r="H12" s="4" t="s">
        <v>37</v>
      </c>
      <c r="I12">
        <v>1</v>
      </c>
    </row>
    <row r="13" spans="1:9" x14ac:dyDescent="0.2">
      <c r="A13" s="4" t="s">
        <v>38</v>
      </c>
      <c r="B13" s="3" t="s">
        <v>41</v>
      </c>
      <c r="E13" t="s">
        <v>56</v>
      </c>
      <c r="F13" t="s">
        <v>73</v>
      </c>
      <c r="H13" s="4" t="s">
        <v>38</v>
      </c>
      <c r="I13">
        <v>1</v>
      </c>
    </row>
    <row r="14" spans="1:9" x14ac:dyDescent="0.2">
      <c r="A14" s="4" t="s">
        <v>52</v>
      </c>
      <c r="B14" s="3" t="s">
        <v>41</v>
      </c>
      <c r="E14" t="s">
        <v>54</v>
      </c>
      <c r="H14" s="4" t="s">
        <v>80</v>
      </c>
      <c r="I14">
        <v>1</v>
      </c>
    </row>
    <row r="15" spans="1:9" x14ac:dyDescent="0.2">
      <c r="A15" s="4" t="s">
        <v>63</v>
      </c>
    </row>
    <row r="16" spans="1:9" x14ac:dyDescent="0.2">
      <c r="A16" s="4" t="s">
        <v>59</v>
      </c>
      <c r="D16">
        <v>5</v>
      </c>
      <c r="E16">
        <v>2</v>
      </c>
    </row>
    <row r="17" spans="1:5" x14ac:dyDescent="0.2">
      <c r="A17" s="4" t="s">
        <v>60</v>
      </c>
      <c r="D17" t="s">
        <v>57</v>
      </c>
      <c r="E17" t="s">
        <v>58</v>
      </c>
    </row>
    <row r="18" spans="1:5" x14ac:dyDescent="0.2">
      <c r="A18" s="4"/>
    </row>
    <row r="19" spans="1:5" x14ac:dyDescent="0.2">
      <c r="A19" s="4" t="s">
        <v>61</v>
      </c>
    </row>
    <row r="20" spans="1:5" x14ac:dyDescent="0.2">
      <c r="A20" s="4" t="s">
        <v>62</v>
      </c>
    </row>
    <row r="21" spans="1:5" x14ac:dyDescent="0.2">
      <c r="A21" s="4" t="s">
        <v>64</v>
      </c>
    </row>
    <row r="22" spans="1:5" x14ac:dyDescent="0.2">
      <c r="A22" s="4" t="s">
        <v>65</v>
      </c>
    </row>
    <row r="23" spans="1:5" x14ac:dyDescent="0.2">
      <c r="A23" s="4" t="s">
        <v>66</v>
      </c>
    </row>
    <row r="24" spans="1:5" x14ac:dyDescent="0.2">
      <c r="A24" s="4" t="s">
        <v>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2019-03-20T21:01:55Z</dcterms:created>
  <dcterms:modified xsi:type="dcterms:W3CDTF">2019-05-19T19:18:20Z</dcterms:modified>
</cp:coreProperties>
</file>