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gavery/Documents/Qiacompare/"/>
    </mc:Choice>
  </mc:AlternateContent>
  <bookViews>
    <workbookView xWindow="20" yWindow="840" windowWidth="27000" windowHeight="13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8" i="1"/>
  <c r="F5" i="1"/>
  <c r="F4" i="1"/>
  <c r="F3" i="1"/>
  <c r="M11" i="1"/>
  <c r="M8" i="1"/>
  <c r="M5" i="1"/>
  <c r="I11" i="1"/>
  <c r="H11" i="1"/>
  <c r="I8" i="1"/>
  <c r="I5" i="1"/>
  <c r="I4" i="1"/>
  <c r="I3" i="1"/>
  <c r="H8" i="1"/>
  <c r="H5" i="1"/>
  <c r="H4" i="1"/>
  <c r="H3" i="1"/>
</calcChain>
</file>

<file path=xl/sharedStrings.xml><?xml version="1.0" encoding="utf-8"?>
<sst xmlns="http://schemas.openxmlformats.org/spreadsheetml/2006/main" count="42" uniqueCount="18">
  <si>
    <t>unique map</t>
  </si>
  <si>
    <t>nonunique</t>
  </si>
  <si>
    <t>notmap</t>
  </si>
  <si>
    <t>dfault</t>
  </si>
  <si>
    <t>CHG</t>
  </si>
  <si>
    <t>total mapping</t>
  </si>
  <si>
    <t>default + nondirectional</t>
  </si>
  <si>
    <t>RRBS Bismark mapping</t>
  </si>
  <si>
    <t>%map</t>
  </si>
  <si>
    <t>default + nondirectional + score_min -0.6</t>
  </si>
  <si>
    <t>%nonunique</t>
  </si>
  <si>
    <t>CG covered 1x</t>
  </si>
  <si>
    <t>CG covered 5x</t>
  </si>
  <si>
    <t>CG covered 10x</t>
  </si>
  <si>
    <t>WGBS Bismark mapping</t>
  </si>
  <si>
    <t>MBD-BS Bismark mapping</t>
  </si>
  <si>
    <t># CG covered 5x/total reads</t>
  </si>
  <si>
    <t>total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</si>
</sst>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9" fontId="3" fillId="0" borderId="0" xfId="1" applyFont="1"/>
    <xf numFmtId="0" fontId="0" fillId="2" borderId="0" xfId="0" applyFill="1"/>
    <xf numFmtId="165" fontId="3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wrapText="1"/>
    </xf>
    <xf numFmtId="43" fontId="3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18" sqref="G18"/>
    </sheetView>
  </sheetViews>
  <sheetFormatPr baseColWidth="10" defaultRowHeight="16" x14ac:dyDescent="0.2"/>
  <cols>
    <col min="1" max="1" width="34.6640625" bestFit="1" customWidth="1"/>
    <col min="6" max="6" width="10.5" bestFit="1" customWidth="1"/>
    <col min="8" max="8" width="12.5" bestFit="1" customWidth="1"/>
    <col min="10" max="11" width="13.1640625" bestFit="1" customWidth="1"/>
    <col min="12" max="12" width="14.1640625" bestFit="1" customWidth="1"/>
    <col min="13" max="13" width="15.6640625" customWidth="1"/>
  </cols>
  <sheetData>
    <row r="1" spans="1:13" x14ac:dyDescent="0.2">
      <c r="A1" s="5" t="s">
        <v>7</v>
      </c>
    </row>
    <row r="2" spans="1:13" ht="31" customHeight="1" x14ac:dyDescent="0.2">
      <c r="B2" s="3" t="s">
        <v>8</v>
      </c>
      <c r="C2" s="3" t="s">
        <v>0</v>
      </c>
      <c r="D2" s="3" t="s">
        <v>1</v>
      </c>
      <c r="E2" s="3" t="s">
        <v>2</v>
      </c>
      <c r="F2" s="3" t="s">
        <v>17</v>
      </c>
      <c r="G2" s="3" t="s">
        <v>4</v>
      </c>
      <c r="H2" s="3" t="s">
        <v>5</v>
      </c>
      <c r="I2" s="3" t="s">
        <v>10</v>
      </c>
      <c r="J2" s="3" t="s">
        <v>11</v>
      </c>
      <c r="K2" s="3" t="s">
        <v>12</v>
      </c>
      <c r="L2" s="3" t="s">
        <v>13</v>
      </c>
      <c r="M2" s="13" t="s">
        <v>16</v>
      </c>
    </row>
    <row r="3" spans="1:13" x14ac:dyDescent="0.2">
      <c r="A3" s="2" t="s">
        <v>3</v>
      </c>
      <c r="B3" s="3">
        <v>8.6</v>
      </c>
      <c r="C3" s="3">
        <v>109796</v>
      </c>
      <c r="D3" s="3">
        <v>86472</v>
      </c>
      <c r="E3" s="3">
        <v>1081959</v>
      </c>
      <c r="F3" s="3">
        <f>SUM(C3:E3)</f>
        <v>1278227</v>
      </c>
      <c r="G3" s="3">
        <v>0.2</v>
      </c>
      <c r="H3" s="4">
        <f>(C3+D3)/(SUM(C3:E3))</f>
        <v>0.1535470616721443</v>
      </c>
      <c r="I3" s="1">
        <f>(D3/(SUM(C3:E3)))</f>
        <v>6.7649955759031849E-2</v>
      </c>
      <c r="J3" s="10"/>
      <c r="K3" s="10"/>
      <c r="L3" s="10"/>
    </row>
    <row r="4" spans="1:13" x14ac:dyDescent="0.2">
      <c r="A4" s="2" t="s">
        <v>6</v>
      </c>
      <c r="B4" s="3">
        <v>21.3</v>
      </c>
      <c r="C4" s="3">
        <v>271749</v>
      </c>
      <c r="D4" s="3">
        <v>212546</v>
      </c>
      <c r="E4" s="3">
        <v>793932</v>
      </c>
      <c r="F4" s="3">
        <f>SUM(C4:E4)</f>
        <v>1278227</v>
      </c>
      <c r="G4" s="3">
        <v>0.2</v>
      </c>
      <c r="H4" s="4">
        <f>(C4+D4)/(SUM(C4:E4))</f>
        <v>0.37888027713387373</v>
      </c>
      <c r="I4" s="1">
        <f>(D4/(SUM(C4:E4)))</f>
        <v>0.1662818888976684</v>
      </c>
      <c r="J4" s="10"/>
      <c r="K4" s="10"/>
      <c r="L4" s="10"/>
    </row>
    <row r="5" spans="1:13" x14ac:dyDescent="0.2">
      <c r="A5" s="6" t="s">
        <v>9</v>
      </c>
      <c r="B5" s="7">
        <v>33.799999999999997</v>
      </c>
      <c r="C5" s="7">
        <v>432651</v>
      </c>
      <c r="D5" s="7">
        <v>276464</v>
      </c>
      <c r="E5" s="7">
        <v>569112</v>
      </c>
      <c r="F5" s="11">
        <f>SUM(C5:E5)</f>
        <v>1278227</v>
      </c>
      <c r="G5" s="7">
        <v>0.3</v>
      </c>
      <c r="H5" s="8">
        <f>(C5+D5)/(SUM(C5:E5))</f>
        <v>0.55476452930504516</v>
      </c>
      <c r="I5" s="9">
        <f>(D5/(SUM(C5:E5)))</f>
        <v>0.21628709141646985</v>
      </c>
      <c r="J5" s="11">
        <v>715868</v>
      </c>
      <c r="K5" s="11">
        <v>75399</v>
      </c>
      <c r="L5" s="11">
        <v>19966</v>
      </c>
      <c r="M5" s="14">
        <f>K5/SUM(C5:E5)</f>
        <v>5.8987175204404226E-2</v>
      </c>
    </row>
    <row r="6" spans="1:13" x14ac:dyDescent="0.2">
      <c r="J6" s="12"/>
      <c r="K6" s="12"/>
      <c r="L6" s="12"/>
    </row>
    <row r="7" spans="1:13" ht="32" x14ac:dyDescent="0.2">
      <c r="A7" s="5" t="s">
        <v>14</v>
      </c>
      <c r="B7" s="3" t="s">
        <v>8</v>
      </c>
      <c r="C7" s="3" t="s">
        <v>0</v>
      </c>
      <c r="D7" s="3" t="s">
        <v>1</v>
      </c>
      <c r="E7" s="3" t="s">
        <v>2</v>
      </c>
      <c r="F7" s="3"/>
      <c r="G7" s="3" t="s">
        <v>4</v>
      </c>
      <c r="H7" s="3" t="s">
        <v>5</v>
      </c>
      <c r="I7" s="3" t="s">
        <v>10</v>
      </c>
      <c r="J7" s="3" t="s">
        <v>11</v>
      </c>
      <c r="K7" s="3" t="s">
        <v>12</v>
      </c>
      <c r="L7" s="3" t="s">
        <v>13</v>
      </c>
      <c r="M7" s="13" t="s">
        <v>16</v>
      </c>
    </row>
    <row r="8" spans="1:13" x14ac:dyDescent="0.2">
      <c r="A8" s="6" t="s">
        <v>9</v>
      </c>
      <c r="B8" s="7">
        <v>22.1</v>
      </c>
      <c r="C8" s="7">
        <v>556745</v>
      </c>
      <c r="D8" s="7">
        <v>241202</v>
      </c>
      <c r="E8" s="7">
        <v>1724025</v>
      </c>
      <c r="F8" s="11">
        <f>SUM(C8:E8)</f>
        <v>2521972</v>
      </c>
      <c r="G8" s="7">
        <v>0.4</v>
      </c>
      <c r="H8" s="8">
        <f>(C8+D8)/(SUM(C8:E8))</f>
        <v>0.31639804089815432</v>
      </c>
      <c r="I8" s="9">
        <f>(D8/(SUM(C8:E8)))</f>
        <v>9.5640237084313393E-2</v>
      </c>
      <c r="J8" s="11">
        <v>1293743</v>
      </c>
      <c r="K8" s="11">
        <v>3910</v>
      </c>
      <c r="L8" s="11">
        <v>945</v>
      </c>
      <c r="M8" s="14">
        <f>K8/SUM(C8:E8)</f>
        <v>1.5503740723529049E-3</v>
      </c>
    </row>
    <row r="9" spans="1:13" x14ac:dyDescent="0.2">
      <c r="J9" s="12"/>
      <c r="K9" s="12"/>
      <c r="L9" s="12"/>
    </row>
    <row r="10" spans="1:13" ht="32" x14ac:dyDescent="0.2">
      <c r="A10" s="5" t="s">
        <v>15</v>
      </c>
      <c r="B10" s="3" t="s">
        <v>8</v>
      </c>
      <c r="C10" s="3" t="s">
        <v>0</v>
      </c>
      <c r="D10" s="3" t="s">
        <v>1</v>
      </c>
      <c r="E10" s="3" t="s">
        <v>2</v>
      </c>
      <c r="F10" s="3"/>
      <c r="G10" s="3" t="s">
        <v>4</v>
      </c>
      <c r="H10" s="3" t="s">
        <v>5</v>
      </c>
      <c r="I10" s="3" t="s">
        <v>10</v>
      </c>
      <c r="J10" s="3" t="s">
        <v>11</v>
      </c>
      <c r="K10" s="3" t="s">
        <v>12</v>
      </c>
      <c r="L10" s="3" t="s">
        <v>13</v>
      </c>
      <c r="M10" s="13" t="s">
        <v>16</v>
      </c>
    </row>
    <row r="11" spans="1:13" x14ac:dyDescent="0.2">
      <c r="A11" s="6" t="s">
        <v>9</v>
      </c>
      <c r="B11" s="5">
        <v>36.9</v>
      </c>
      <c r="C11" s="5">
        <v>2150765</v>
      </c>
      <c r="D11" s="5">
        <v>832720</v>
      </c>
      <c r="E11" s="5">
        <v>2842284</v>
      </c>
      <c r="F11" s="11">
        <f>SUM(C11:E11)</f>
        <v>5825769</v>
      </c>
      <c r="G11" s="7">
        <v>0.9</v>
      </c>
      <c r="H11" s="8">
        <f>(C11+D11)/(SUM(C11:E11))</f>
        <v>0.51211865763987552</v>
      </c>
      <c r="I11" s="9">
        <f>(D11/(SUM(C11:E11)))</f>
        <v>0.14293735299151064</v>
      </c>
      <c r="J11" s="11">
        <v>1984269</v>
      </c>
      <c r="K11" s="11">
        <v>464526</v>
      </c>
      <c r="L11" s="11">
        <v>186414</v>
      </c>
      <c r="M11" s="14">
        <f>K11/SUM(C11:E11)</f>
        <v>7.9736426212573819E-2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2019-05-22T18:26:50Z</dcterms:created>
  <dcterms:modified xsi:type="dcterms:W3CDTF">2019-05-24T17:35:34Z</dcterms:modified>
</cp:coreProperties>
</file>