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ABB3D643-8588-FD44-AE28-D637FBF57BAB}" xr6:coauthVersionLast="45" xr6:coauthVersionMax="45" xr10:uidLastSave="{00000000-0000-0000-0000-000000000000}"/>
  <bookViews>
    <workbookView xWindow="120" yWindow="460" windowWidth="10000" windowHeight="15920" xr2:uid="{00000000-000D-0000-FFFF-FFFF00000000}"/>
  </bookViews>
  <sheets>
    <sheet name="Plate 1 - Sheet1" sheetId="1" r:id="rId1"/>
  </sheets>
  <definedNames>
    <definedName name="MethodPointer1">291023440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7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</calcChain>
</file>

<file path=xl/sharedStrings.xml><?xml version="1.0" encoding="utf-8"?>
<sst xmlns="http://schemas.openxmlformats.org/spreadsheetml/2006/main" count="74" uniqueCount="66">
  <si>
    <t>Software Version</t>
  </si>
  <si>
    <t>3.03.14</t>
  </si>
  <si>
    <t>Experiment File Path:</t>
  </si>
  <si>
    <t>C:\Users\barottlab\Desktop\Teegan\KBayBleach19\Total Protein\2020-03-10.xpt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</si>
  <si>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</si>
  <si>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</si>
  <si>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</si>
  <si>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</si>
  <si>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</si>
  <si>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</si>
  <si>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</si>
  <si>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</si>
  <si>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</si>
  <si>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</si>
  <si>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</si>
  <si>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</si>
  <si>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</si>
  <si>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</si>
  <si>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</si>
  <si>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</si>
  <si>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</si>
  <si>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</si>
  <si>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</si>
  <si>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</si>
  <si>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</si>
  <si>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</si>
  <si>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</si>
  <si>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</si>
  <si>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</si>
  <si>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</si>
  <si>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</si>
  <si>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</si>
  <si>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</si>
  <si>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</si>
  <si>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</si>
  <si>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</si>
  <si>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</si>
  <si>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</si>
  <si>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</si>
  <si>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</si>
  <si>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218.10/2</t>
  </si>
  <si>
    <t>44.9/16</t>
  </si>
  <si>
    <t>237.10/16</t>
  </si>
  <si>
    <t>209.9/16</t>
  </si>
  <si>
    <t>204.10/16</t>
  </si>
  <si>
    <t>3.10/2</t>
  </si>
  <si>
    <t>202.10/2</t>
  </si>
  <si>
    <t>36.10/30</t>
  </si>
  <si>
    <t>12.9/16</t>
  </si>
  <si>
    <t>46.10/16</t>
  </si>
  <si>
    <t>36.10/2</t>
  </si>
  <si>
    <t>19.10/16</t>
  </si>
  <si>
    <t>219.10/2</t>
  </si>
  <si>
    <t>212.9/16</t>
  </si>
  <si>
    <t>4.10/2</t>
  </si>
  <si>
    <t>41.9/16</t>
  </si>
  <si>
    <t>230.10/16</t>
  </si>
  <si>
    <t>203.9/16</t>
  </si>
  <si>
    <t>243.10/2</t>
  </si>
  <si>
    <t>220.9/16</t>
  </si>
  <si>
    <t xml:space="preserve">Sample </t>
  </si>
  <si>
    <t>Average</t>
  </si>
  <si>
    <t>Concentration (µg/mL)</t>
  </si>
  <si>
    <t>Concentration (mg/mL)</t>
  </si>
  <si>
    <t>Averages</t>
  </si>
  <si>
    <t>Concentration * 2 (dilution)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</si>
</sst>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52661854768154"/>
                  <c:y val="-6.732903178769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1.4020000000000001</c:v>
                </c:pt>
                <c:pt idx="1">
                  <c:v>1.3296666666666668</c:v>
                </c:pt>
                <c:pt idx="2">
                  <c:v>1.23</c:v>
                </c:pt>
                <c:pt idx="3">
                  <c:v>1.1123333333333332</c:v>
                </c:pt>
                <c:pt idx="4">
                  <c:v>0.96533333333333327</c:v>
                </c:pt>
                <c:pt idx="5">
                  <c:v>0.68899999999999995</c:v>
                </c:pt>
                <c:pt idx="6">
                  <c:v>0.52566666666666662</c:v>
                </c:pt>
                <c:pt idx="7">
                  <c:v>0.38533333333333336</c:v>
                </c:pt>
                <c:pt idx="8">
                  <c:v>0.34866666666666662</c:v>
                </c:pt>
              </c:numCache>
            </c:numRef>
          </c:xVal>
          <c:yVal>
            <c:numRef>
              <c:f>'Plate 1 - Sheet1'!$D$38:$D$46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7-C349-BEE8-309FEA79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1167"/>
        <c:axId val="142471167"/>
      </c:scatterChart>
      <c:valAx>
        <c:axId val="1424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1167"/>
        <c:crosses val="autoZero"/>
        <c:crossBetween val="midCat"/>
      </c:valAx>
      <c:valAx>
        <c:axId val="1424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605533683289591"/>
                  <c:y val="-1.663021289005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0.68899999999999995</c:v>
                </c:pt>
                <c:pt idx="1">
                  <c:v>0.52566666666666662</c:v>
                </c:pt>
                <c:pt idx="2">
                  <c:v>0.38533333333333336</c:v>
                </c:pt>
                <c:pt idx="3">
                  <c:v>0.34866666666666662</c:v>
                </c:pt>
              </c:numCache>
            </c:numRef>
          </c:xVal>
          <c:yVal>
            <c:numRef>
              <c:f>'Plate 1 - Sheet1'!$D$43:$D$46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604C-A023-946D0946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02543"/>
        <c:axId val="170307599"/>
      </c:scatterChart>
      <c:valAx>
        <c:axId val="1703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7599"/>
        <c:crosses val="autoZero"/>
        <c:crossBetween val="midCat"/>
      </c:valAx>
      <c:valAx>
        <c:axId val="1703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6350</xdr:rowOff>
    </xdr:from>
    <xdr:to>
      <xdr:col>14</xdr:col>
      <xdr:colOff>533400</xdr:colOff>
      <xdr:row>51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84E96-6029-BC4A-99E3-7154583C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52</xdr:row>
      <xdr:rowOff>6350</xdr:rowOff>
    </xdr:from>
    <xdr:to>
      <xdr:col>14</xdr:col>
      <xdr:colOff>546100</xdr:colOff>
      <xdr:row>67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1325A-018D-F34F-93F8-9ECDCB47B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6"/>
  <sheetViews>
    <sheetView tabSelected="1" topLeftCell="A28" workbookViewId="0">
      <selection activeCell="H57" sqref="H5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43900</v>
      </c>
    </row>
    <row r="8" spans="1:2" x14ac:dyDescent="0.15">
      <c r="A8" t="s">
        <v>9</v>
      </c>
      <c r="B8" s="2">
        <v>0.58905092592592589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24.9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1.2869999999999999</v>
      </c>
      <c r="D28" s="8">
        <v>1.5429999999999999</v>
      </c>
      <c r="E28" s="7">
        <v>1.3069999999999999</v>
      </c>
      <c r="F28" s="9">
        <v>1.1459999999999999</v>
      </c>
      <c r="G28" s="10">
        <v>0.95899999999999996</v>
      </c>
      <c r="H28" s="11">
        <v>0.69799999999999995</v>
      </c>
      <c r="I28" s="12">
        <v>0.52300000000000002</v>
      </c>
      <c r="J28" s="13">
        <v>0.39200000000000002</v>
      </c>
      <c r="K28" s="13">
        <v>0.35299999999999998</v>
      </c>
      <c r="L28" s="14">
        <v>0.47299999999999998</v>
      </c>
      <c r="M28" s="14">
        <v>0.47399999999999998</v>
      </c>
      <c r="N28" s="14">
        <v>0.497</v>
      </c>
      <c r="O28" s="15">
        <v>595</v>
      </c>
    </row>
    <row r="29" spans="1:15" ht="14" x14ac:dyDescent="0.15">
      <c r="B29" s="6" t="s">
        <v>32</v>
      </c>
      <c r="C29" s="9">
        <v>1.216</v>
      </c>
      <c r="D29" s="7">
        <v>1.3220000000000001</v>
      </c>
      <c r="E29" s="9">
        <v>1.21</v>
      </c>
      <c r="F29" s="9">
        <v>1.127</v>
      </c>
      <c r="G29" s="10">
        <v>0.97299999999999998</v>
      </c>
      <c r="H29" s="11">
        <v>0.69099999999999995</v>
      </c>
      <c r="I29" s="12">
        <v>0.53900000000000003</v>
      </c>
      <c r="J29" s="13">
        <v>0.38400000000000001</v>
      </c>
      <c r="K29" s="13">
        <v>0.34499999999999997</v>
      </c>
      <c r="L29" s="14">
        <v>0.42799999999999999</v>
      </c>
      <c r="M29" s="14">
        <v>0.433</v>
      </c>
      <c r="N29" s="14">
        <v>0.41699999999999998</v>
      </c>
      <c r="O29" s="15">
        <v>595</v>
      </c>
    </row>
    <row r="30" spans="1:15" ht="14" x14ac:dyDescent="0.15">
      <c r="B30" s="6" t="s">
        <v>33</v>
      </c>
      <c r="C30" s="16">
        <v>1.7030000000000001</v>
      </c>
      <c r="D30" s="9">
        <v>1.1240000000000001</v>
      </c>
      <c r="E30" s="9">
        <v>1.173</v>
      </c>
      <c r="F30" s="17">
        <v>1.0640000000000001</v>
      </c>
      <c r="G30" s="10">
        <v>0.96399999999999997</v>
      </c>
      <c r="H30" s="11">
        <v>0.67800000000000005</v>
      </c>
      <c r="I30" s="14">
        <v>0.51500000000000001</v>
      </c>
      <c r="J30" s="13">
        <v>0.38</v>
      </c>
      <c r="K30" s="13">
        <v>0.34799999999999998</v>
      </c>
      <c r="L30" s="14">
        <v>0.44900000000000001</v>
      </c>
      <c r="M30" s="14">
        <v>0.47199999999999998</v>
      </c>
      <c r="N30" s="14">
        <v>0.46300000000000002</v>
      </c>
      <c r="O30" s="15">
        <v>595</v>
      </c>
    </row>
    <row r="31" spans="1:15" ht="14" x14ac:dyDescent="0.15">
      <c r="B31" s="6" t="s">
        <v>34</v>
      </c>
      <c r="C31" s="12">
        <v>0.51900000000000002</v>
      </c>
      <c r="D31" s="12">
        <v>0.52600000000000002</v>
      </c>
      <c r="E31" s="14">
        <v>0.50900000000000001</v>
      </c>
      <c r="F31" s="14">
        <v>0.42</v>
      </c>
      <c r="G31" s="14">
        <v>0.50800000000000001</v>
      </c>
      <c r="H31" s="14">
        <v>0.42799999999999999</v>
      </c>
      <c r="I31" s="14">
        <v>0.51500000000000001</v>
      </c>
      <c r="J31" s="14">
        <v>0.42199999999999999</v>
      </c>
      <c r="K31" s="14">
        <v>0.44700000000000001</v>
      </c>
      <c r="L31" s="14">
        <v>0.40600000000000003</v>
      </c>
      <c r="M31" s="14">
        <v>0.42499999999999999</v>
      </c>
      <c r="N31" s="14">
        <v>0.44500000000000001</v>
      </c>
      <c r="O31" s="15">
        <v>595</v>
      </c>
    </row>
    <row r="32" spans="1:15" ht="14" x14ac:dyDescent="0.15">
      <c r="B32" s="6" t="s">
        <v>35</v>
      </c>
      <c r="C32" s="14">
        <v>0.46500000000000002</v>
      </c>
      <c r="D32" s="14">
        <v>0.47499999999999998</v>
      </c>
      <c r="E32" s="14">
        <v>0.45600000000000002</v>
      </c>
      <c r="F32" s="14">
        <v>0.437</v>
      </c>
      <c r="G32" s="14">
        <v>0.42799999999999999</v>
      </c>
      <c r="H32" s="14">
        <v>0.44600000000000001</v>
      </c>
      <c r="I32" s="14">
        <v>0.45400000000000001</v>
      </c>
      <c r="J32" s="14">
        <v>0.46200000000000002</v>
      </c>
      <c r="K32" s="14">
        <v>0.46300000000000002</v>
      </c>
      <c r="L32" s="14">
        <v>0.47</v>
      </c>
      <c r="M32" s="14">
        <v>0.46600000000000003</v>
      </c>
      <c r="N32" s="14">
        <v>0.443</v>
      </c>
      <c r="O32" s="15">
        <v>595</v>
      </c>
    </row>
    <row r="33" spans="1:15" ht="14" x14ac:dyDescent="0.15">
      <c r="B33" s="6" t="s">
        <v>36</v>
      </c>
      <c r="C33" s="14">
        <v>0.503</v>
      </c>
      <c r="D33" s="14">
        <v>0.49399999999999999</v>
      </c>
      <c r="E33" s="12">
        <v>0.51700000000000002</v>
      </c>
      <c r="F33" s="14">
        <v>0.502</v>
      </c>
      <c r="G33" s="14">
        <v>0.49299999999999999</v>
      </c>
      <c r="H33" s="14">
        <v>0.47899999999999998</v>
      </c>
      <c r="I33" s="12">
        <v>0.52300000000000002</v>
      </c>
      <c r="J33" s="14">
        <v>0.46600000000000003</v>
      </c>
      <c r="K33" s="14">
        <v>0.45100000000000001</v>
      </c>
      <c r="L33" s="14">
        <v>0.50700000000000001</v>
      </c>
      <c r="M33" s="14">
        <v>0.496</v>
      </c>
      <c r="N33" s="12">
        <v>0.53100000000000003</v>
      </c>
      <c r="O33" s="15">
        <v>595</v>
      </c>
    </row>
    <row r="34" spans="1:15" ht="14" x14ac:dyDescent="0.15">
      <c r="B34" s="6" t="s">
        <v>37</v>
      </c>
      <c r="C34" s="14">
        <v>0.48799999999999999</v>
      </c>
      <c r="D34" s="14">
        <v>0.48799999999999999</v>
      </c>
      <c r="E34" s="14">
        <v>0.48299999999999998</v>
      </c>
      <c r="F34" s="14">
        <v>0.47499999999999998</v>
      </c>
      <c r="G34" s="14">
        <v>0.46100000000000002</v>
      </c>
      <c r="H34" s="14">
        <v>0.47799999999999998</v>
      </c>
      <c r="I34" s="14">
        <v>0.44600000000000001</v>
      </c>
      <c r="J34" s="14">
        <v>0.46899999999999997</v>
      </c>
      <c r="K34" s="14">
        <v>0.43099999999999999</v>
      </c>
      <c r="L34" s="12">
        <v>0.53200000000000003</v>
      </c>
      <c r="M34" s="12">
        <v>0.53800000000000003</v>
      </c>
      <c r="N34" s="14">
        <v>0.49299999999999999</v>
      </c>
      <c r="O34" s="15">
        <v>595</v>
      </c>
    </row>
    <row r="35" spans="1:15" ht="14" x14ac:dyDescent="0.15">
      <c r="B35" s="6" t="s">
        <v>38</v>
      </c>
      <c r="C35" s="14">
        <v>0.434</v>
      </c>
      <c r="D35" s="14">
        <v>0.443</v>
      </c>
      <c r="E35" s="14">
        <v>0.42899999999999999</v>
      </c>
      <c r="F35" s="18">
        <v>4.2000000000000003E-2</v>
      </c>
      <c r="G35" s="18">
        <v>4.2000000000000003E-2</v>
      </c>
      <c r="H35" s="18">
        <v>4.2000000000000003E-2</v>
      </c>
      <c r="I35" s="18">
        <v>4.2000000000000003E-2</v>
      </c>
      <c r="J35" s="18">
        <v>4.2000000000000003E-2</v>
      </c>
      <c r="K35" s="18">
        <v>4.2000000000000003E-2</v>
      </c>
      <c r="L35" s="18">
        <v>4.2000000000000003E-2</v>
      </c>
      <c r="M35" s="18">
        <v>4.2000000000000003E-2</v>
      </c>
      <c r="N35" s="18">
        <v>4.2000000000000003E-2</v>
      </c>
      <c r="O35" s="15">
        <v>595</v>
      </c>
    </row>
    <row r="37" spans="1:15" ht="14" x14ac:dyDescent="0.15">
      <c r="A37" s="24" t="s">
        <v>64</v>
      </c>
      <c r="B37" s="20" t="s">
        <v>60</v>
      </c>
      <c r="C37" s="21" t="s">
        <v>61</v>
      </c>
      <c r="D37" s="21" t="s">
        <v>62</v>
      </c>
      <c r="E37" s="21" t="s">
        <v>63</v>
      </c>
      <c r="F37" s="21" t="s">
        <v>65</v>
      </c>
    </row>
    <row r="38" spans="1:15" ht="14" x14ac:dyDescent="0.15">
      <c r="B38" s="22" t="s">
        <v>31</v>
      </c>
      <c r="C38">
        <f>AVERAGE(C28:C30)</f>
        <v>1.4020000000000001</v>
      </c>
      <c r="D38" s="23">
        <v>2000</v>
      </c>
      <c r="E38">
        <f>D38*10^-3</f>
        <v>2</v>
      </c>
    </row>
    <row r="39" spans="1:15" ht="14" x14ac:dyDescent="0.15">
      <c r="B39" s="22" t="s">
        <v>32</v>
      </c>
      <c r="C39">
        <f>AVERAGE(D28:D30)</f>
        <v>1.3296666666666668</v>
      </c>
      <c r="D39" s="23">
        <v>1500</v>
      </c>
      <c r="E39">
        <f t="shared" ref="E39:E66" si="0">D39*10^-3</f>
        <v>1.5</v>
      </c>
    </row>
    <row r="40" spans="1:15" ht="14" x14ac:dyDescent="0.15">
      <c r="B40" s="22" t="s">
        <v>33</v>
      </c>
      <c r="C40">
        <f>AVERAGE(E28:E30)</f>
        <v>1.23</v>
      </c>
      <c r="D40" s="23">
        <v>1000</v>
      </c>
      <c r="E40">
        <f t="shared" si="0"/>
        <v>1</v>
      </c>
    </row>
    <row r="41" spans="1:15" ht="14" x14ac:dyDescent="0.15">
      <c r="B41" s="22" t="s">
        <v>34</v>
      </c>
      <c r="C41">
        <f>AVERAGE(F28:F30)</f>
        <v>1.1123333333333332</v>
      </c>
      <c r="D41" s="23">
        <v>750</v>
      </c>
      <c r="E41">
        <f t="shared" si="0"/>
        <v>0.75</v>
      </c>
    </row>
    <row r="42" spans="1:15" ht="14" x14ac:dyDescent="0.15">
      <c r="B42" s="22" t="s">
        <v>35</v>
      </c>
      <c r="C42">
        <f>AVERAGE(G28:G30)</f>
        <v>0.96533333333333327</v>
      </c>
      <c r="D42" s="23">
        <v>500</v>
      </c>
      <c r="E42">
        <f t="shared" si="0"/>
        <v>0.5</v>
      </c>
    </row>
    <row r="43" spans="1:15" ht="14" x14ac:dyDescent="0.15">
      <c r="B43" s="22" t="s">
        <v>36</v>
      </c>
      <c r="C43">
        <f>AVERAGE(H28:H30)</f>
        <v>0.68899999999999995</v>
      </c>
      <c r="D43" s="23">
        <v>250</v>
      </c>
      <c r="E43">
        <f t="shared" si="0"/>
        <v>0.25</v>
      </c>
    </row>
    <row r="44" spans="1:15" ht="14" x14ac:dyDescent="0.15">
      <c r="B44" s="22" t="s">
        <v>37</v>
      </c>
      <c r="C44">
        <f>AVERAGE(I28:I30)</f>
        <v>0.52566666666666662</v>
      </c>
      <c r="D44" s="23">
        <v>125</v>
      </c>
      <c r="E44">
        <f t="shared" si="0"/>
        <v>0.125</v>
      </c>
    </row>
    <row r="45" spans="1:15" ht="14" x14ac:dyDescent="0.15">
      <c r="B45" s="22" t="s">
        <v>38</v>
      </c>
      <c r="C45">
        <f>AVERAGE(J28:J30)</f>
        <v>0.38533333333333336</v>
      </c>
      <c r="D45" s="23">
        <v>25</v>
      </c>
      <c r="E45">
        <f t="shared" si="0"/>
        <v>2.5000000000000001E-2</v>
      </c>
    </row>
    <row r="46" spans="1:15" ht="14" x14ac:dyDescent="0.15">
      <c r="B46" s="22" t="s">
        <v>39</v>
      </c>
      <c r="C46">
        <f>AVERAGE(K28:K30)</f>
        <v>0.34866666666666662</v>
      </c>
      <c r="D46" s="23">
        <v>0</v>
      </c>
      <c r="E46">
        <f t="shared" si="0"/>
        <v>0</v>
      </c>
    </row>
    <row r="47" spans="1:15" ht="14" x14ac:dyDescent="0.15">
      <c r="B47" s="19" t="s">
        <v>40</v>
      </c>
      <c r="C47">
        <f>AVERAGE(L28:N28)</f>
        <v>0.48133333333333334</v>
      </c>
      <c r="D47">
        <f>173.63*C47^2+554.41*C47-214.41</f>
        <v>92.672920408888871</v>
      </c>
      <c r="E47">
        <f t="shared" si="0"/>
        <v>9.2672920408888873E-2</v>
      </c>
      <c r="F47">
        <f>E47*2</f>
        <v>0.18534584081777775</v>
      </c>
    </row>
    <row r="48" spans="1:15" ht="14" x14ac:dyDescent="0.15">
      <c r="B48" s="19" t="s">
        <v>41</v>
      </c>
      <c r="C48">
        <f>AVERAGE(L29:N29)</f>
        <v>0.42599999999999999</v>
      </c>
      <c r="D48">
        <f t="shared" ref="D48:D66" si="1">173.63*C48^2+554.41*C48-214.41</f>
        <v>53.278337879999953</v>
      </c>
      <c r="E48">
        <f t="shared" si="0"/>
        <v>5.3278337879999957E-2</v>
      </c>
      <c r="F48">
        <f t="shared" ref="F48:F66" si="2">E48*2</f>
        <v>0.10655667575999991</v>
      </c>
    </row>
    <row r="49" spans="2:6" ht="14" x14ac:dyDescent="0.15">
      <c r="B49" s="19" t="s">
        <v>42</v>
      </c>
      <c r="C49">
        <f>AVERAGE(L30:N30)</f>
        <v>0.46133333333333337</v>
      </c>
      <c r="D49">
        <f t="shared" si="1"/>
        <v>78.311216142222264</v>
      </c>
      <c r="E49">
        <f t="shared" si="0"/>
        <v>7.8311216142222265E-2</v>
      </c>
      <c r="F49">
        <f t="shared" si="2"/>
        <v>0.15662243228444453</v>
      </c>
    </row>
    <row r="50" spans="2:6" ht="14" x14ac:dyDescent="0.15">
      <c r="B50" s="19" t="s">
        <v>43</v>
      </c>
      <c r="C50">
        <f>AVERAGE(C31:E31)</f>
        <v>0.5179999999999999</v>
      </c>
      <c r="D50">
        <f t="shared" si="1"/>
        <v>119.36347611999989</v>
      </c>
      <c r="E50">
        <f t="shared" si="0"/>
        <v>0.1193634761199999</v>
      </c>
      <c r="F50">
        <f t="shared" si="2"/>
        <v>0.23872695223999979</v>
      </c>
    </row>
    <row r="51" spans="2:6" ht="14" x14ac:dyDescent="0.15">
      <c r="B51" s="19" t="s">
        <v>44</v>
      </c>
      <c r="C51">
        <f>AVERAGE(F31:H31)</f>
        <v>0.45199999999999996</v>
      </c>
      <c r="D51">
        <f t="shared" si="1"/>
        <v>71.656623519999954</v>
      </c>
      <c r="E51">
        <f t="shared" si="0"/>
        <v>7.1656623519999949E-2</v>
      </c>
      <c r="F51">
        <f t="shared" si="2"/>
        <v>0.1433132470399999</v>
      </c>
    </row>
    <row r="52" spans="2:6" ht="14" x14ac:dyDescent="0.15">
      <c r="B52" s="19" t="s">
        <v>45</v>
      </c>
      <c r="C52">
        <f>AVERAGE(I31:K31)</f>
        <v>0.46133333333333337</v>
      </c>
      <c r="D52">
        <f t="shared" si="1"/>
        <v>78.311216142222264</v>
      </c>
      <c r="E52">
        <f t="shared" si="0"/>
        <v>7.8311216142222265E-2</v>
      </c>
      <c r="F52">
        <f t="shared" si="2"/>
        <v>0.15662243228444453</v>
      </c>
    </row>
    <row r="53" spans="2:6" ht="14" x14ac:dyDescent="0.15">
      <c r="B53" s="19" t="s">
        <v>46</v>
      </c>
      <c r="C53">
        <f>AVERAGE(L31:N31)</f>
        <v>0.42533333333333334</v>
      </c>
      <c r="D53">
        <f t="shared" si="1"/>
        <v>52.810186542222226</v>
      </c>
      <c r="E53">
        <f t="shared" si="0"/>
        <v>5.2810186542222227E-2</v>
      </c>
      <c r="F53">
        <f t="shared" si="2"/>
        <v>0.10562037308444445</v>
      </c>
    </row>
    <row r="54" spans="2:6" ht="14" x14ac:dyDescent="0.15">
      <c r="B54" s="19" t="s">
        <v>47</v>
      </c>
      <c r="C54">
        <f>AVERAGE(C32:E32)</f>
        <v>0.46533333333333332</v>
      </c>
      <c r="D54">
        <f t="shared" si="1"/>
        <v>81.172444675555568</v>
      </c>
      <c r="E54">
        <f t="shared" si="0"/>
        <v>8.1172444675555566E-2</v>
      </c>
      <c r="F54">
        <f t="shared" si="2"/>
        <v>0.16234488935111113</v>
      </c>
    </row>
    <row r="55" spans="2:6" ht="14" x14ac:dyDescent="0.15">
      <c r="B55" s="19" t="s">
        <v>48</v>
      </c>
      <c r="C55">
        <f>AVERAGE(F32:H32)</f>
        <v>0.437</v>
      </c>
      <c r="D55">
        <f t="shared" si="1"/>
        <v>61.025117469999969</v>
      </c>
      <c r="E55">
        <f t="shared" si="0"/>
        <v>6.1025117469999973E-2</v>
      </c>
      <c r="F55">
        <f t="shared" si="2"/>
        <v>0.12205023493999995</v>
      </c>
    </row>
    <row r="56" spans="2:6" ht="14" x14ac:dyDescent="0.15">
      <c r="B56" s="19" t="s">
        <v>49</v>
      </c>
      <c r="C56">
        <f>AVERAGE(I32:K32)</f>
        <v>0.45966666666666667</v>
      </c>
      <c r="D56">
        <f t="shared" si="1"/>
        <v>77.120677425555556</v>
      </c>
      <c r="E56">
        <f t="shared" si="0"/>
        <v>7.7120677425555562E-2</v>
      </c>
      <c r="F56">
        <f t="shared" si="2"/>
        <v>0.15424135485111112</v>
      </c>
    </row>
    <row r="57" spans="2:6" ht="14" x14ac:dyDescent="0.15">
      <c r="B57" s="19" t="s">
        <v>50</v>
      </c>
      <c r="C57">
        <f>AVERAGE(L32:N32)</f>
        <v>0.45966666666666667</v>
      </c>
      <c r="D57">
        <f t="shared" si="1"/>
        <v>77.120677425555556</v>
      </c>
      <c r="E57">
        <f t="shared" si="0"/>
        <v>7.7120677425555562E-2</v>
      </c>
      <c r="F57">
        <f t="shared" si="2"/>
        <v>0.15424135485111112</v>
      </c>
    </row>
    <row r="58" spans="2:6" ht="14" x14ac:dyDescent="0.15">
      <c r="B58" s="19" t="s">
        <v>51</v>
      </c>
      <c r="C58">
        <f>AVERAGE(C33:E33)</f>
        <v>0.50466666666666671</v>
      </c>
      <c r="D58">
        <f t="shared" si="1"/>
        <v>109.60380127555558</v>
      </c>
      <c r="E58">
        <f t="shared" si="0"/>
        <v>0.10960380127555558</v>
      </c>
      <c r="F58">
        <f t="shared" si="2"/>
        <v>0.21920760255111116</v>
      </c>
    </row>
    <row r="59" spans="2:6" ht="14" x14ac:dyDescent="0.15">
      <c r="B59" s="19" t="s">
        <v>52</v>
      </c>
      <c r="C59">
        <f>AVERAGE(F33:H33)</f>
        <v>0.49133333333333334</v>
      </c>
      <c r="D59">
        <f t="shared" si="1"/>
        <v>99.905861542222198</v>
      </c>
      <c r="E59">
        <f t="shared" si="0"/>
        <v>9.9905861542222196E-2</v>
      </c>
      <c r="F59">
        <f t="shared" si="2"/>
        <v>0.19981172308444439</v>
      </c>
    </row>
    <row r="60" spans="2:6" ht="14" x14ac:dyDescent="0.15">
      <c r="B60" s="19" t="s">
        <v>53</v>
      </c>
      <c r="C60">
        <f>AVERAGE(I33:K33)</f>
        <v>0.48000000000000004</v>
      </c>
      <c r="D60">
        <f t="shared" si="1"/>
        <v>91.711151999999998</v>
      </c>
      <c r="E60">
        <f t="shared" si="0"/>
        <v>9.1711152000000004E-2</v>
      </c>
      <c r="F60">
        <f t="shared" si="2"/>
        <v>0.18342230400000001</v>
      </c>
    </row>
    <row r="61" spans="2:6" ht="14" x14ac:dyDescent="0.15">
      <c r="B61" s="19" t="s">
        <v>54</v>
      </c>
      <c r="C61">
        <f>AVERAGE(L33:N33)</f>
        <v>0.51133333333333342</v>
      </c>
      <c r="D61">
        <f t="shared" si="1"/>
        <v>114.4759218088889</v>
      </c>
      <c r="E61">
        <f t="shared" si="0"/>
        <v>0.11447592180888889</v>
      </c>
      <c r="F61">
        <f t="shared" si="2"/>
        <v>0.22895184361777779</v>
      </c>
    </row>
    <row r="62" spans="2:6" ht="14" x14ac:dyDescent="0.15">
      <c r="B62" s="19" t="s">
        <v>55</v>
      </c>
      <c r="C62">
        <f>AVERAGE(C34:E34)</f>
        <v>0.48633333333333334</v>
      </c>
      <c r="D62">
        <f t="shared" si="1"/>
        <v>96.28505022555558</v>
      </c>
      <c r="E62">
        <f t="shared" si="0"/>
        <v>9.6285050225555585E-2</v>
      </c>
      <c r="F62">
        <f t="shared" si="2"/>
        <v>0.19257010045111117</v>
      </c>
    </row>
    <row r="63" spans="2:6" ht="14" x14ac:dyDescent="0.15">
      <c r="B63" s="19" t="s">
        <v>56</v>
      </c>
      <c r="C63">
        <f>AVERAGE(F34:H34)</f>
        <v>0.47133333333333333</v>
      </c>
      <c r="D63">
        <f t="shared" si="1"/>
        <v>85.474705275555579</v>
      </c>
      <c r="E63">
        <f t="shared" si="0"/>
        <v>8.5474705275555576E-2</v>
      </c>
      <c r="F63">
        <f t="shared" si="2"/>
        <v>0.17094941055111115</v>
      </c>
    </row>
    <row r="64" spans="2:6" ht="14" x14ac:dyDescent="0.15">
      <c r="B64" s="19" t="s">
        <v>57</v>
      </c>
      <c r="C64">
        <f>AVERAGE(I34:K34)</f>
        <v>0.44866666666666671</v>
      </c>
      <c r="D64">
        <f t="shared" si="1"/>
        <v>69.287314342222231</v>
      </c>
      <c r="E64">
        <f t="shared" si="0"/>
        <v>6.9287314342222239E-2</v>
      </c>
      <c r="F64">
        <f t="shared" si="2"/>
        <v>0.13857462868444448</v>
      </c>
    </row>
    <row r="65" spans="2:6" ht="14" x14ac:dyDescent="0.15">
      <c r="B65" s="19" t="s">
        <v>58</v>
      </c>
      <c r="C65">
        <f>AVERAGE(L34:N34)</f>
        <v>0.52100000000000002</v>
      </c>
      <c r="D65">
        <f t="shared" si="1"/>
        <v>121.56791082999999</v>
      </c>
      <c r="E65">
        <f t="shared" si="0"/>
        <v>0.12156791082999999</v>
      </c>
      <c r="F65">
        <f t="shared" si="2"/>
        <v>0.24313582165999997</v>
      </c>
    </row>
    <row r="66" spans="2:6" ht="14" x14ac:dyDescent="0.15">
      <c r="B66" s="19" t="s">
        <v>59</v>
      </c>
      <c r="C66">
        <f>AVERAGE(C35:E35)</f>
        <v>0.43533333333333335</v>
      </c>
      <c r="D66">
        <f t="shared" si="1"/>
        <v>59.848662075555552</v>
      </c>
      <c r="E66">
        <f t="shared" si="0"/>
        <v>5.9848662075555552E-2</v>
      </c>
      <c r="F66">
        <f t="shared" si="2"/>
        <v>0.1196973241511111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2020-09-22T18:05:17Z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