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eeganinnis/Box/Barott lab/Data/Teegan/KBay Bleaching 2019/Total Protein/"/>
    </mc:Choice>
  </mc:AlternateContent>
  <xr:revisionPtr revIDLastSave="0" documentId="13_ncr:1_{5FFF5A14-644D-184F-9CD2-7639527A5CA9}" xr6:coauthVersionLast="45" xr6:coauthVersionMax="45" xr10:uidLastSave="{00000000-0000-0000-0000-000000000000}"/>
  <bookViews>
    <workbookView xWindow="0" yWindow="460" windowWidth="14220" windowHeight="15920" xr2:uid="{00000000-000D-0000-FFFF-FFFF00000000}"/>
  </bookViews>
  <sheets>
    <sheet name="Plate 2 - Sheet1" sheetId="1" r:id="rId1"/>
  </sheets>
  <definedNames>
    <definedName name="MethodPointer1">287101744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1" l="1"/>
  <c r="F43" i="1" l="1"/>
  <c r="F44" i="1"/>
  <c r="F45" i="1"/>
  <c r="F46" i="1"/>
  <c r="F47" i="1"/>
  <c r="F48" i="1"/>
  <c r="F49" i="1"/>
  <c r="F50" i="1"/>
  <c r="F51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42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42" i="1"/>
  <c r="C42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E41" i="1"/>
  <c r="E40" i="1"/>
  <c r="E39" i="1"/>
  <c r="E38" i="1"/>
  <c r="C41" i="1"/>
  <c r="C40" i="1"/>
  <c r="C39" i="1"/>
  <c r="C38" i="1"/>
</calcChain>
</file>

<file path=xl/sharedStrings.xml><?xml version="1.0" encoding="utf-8"?>
<sst xmlns="http://schemas.openxmlformats.org/spreadsheetml/2006/main" count="75" uniqueCount="72">
  <si>
    <t>Software Version</t>
  </si>
  <si>
    <t>3.03.14</t>
  </si>
  <si>
    <t>Experiment File Path:</t>
  </si>
  <si>
    <t>C:\Users\barottlab\Desktop\Teegan\KBayBleach19\Total Protein\2020-09-30-2.xpt</t>
  </si>
  <si>
    <t>Protocol File Path:</t>
  </si>
  <si>
    <t>C:\Users\Public\Documents\Protocols\Bradford Protein Assay (595nm).prt</t>
  </si>
  <si>
    <t>Plate Number</t>
  </si>
  <si>
    <t>Plate 2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</si>
  <si>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</si>
  <si>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</si>
  <si>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</si>
  <si>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</si>
  <si>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</si>
  <si>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</si>
  <si>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</si>
  <si>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</si>
  <si>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</si>
  <si>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</si>
  <si>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</si>
  <si>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</si>
  <si>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</si>
  <si>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</si>
  <si>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</si>
  <si>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</si>
  <si>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</si>
  <si>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</si>
  <si>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</si>
  <si>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</si>
  <si>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</si>
  <si>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</si>
  <si>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</si>
  <si>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</si>
  <si>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</si>
  <si>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</si>
  <si>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</si>
  <si>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</si>
  <si>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</si>
  <si>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</si>
  <si>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</si>
  <si>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Averages</t>
  </si>
  <si>
    <t>Average</t>
  </si>
  <si>
    <t xml:space="preserve">Sample </t>
  </si>
  <si>
    <t>I</t>
  </si>
  <si>
    <t>Concentration (µg/mL)</t>
  </si>
  <si>
    <t>Concentration (mg/mL)</t>
  </si>
  <si>
    <t>Concentration * 2 (Dilution)</t>
  </si>
  <si>
    <t>46.10.2.host</t>
  </si>
  <si>
    <t>219.10/16.host</t>
  </si>
  <si>
    <t>201.9/16.host</t>
  </si>
  <si>
    <t>42.9/16.host</t>
  </si>
  <si>
    <t>43.10/16.host</t>
  </si>
  <si>
    <t>19.9/16.host</t>
  </si>
  <si>
    <t>221.10/16.host</t>
  </si>
  <si>
    <t>26.10/2.host</t>
  </si>
  <si>
    <t>36.10/16.host</t>
  </si>
  <si>
    <t>229.10/16.host</t>
  </si>
  <si>
    <t>11.10/16.host</t>
  </si>
  <si>
    <t>42.10/2.host</t>
  </si>
  <si>
    <t>11.10/2.host</t>
  </si>
  <si>
    <t>211.9/16.host</t>
  </si>
  <si>
    <t>239.10/16.host</t>
  </si>
  <si>
    <t>211.10/2.host</t>
  </si>
  <si>
    <t>12.10/2.host</t>
  </si>
  <si>
    <t>248.10/16.host</t>
  </si>
  <si>
    <t>45.10/16.host</t>
  </si>
  <si>
    <t>204.10/2.host</t>
  </si>
  <si>
    <t>217.10/30.host</t>
  </si>
  <si>
    <t>219.10/30.host</t>
  </si>
  <si>
    <t>221.10/30.host</t>
  </si>
  <si>
    <t>42.10/30.host</t>
  </si>
  <si>
    <t>230.10.30.host</t>
  </si>
  <si>
    <t>19.10/30.host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</si>
</sst>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rgb="FF27413E"/>
      <name val="Arial"/>
      <family val="2"/>
    </font>
    <font>
      <sz val="10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2 - Sheet1'!$D$37</c:f>
              <c:strCache>
                <c:ptCount val="1"/>
                <c:pt idx="0">
                  <c:v>Concentration (µg/mL)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9331189851268589"/>
                  <c:y val="1.31124234470691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2 - Sheet1'!$C$38:$C$41</c:f>
              <c:numCache>
                <c:formatCode>General</c:formatCode>
                <c:ptCount val="4"/>
                <c:pt idx="0">
                  <c:v>0.61499999999999999</c:v>
                </c:pt>
                <c:pt idx="1">
                  <c:v>0.49700000000000005</c:v>
                </c:pt>
                <c:pt idx="2">
                  <c:v>0.39133333333333331</c:v>
                </c:pt>
                <c:pt idx="3">
                  <c:v>0.37566666666666665</c:v>
                </c:pt>
              </c:numCache>
            </c:numRef>
          </c:xVal>
          <c:yVal>
            <c:numRef>
              <c:f>'Plate 2 - Sheet1'!$D$38:$D$41</c:f>
              <c:numCache>
                <c:formatCode>General</c:formatCode>
                <c:ptCount val="4"/>
                <c:pt idx="0">
                  <c:v>250</c:v>
                </c:pt>
                <c:pt idx="1">
                  <c:v>125</c:v>
                </c:pt>
                <c:pt idx="2">
                  <c:v>25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D-784A-839F-E94D03D36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59679"/>
        <c:axId val="951732079"/>
      </c:scatterChart>
      <c:valAx>
        <c:axId val="95135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32079"/>
        <c:crosses val="autoZero"/>
        <c:crossBetween val="midCat"/>
      </c:valAx>
      <c:valAx>
        <c:axId val="95173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5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36</xdr:row>
      <xdr:rowOff>6350</xdr:rowOff>
    </xdr:from>
    <xdr:to>
      <xdr:col>14</xdr:col>
      <xdr:colOff>546100</xdr:colOff>
      <xdr:row>49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728CF-F2E4-6D45-960D-8C1C3250B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7"/>
  <sheetViews>
    <sheetView tabSelected="1" topLeftCell="A25" workbookViewId="0">
      <selection activeCell="A37" sqref="A37:F4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44104</v>
      </c>
    </row>
    <row r="8" spans="1:2" x14ac:dyDescent="0.15">
      <c r="A8" t="s">
        <v>9</v>
      </c>
      <c r="B8" s="2">
        <v>0.45626157407407408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15" x14ac:dyDescent="0.15">
      <c r="B17" t="s">
        <v>22</v>
      </c>
    </row>
    <row r="18" spans="1:15" x14ac:dyDescent="0.15">
      <c r="A18" t="s">
        <v>23</v>
      </c>
      <c r="B18" t="s">
        <v>24</v>
      </c>
    </row>
    <row r="19" spans="1:15" x14ac:dyDescent="0.15">
      <c r="B19" t="s">
        <v>25</v>
      </c>
    </row>
    <row r="20" spans="1:15" x14ac:dyDescent="0.15">
      <c r="B20" t="s">
        <v>26</v>
      </c>
    </row>
    <row r="21" spans="1:15" x14ac:dyDescent="0.15">
      <c r="B21" t="s">
        <v>27</v>
      </c>
    </row>
    <row r="22" spans="1:15" x14ac:dyDescent="0.15">
      <c r="A22" t="s">
        <v>28</v>
      </c>
    </row>
    <row r="24" spans="1:15" ht="14" x14ac:dyDescent="0.15">
      <c r="A24" s="3" t="s">
        <v>29</v>
      </c>
      <c r="B24" s="4"/>
    </row>
    <row r="25" spans="1:15" x14ac:dyDescent="0.15">
      <c r="A25" t="s">
        <v>30</v>
      </c>
      <c r="B25">
        <v>24.9</v>
      </c>
    </row>
    <row r="27" spans="1:15" x14ac:dyDescent="0.1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ht="14" x14ac:dyDescent="0.15">
      <c r="B28" s="6" t="s">
        <v>31</v>
      </c>
      <c r="C28" s="7">
        <v>0.60899999999999999</v>
      </c>
      <c r="D28" s="8">
        <v>0.496</v>
      </c>
      <c r="E28" s="9">
        <v>0.39100000000000001</v>
      </c>
      <c r="F28" s="10">
        <v>0.373</v>
      </c>
      <c r="G28" s="10">
        <v>0.372</v>
      </c>
      <c r="H28" s="11">
        <v>0.47799999999999998</v>
      </c>
      <c r="I28" s="8">
        <v>0.51100000000000001</v>
      </c>
      <c r="J28" s="12">
        <v>0.47499999999999998</v>
      </c>
      <c r="K28" s="10">
        <v>0.37</v>
      </c>
      <c r="L28" s="13">
        <v>0.45600000000000002</v>
      </c>
      <c r="M28" s="12">
        <v>0.46400000000000002</v>
      </c>
      <c r="N28" s="12">
        <v>0.47199999999999998</v>
      </c>
      <c r="O28" s="14">
        <v>595</v>
      </c>
    </row>
    <row r="29" spans="1:15" ht="14" x14ac:dyDescent="0.15">
      <c r="B29" s="6" t="s">
        <v>32</v>
      </c>
      <c r="C29" s="7">
        <v>0.621</v>
      </c>
      <c r="D29" s="11">
        <v>0.48899999999999999</v>
      </c>
      <c r="E29" s="9">
        <v>0.39500000000000002</v>
      </c>
      <c r="F29" s="10">
        <v>0.379</v>
      </c>
      <c r="G29" s="10">
        <v>0.36899999999999999</v>
      </c>
      <c r="H29" s="12">
        <v>0.47499999999999998</v>
      </c>
      <c r="I29" s="11">
        <v>0.48499999999999999</v>
      </c>
      <c r="J29" s="12">
        <v>0.46800000000000003</v>
      </c>
      <c r="K29" s="10">
        <v>0.379</v>
      </c>
      <c r="L29" s="8">
        <v>0.496</v>
      </c>
      <c r="M29" s="15">
        <v>0.55500000000000005</v>
      </c>
      <c r="N29" s="16">
        <v>0.53600000000000003</v>
      </c>
      <c r="O29" s="14">
        <v>595</v>
      </c>
    </row>
    <row r="30" spans="1:15" ht="14" x14ac:dyDescent="0.15">
      <c r="B30" s="6" t="s">
        <v>33</v>
      </c>
      <c r="C30" s="7">
        <v>0.61499999999999999</v>
      </c>
      <c r="D30" s="8">
        <v>0.50600000000000001</v>
      </c>
      <c r="E30" s="9">
        <v>0.38800000000000001</v>
      </c>
      <c r="F30" s="10">
        <v>0.375</v>
      </c>
      <c r="G30" s="10">
        <v>0.36599999999999999</v>
      </c>
      <c r="H30" s="13">
        <v>0.45600000000000002</v>
      </c>
      <c r="I30" s="11">
        <v>0.47599999999999998</v>
      </c>
      <c r="J30" s="12">
        <v>0.46600000000000003</v>
      </c>
      <c r="K30" s="10">
        <v>0.37</v>
      </c>
      <c r="L30" s="17">
        <v>0.52900000000000003</v>
      </c>
      <c r="M30" s="17">
        <v>0.51800000000000002</v>
      </c>
      <c r="N30" s="17">
        <v>0.52300000000000002</v>
      </c>
      <c r="O30" s="14">
        <v>595</v>
      </c>
    </row>
    <row r="31" spans="1:15" ht="14" x14ac:dyDescent="0.15">
      <c r="B31" s="6" t="s">
        <v>34</v>
      </c>
      <c r="C31" s="8">
        <v>0.50800000000000001</v>
      </c>
      <c r="D31" s="8">
        <v>0.503</v>
      </c>
      <c r="E31" s="8">
        <v>0.50800000000000001</v>
      </c>
      <c r="F31" s="11">
        <v>0.47799999999999998</v>
      </c>
      <c r="G31" s="12">
        <v>0.47499999999999998</v>
      </c>
      <c r="H31" s="12">
        <v>0.46600000000000003</v>
      </c>
      <c r="I31" s="12">
        <v>0.46400000000000002</v>
      </c>
      <c r="J31" s="13">
        <v>0.45400000000000001</v>
      </c>
      <c r="K31" s="13">
        <v>0.45600000000000002</v>
      </c>
      <c r="L31" s="18">
        <v>0.438</v>
      </c>
      <c r="M31" s="13">
        <v>0.44800000000000001</v>
      </c>
      <c r="N31" s="18">
        <v>0.42599999999999999</v>
      </c>
      <c r="O31" s="14">
        <v>595</v>
      </c>
    </row>
    <row r="32" spans="1:15" ht="14" x14ac:dyDescent="0.15">
      <c r="B32" s="6" t="s">
        <v>35</v>
      </c>
      <c r="C32" s="11">
        <v>0.48099999999999998</v>
      </c>
      <c r="D32" s="8">
        <v>0.498</v>
      </c>
      <c r="E32" s="11">
        <v>0.48799999999999999</v>
      </c>
      <c r="F32" s="8">
        <v>0.50800000000000001</v>
      </c>
      <c r="G32" s="8">
        <v>0.496</v>
      </c>
      <c r="H32" s="12">
        <v>0.46800000000000003</v>
      </c>
      <c r="I32" s="11">
        <v>0.48899999999999999</v>
      </c>
      <c r="J32" s="11">
        <v>0.48099999999999998</v>
      </c>
      <c r="K32" s="11">
        <v>0.48599999999999999</v>
      </c>
      <c r="L32" s="17">
        <v>0.52</v>
      </c>
      <c r="M32" s="17">
        <v>0.52</v>
      </c>
      <c r="N32" s="16">
        <v>0.54700000000000004</v>
      </c>
      <c r="O32" s="14">
        <v>595</v>
      </c>
    </row>
    <row r="33" spans="1:15" ht="14" x14ac:dyDescent="0.15">
      <c r="B33" s="6" t="s">
        <v>36</v>
      </c>
      <c r="C33" s="11">
        <v>0.48299999999999998</v>
      </c>
      <c r="D33" s="11">
        <v>0.47599999999999998</v>
      </c>
      <c r="E33" s="12">
        <v>0.46700000000000003</v>
      </c>
      <c r="F33" s="7">
        <v>0.60499999999999998</v>
      </c>
      <c r="G33" s="19">
        <v>0.58599999999999997</v>
      </c>
      <c r="H33" s="20">
        <v>0.57999999999999996</v>
      </c>
      <c r="I33" s="8">
        <v>0.496</v>
      </c>
      <c r="J33" s="8">
        <v>0.501</v>
      </c>
      <c r="K33" s="8">
        <v>0.495</v>
      </c>
      <c r="L33" s="12">
        <v>0.47099999999999997</v>
      </c>
      <c r="M33" s="11">
        <v>0.49199999999999999</v>
      </c>
      <c r="N33" s="11">
        <v>0.48899999999999999</v>
      </c>
      <c r="O33" s="14">
        <v>595</v>
      </c>
    </row>
    <row r="34" spans="1:15" ht="14" x14ac:dyDescent="0.15">
      <c r="B34" s="6" t="s">
        <v>37</v>
      </c>
      <c r="C34" s="8">
        <v>0.505</v>
      </c>
      <c r="D34" s="8">
        <v>0.504</v>
      </c>
      <c r="E34" s="17">
        <v>0.52800000000000002</v>
      </c>
      <c r="F34" s="20">
        <v>0.58299999999999996</v>
      </c>
      <c r="G34" s="20">
        <v>0.56699999999999995</v>
      </c>
      <c r="H34" s="15">
        <v>0.56000000000000005</v>
      </c>
      <c r="I34" s="12">
        <v>0.47399999999999998</v>
      </c>
      <c r="J34" s="11">
        <v>0.47599999999999998</v>
      </c>
      <c r="K34" s="11">
        <v>0.48699999999999999</v>
      </c>
      <c r="L34" s="17">
        <v>0.52500000000000002</v>
      </c>
      <c r="M34" s="15">
        <v>0.54900000000000004</v>
      </c>
      <c r="N34" s="8">
        <v>0.50900000000000001</v>
      </c>
      <c r="O34" s="14">
        <v>595</v>
      </c>
    </row>
    <row r="35" spans="1:15" ht="14" x14ac:dyDescent="0.15">
      <c r="B35" s="6" t="s">
        <v>38</v>
      </c>
      <c r="C35" s="17">
        <v>0.52400000000000002</v>
      </c>
      <c r="D35" s="17">
        <v>0.51300000000000001</v>
      </c>
      <c r="E35" s="8">
        <v>0.51</v>
      </c>
      <c r="F35" s="19">
        <v>0.59399999999999997</v>
      </c>
      <c r="G35" s="17">
        <v>0.51300000000000001</v>
      </c>
      <c r="H35" s="17">
        <v>0.51300000000000001</v>
      </c>
      <c r="I35" s="11">
        <v>0.48799999999999999</v>
      </c>
      <c r="J35" s="12">
        <v>0.47499999999999998</v>
      </c>
      <c r="K35" s="11">
        <v>0.48599999999999999</v>
      </c>
      <c r="L35" s="8">
        <v>0.50900000000000001</v>
      </c>
      <c r="M35" s="8">
        <v>0.50900000000000001</v>
      </c>
      <c r="N35" s="8">
        <v>0.50600000000000001</v>
      </c>
      <c r="O35" s="14">
        <v>595</v>
      </c>
    </row>
    <row r="37" spans="1:15" ht="14" x14ac:dyDescent="0.15">
      <c r="A37" s="22" t="s">
        <v>39</v>
      </c>
      <c r="B37" s="23" t="s">
        <v>41</v>
      </c>
      <c r="C37" s="21" t="s">
        <v>40</v>
      </c>
      <c r="D37" s="21" t="s">
        <v>43</v>
      </c>
      <c r="E37" s="21" t="s">
        <v>44</v>
      </c>
      <c r="F37" s="21" t="s">
        <v>45</v>
      </c>
    </row>
    <row r="38" spans="1:15" ht="14" x14ac:dyDescent="0.15">
      <c r="B38" s="24" t="s">
        <v>36</v>
      </c>
      <c r="C38">
        <f>AVERAGE(C28:C30)</f>
        <v>0.61499999999999999</v>
      </c>
      <c r="D38" s="25">
        <v>250</v>
      </c>
      <c r="E38">
        <f>D38*10^-3</f>
        <v>0.25</v>
      </c>
    </row>
    <row r="39" spans="1:15" ht="14" x14ac:dyDescent="0.15">
      <c r="B39" s="24" t="s">
        <v>37</v>
      </c>
      <c r="C39">
        <f>AVERAGE(D28:D30)</f>
        <v>0.49700000000000005</v>
      </c>
      <c r="D39" s="25">
        <v>125</v>
      </c>
      <c r="E39">
        <f>D39*10^-3</f>
        <v>0.125</v>
      </c>
    </row>
    <row r="40" spans="1:15" ht="14" x14ac:dyDescent="0.15">
      <c r="B40" s="24" t="s">
        <v>38</v>
      </c>
      <c r="C40">
        <f>AVERAGE(E28:E30)</f>
        <v>0.39133333333333331</v>
      </c>
      <c r="D40" s="25">
        <v>25</v>
      </c>
      <c r="E40">
        <f>D40*10^-3</f>
        <v>2.5000000000000001E-2</v>
      </c>
    </row>
    <row r="41" spans="1:15" ht="14" x14ac:dyDescent="0.15">
      <c r="B41" s="24" t="s">
        <v>42</v>
      </c>
      <c r="C41">
        <f>AVERAGE(F28:F30)</f>
        <v>0.37566666666666665</v>
      </c>
      <c r="D41" s="25">
        <v>0</v>
      </c>
      <c r="E41">
        <f>D41*10^-3</f>
        <v>0</v>
      </c>
    </row>
    <row r="42" spans="1:15" ht="14" x14ac:dyDescent="0.15">
      <c r="B42" s="24" t="s">
        <v>46</v>
      </c>
      <c r="C42">
        <f>AVERAGE(H28:J28)</f>
        <v>0.48799999999999999</v>
      </c>
      <c r="D42" s="25">
        <f>168.1*C42^2+858.89*C42-342.11</f>
        <v>117.06032639999995</v>
      </c>
      <c r="E42">
        <f t="shared" ref="E42:E67" si="0">D42*10^-3</f>
        <v>0.11706032639999996</v>
      </c>
      <c r="F42">
        <f>E42*2</f>
        <v>0.23412065279999991</v>
      </c>
    </row>
    <row r="43" spans="1:15" ht="28" x14ac:dyDescent="0.15">
      <c r="B43" s="24" t="s">
        <v>47</v>
      </c>
      <c r="C43">
        <f>AVERAGE(L28:N28)</f>
        <v>0.46399999999999997</v>
      </c>
      <c r="D43" s="25">
        <f t="shared" ref="D43:D67" si="1">168.1*C43^2+858.89*C43-342.11</f>
        <v>92.606217599999923</v>
      </c>
      <c r="E43">
        <f t="shared" si="0"/>
        <v>9.2606217599999929E-2</v>
      </c>
      <c r="F43">
        <f t="shared" ref="F43:F67" si="2">E43*2</f>
        <v>0.18521243519999986</v>
      </c>
    </row>
    <row r="44" spans="1:15" ht="14" x14ac:dyDescent="0.15">
      <c r="B44" s="24" t="s">
        <v>48</v>
      </c>
      <c r="C44">
        <f>AVERAGE(H29:J29)</f>
        <v>0.47599999999999998</v>
      </c>
      <c r="D44" s="25">
        <f t="shared" si="1"/>
        <v>104.8090656</v>
      </c>
      <c r="E44">
        <f t="shared" si="0"/>
        <v>0.1048090656</v>
      </c>
      <c r="F44">
        <f t="shared" si="2"/>
        <v>0.2096181312</v>
      </c>
    </row>
    <row r="45" spans="1:15" ht="14" x14ac:dyDescent="0.15">
      <c r="B45" s="24" t="s">
        <v>49</v>
      </c>
      <c r="C45">
        <f>AVERAGE(L29:N29)</f>
        <v>0.52900000000000003</v>
      </c>
      <c r="D45" s="25">
        <f t="shared" si="1"/>
        <v>159.28408210000003</v>
      </c>
      <c r="E45">
        <f t="shared" si="0"/>
        <v>0.15928408210000003</v>
      </c>
      <c r="F45">
        <f t="shared" si="2"/>
        <v>0.31856816420000006</v>
      </c>
    </row>
    <row r="46" spans="1:15" ht="14" x14ac:dyDescent="0.15">
      <c r="B46" s="24" t="s">
        <v>50</v>
      </c>
      <c r="C46">
        <f>AVERAGE(H30:J30)</f>
        <v>0.46599999999999997</v>
      </c>
      <c r="D46" s="25">
        <f t="shared" si="1"/>
        <v>94.636663599999963</v>
      </c>
      <c r="E46">
        <f t="shared" si="0"/>
        <v>9.4636663599999962E-2</v>
      </c>
      <c r="F46">
        <f t="shared" si="2"/>
        <v>0.18927332719999992</v>
      </c>
    </row>
    <row r="47" spans="1:15" ht="14" x14ac:dyDescent="0.15">
      <c r="B47" s="24" t="s">
        <v>51</v>
      </c>
      <c r="C47">
        <f>AVERAGE(L30:N30)</f>
        <v>0.52333333333333343</v>
      </c>
      <c r="D47" s="25">
        <f t="shared" si="1"/>
        <v>153.41462111111116</v>
      </c>
      <c r="E47">
        <f t="shared" si="0"/>
        <v>0.15341462111111115</v>
      </c>
      <c r="F47">
        <f t="shared" si="2"/>
        <v>0.3068292422222223</v>
      </c>
    </row>
    <row r="48" spans="1:15" ht="28" x14ac:dyDescent="0.15">
      <c r="B48" s="24" t="s">
        <v>52</v>
      </c>
      <c r="C48">
        <f>AVERAGE(C31:E31)</f>
        <v>0.50633333333333341</v>
      </c>
      <c r="D48" s="25">
        <f t="shared" si="1"/>
        <v>135.87101267777786</v>
      </c>
      <c r="E48">
        <f t="shared" si="0"/>
        <v>0.13587101267777785</v>
      </c>
      <c r="F48">
        <f t="shared" si="2"/>
        <v>0.27174202535555569</v>
      </c>
    </row>
    <row r="49" spans="2:6" ht="14" x14ac:dyDescent="0.15">
      <c r="B49" s="24" t="s">
        <v>53</v>
      </c>
      <c r="C49">
        <f>AVERAGE(F31:H31)</f>
        <v>0.47300000000000003</v>
      </c>
      <c r="D49" s="25">
        <f t="shared" si="1"/>
        <v>101.75381490000001</v>
      </c>
      <c r="E49">
        <f t="shared" si="0"/>
        <v>0.10175381490000002</v>
      </c>
      <c r="F49">
        <f t="shared" si="2"/>
        <v>0.20350762980000003</v>
      </c>
    </row>
    <row r="50" spans="2:6" ht="14" x14ac:dyDescent="0.15">
      <c r="B50" s="24" t="s">
        <v>54</v>
      </c>
      <c r="C50">
        <f>AVERAGE(I31:K31)</f>
        <v>0.45800000000000002</v>
      </c>
      <c r="D50" s="25">
        <f t="shared" si="1"/>
        <v>86.522948400000018</v>
      </c>
      <c r="E50">
        <f t="shared" si="0"/>
        <v>8.6522948400000022E-2</v>
      </c>
      <c r="F50">
        <f t="shared" si="2"/>
        <v>0.17304589680000004</v>
      </c>
    </row>
    <row r="51" spans="2:6" ht="28" x14ac:dyDescent="0.15">
      <c r="B51" s="24" t="s">
        <v>55</v>
      </c>
      <c r="C51">
        <f>AVERAGE(L31:N31)</f>
        <v>0.43733333333333335</v>
      </c>
      <c r="D51" s="25">
        <f t="shared" si="1"/>
        <v>65.662107377777829</v>
      </c>
      <c r="E51">
        <f t="shared" si="0"/>
        <v>6.5662107377777834E-2</v>
      </c>
      <c r="F51">
        <f t="shared" si="2"/>
        <v>0.13132421475555567</v>
      </c>
    </row>
    <row r="52" spans="2:6" ht="14" x14ac:dyDescent="0.15">
      <c r="B52" s="24" t="s">
        <v>56</v>
      </c>
      <c r="C52">
        <f>AVERAGE(C32:E32)</f>
        <v>0.48900000000000005</v>
      </c>
      <c r="D52" s="25">
        <f t="shared" si="1"/>
        <v>118.08345010000005</v>
      </c>
      <c r="E52">
        <f t="shared" si="0"/>
        <v>0.11808345010000006</v>
      </c>
      <c r="F52">
        <f t="shared" si="2"/>
        <v>0.23616690020000011</v>
      </c>
    </row>
    <row r="53" spans="2:6" ht="14" x14ac:dyDescent="0.15">
      <c r="B53" s="24" t="s">
        <v>57</v>
      </c>
      <c r="C53">
        <f>AVERAGE(F32:H32)</f>
        <v>0.49066666666666664</v>
      </c>
      <c r="D53" s="25">
        <f t="shared" si="1"/>
        <v>119.78940337777772</v>
      </c>
      <c r="E53">
        <f t="shared" si="0"/>
        <v>0.11978940337777771</v>
      </c>
      <c r="F53">
        <f t="shared" si="2"/>
        <v>0.23957880675555543</v>
      </c>
    </row>
    <row r="54" spans="2:6" ht="14" x14ac:dyDescent="0.15">
      <c r="B54" s="24" t="s">
        <v>58</v>
      </c>
      <c r="C54">
        <f>AVERAGE(I32:K32)</f>
        <v>0.48533333333333334</v>
      </c>
      <c r="D54" s="25">
        <f t="shared" si="1"/>
        <v>114.33364017777774</v>
      </c>
      <c r="E54">
        <f t="shared" si="0"/>
        <v>0.11433364017777774</v>
      </c>
      <c r="F54">
        <f t="shared" si="2"/>
        <v>0.22866728035555547</v>
      </c>
    </row>
    <row r="55" spans="2:6" ht="14" x14ac:dyDescent="0.15">
      <c r="B55" s="24" t="s">
        <v>59</v>
      </c>
      <c r="C55">
        <f>AVERAGE(L32:N32)</f>
        <v>0.52900000000000003</v>
      </c>
      <c r="D55" s="25">
        <f t="shared" si="1"/>
        <v>159.28408210000003</v>
      </c>
      <c r="E55">
        <f t="shared" si="0"/>
        <v>0.15928408210000003</v>
      </c>
      <c r="F55">
        <f t="shared" si="2"/>
        <v>0.31856816420000006</v>
      </c>
    </row>
    <row r="56" spans="2:6" ht="28" x14ac:dyDescent="0.15">
      <c r="B56" s="24" t="s">
        <v>60</v>
      </c>
      <c r="C56">
        <f>AVERAGE(C33:E33)</f>
        <v>0.47533333333333333</v>
      </c>
      <c r="D56" s="25">
        <f t="shared" si="1"/>
        <v>104.12985951111114</v>
      </c>
      <c r="E56">
        <f t="shared" si="0"/>
        <v>0.10412985951111113</v>
      </c>
      <c r="F56">
        <f t="shared" si="2"/>
        <v>0.20825971902222226</v>
      </c>
    </row>
    <row r="57" spans="2:6" ht="14" x14ac:dyDescent="0.15">
      <c r="B57" s="24" t="s">
        <v>61</v>
      </c>
      <c r="C57">
        <f>AVERAGE(F33:H33)</f>
        <v>0.59033333333333327</v>
      </c>
      <c r="D57" s="25">
        <f t="shared" si="1"/>
        <v>223.50314467777764</v>
      </c>
      <c r="E57">
        <f t="shared" si="0"/>
        <v>0.22350314467777765</v>
      </c>
      <c r="F57">
        <f t="shared" si="2"/>
        <v>0.44700628935555531</v>
      </c>
    </row>
    <row r="58" spans="2:6" ht="14" x14ac:dyDescent="0.15">
      <c r="B58" s="24" t="s">
        <v>62</v>
      </c>
      <c r="C58">
        <f>AVERAGE(I33:K33)</f>
        <v>0.49733333333333335</v>
      </c>
      <c r="D58" s="25">
        <f t="shared" si="1"/>
        <v>126.62255537777776</v>
      </c>
      <c r="E58">
        <f t="shared" si="0"/>
        <v>0.12662255537777775</v>
      </c>
      <c r="F58">
        <f t="shared" si="2"/>
        <v>0.2532451107555555</v>
      </c>
    </row>
    <row r="59" spans="2:6" ht="28" x14ac:dyDescent="0.15">
      <c r="B59" s="24" t="s">
        <v>63</v>
      </c>
      <c r="C59">
        <f>AVERAGE(L33:N33)</f>
        <v>0.48399999999999999</v>
      </c>
      <c r="D59" s="25">
        <f t="shared" si="1"/>
        <v>112.97119359999994</v>
      </c>
      <c r="E59">
        <f t="shared" si="0"/>
        <v>0.11297119359999994</v>
      </c>
      <c r="F59">
        <f t="shared" si="2"/>
        <v>0.22594238719999987</v>
      </c>
    </row>
    <row r="60" spans="2:6" ht="14" x14ac:dyDescent="0.15">
      <c r="B60" s="24" t="s">
        <v>64</v>
      </c>
      <c r="C60">
        <f>AVERAGE(C34:E34)</f>
        <v>0.51233333333333331</v>
      </c>
      <c r="D60" s="25">
        <f t="shared" si="1"/>
        <v>142.05177987777773</v>
      </c>
      <c r="E60">
        <f t="shared" si="0"/>
        <v>0.14205177987777773</v>
      </c>
      <c r="F60">
        <f t="shared" si="2"/>
        <v>0.28410355975555546</v>
      </c>
    </row>
    <row r="61" spans="2:6" ht="14" x14ac:dyDescent="0.15">
      <c r="B61" s="24" t="s">
        <v>65</v>
      </c>
      <c r="C61">
        <f>AVERAGE(F34:H34)</f>
        <v>0.56999999999999995</v>
      </c>
      <c r="D61" s="25">
        <f t="shared" si="1"/>
        <v>202.07298999999989</v>
      </c>
      <c r="E61">
        <f t="shared" si="0"/>
        <v>0.2020729899999999</v>
      </c>
      <c r="F61">
        <f t="shared" si="2"/>
        <v>0.40414597999999979</v>
      </c>
    </row>
    <row r="62" spans="2:6" ht="28" x14ac:dyDescent="0.15">
      <c r="B62" s="24" t="s">
        <v>66</v>
      </c>
      <c r="C62">
        <f>AVERAGE(I34:K34)</f>
        <v>0.47899999999999993</v>
      </c>
      <c r="D62" s="25">
        <f t="shared" si="1"/>
        <v>107.86734209999986</v>
      </c>
      <c r="E62">
        <f t="shared" si="0"/>
        <v>0.10786734209999986</v>
      </c>
      <c r="F62">
        <f t="shared" si="2"/>
        <v>0.21573468419999972</v>
      </c>
    </row>
    <row r="63" spans="2:6" ht="28" x14ac:dyDescent="0.15">
      <c r="B63" s="24" t="s">
        <v>67</v>
      </c>
      <c r="C63">
        <f>AVERAGE(L34:N34)</f>
        <v>0.52766666666666673</v>
      </c>
      <c r="D63" s="25">
        <f t="shared" si="1"/>
        <v>157.90206121111117</v>
      </c>
      <c r="E63">
        <f t="shared" si="0"/>
        <v>0.15790206121111117</v>
      </c>
      <c r="F63">
        <f t="shared" si="2"/>
        <v>0.31580412242222233</v>
      </c>
    </row>
    <row r="64" spans="2:6" ht="28" x14ac:dyDescent="0.15">
      <c r="B64" s="24" t="s">
        <v>68</v>
      </c>
      <c r="C64">
        <f>AVERAGE(C35:E35)</f>
        <v>0.51566666666666661</v>
      </c>
      <c r="D64" s="25">
        <f t="shared" si="1"/>
        <v>145.490769211111</v>
      </c>
      <c r="E64">
        <f t="shared" si="0"/>
        <v>0.14549076921111101</v>
      </c>
      <c r="F64">
        <f t="shared" si="2"/>
        <v>0.29098153842222202</v>
      </c>
    </row>
    <row r="65" spans="2:6" ht="14" x14ac:dyDescent="0.15">
      <c r="B65" s="24" t="s">
        <v>69</v>
      </c>
      <c r="C65">
        <f>AVERAGE(F35:H35)</f>
        <v>0.54</v>
      </c>
      <c r="D65" s="25">
        <f t="shared" si="1"/>
        <v>170.70856000000003</v>
      </c>
      <c r="E65">
        <f t="shared" si="0"/>
        <v>0.17070856000000004</v>
      </c>
      <c r="F65">
        <f t="shared" si="2"/>
        <v>0.34141712000000007</v>
      </c>
    </row>
    <row r="66" spans="2:6" ht="28" x14ac:dyDescent="0.15">
      <c r="B66" s="24" t="s">
        <v>70</v>
      </c>
      <c r="C66">
        <f>AVERAGE(I35:K35)</f>
        <v>0.48299999999999993</v>
      </c>
      <c r="D66" s="25">
        <f t="shared" si="1"/>
        <v>111.94975089999991</v>
      </c>
      <c r="E66">
        <f t="shared" si="0"/>
        <v>0.11194975089999991</v>
      </c>
      <c r="F66">
        <f t="shared" si="2"/>
        <v>0.22389950179999982</v>
      </c>
    </row>
    <row r="67" spans="2:6" ht="14" x14ac:dyDescent="0.15">
      <c r="B67" s="24" t="s">
        <v>71</v>
      </c>
      <c r="C67">
        <f>AVERAGE(L35:N35)</f>
        <v>0.50800000000000001</v>
      </c>
      <c r="D67" s="25">
        <f t="shared" si="1"/>
        <v>137.58667839999998</v>
      </c>
      <c r="E67">
        <f t="shared" si="0"/>
        <v>0.1375866784</v>
      </c>
      <c r="F67">
        <f t="shared" si="2"/>
        <v>0.27517335679999999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Microsoft Office User</cp:lastModifiedBy>
  <dcterms:created xsi:type="dcterms:W3CDTF">2011-01-18T20:51:17Z</dcterms:created>
  <dcterms:modified xsi:type="dcterms:W3CDTF">2020-10-01T15:00:38Z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