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Total Protein/"/>
    </mc:Choice>
  </mc:AlternateContent>
  <xr:revisionPtr revIDLastSave="0" documentId="13_ncr:1_{4F938FCB-AD95-D945-9193-3E5C6E1A34E2}" xr6:coauthVersionLast="45" xr6:coauthVersionMax="45" xr10:uidLastSave="{00000000-0000-0000-0000-000000000000}"/>
  <bookViews>
    <workbookView xWindow="120" yWindow="460" windowWidth="14100" windowHeight="15920" xr2:uid="{00000000-000D-0000-FFFF-FFFF00000000}"/>
  </bookViews>
  <sheets>
    <sheet name="Plate 1 - Sheet1" sheetId="1" r:id="rId1"/>
  </sheets>
  <definedNames>
    <definedName name="MethodPointer1">287101744</definedName>
    <definedName name="MethodPointer2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  <c r="F44" i="1"/>
  <c r="F45" i="1"/>
  <c r="F46" i="1"/>
  <c r="F47" i="1"/>
  <c r="F48" i="1"/>
  <c r="F49" i="1"/>
  <c r="F50" i="1"/>
  <c r="F51" i="1"/>
  <c r="F52" i="1"/>
  <c r="F53" i="1"/>
  <c r="F42" i="1"/>
  <c r="E42" i="1"/>
  <c r="E43" i="1"/>
  <c r="E44" i="1"/>
  <c r="E45" i="1"/>
  <c r="E46" i="1"/>
  <c r="E47" i="1"/>
  <c r="E48" i="1"/>
  <c r="E49" i="1"/>
  <c r="E50" i="1"/>
  <c r="E51" i="1"/>
  <c r="E52" i="1"/>
  <c r="E53" i="1"/>
  <c r="D43" i="1"/>
  <c r="D44" i="1"/>
  <c r="D45" i="1"/>
  <c r="D46" i="1"/>
  <c r="D47" i="1"/>
  <c r="D48" i="1"/>
  <c r="D49" i="1"/>
  <c r="D50" i="1"/>
  <c r="D51" i="1"/>
  <c r="D52" i="1"/>
  <c r="D53" i="1"/>
  <c r="D42" i="1"/>
  <c r="C53" i="1"/>
  <c r="C52" i="1"/>
  <c r="C51" i="1"/>
  <c r="C50" i="1"/>
  <c r="C49" i="1"/>
  <c r="C48" i="1"/>
  <c r="C47" i="1"/>
  <c r="C46" i="1"/>
  <c r="C45" i="1"/>
  <c r="C44" i="1"/>
  <c r="C43" i="1"/>
  <c r="C42" i="1"/>
  <c r="E41" i="1"/>
  <c r="C41" i="1"/>
  <c r="E40" i="1"/>
  <c r="C40" i="1"/>
  <c r="E39" i="1"/>
  <c r="C39" i="1"/>
  <c r="E38" i="1"/>
  <c r="C38" i="1"/>
</calcChain>
</file>

<file path=xl/sharedStrings.xml><?xml version="1.0" encoding="utf-8"?>
<sst xmlns="http://schemas.openxmlformats.org/spreadsheetml/2006/main" count="61" uniqueCount="58">
  <si>
    <t>Software Version</t>
  </si>
  <si>
    <t>3.03.14</t>
  </si>
  <si>
    <t>Experiment File Path:</t>
  </si>
  <si>
    <t>C:\Users\barottlab\Desktop\Teegan\KBayBleach19\Total Protein\2020-09-30-2.xpt</t>
  </si>
  <si>
    <t>Protocol File Path:</t>
  </si>
  <si>
    <t>C:\Users\Public\Documents\Protocols\Bradford Protein Assay (595nm).prt</t>
  </si>
  <si>
    <t>Plate Number</t>
  </si>
  <si>
    <t>Plate 1</t>
  </si>
  <si>
    <t>Date</t>
  </si>
  <si>
    <t>Time</t>
  </si>
  <si>
    <t>Reader Type:</t>
  </si>
  <si>
    <t>ELx808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</si>
  <si>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</si>
  <si>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</si>
  <si>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</si>
  <si>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</si>
  <si>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</si>
  <si>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</si>
  <si>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</si>
  <si>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Plate In</t>
  </si>
  <si>
    <t>Set Temperature</t>
  </si>
  <si>
    <t>Setpoint 25°C</t>
  </si>
  <si>
    <t>Preheat before moving to next step</t>
  </si>
  <si>
    <t>Read</t>
  </si>
  <si>
    <t>Absorbance Endpoint</t>
  </si>
  <si>
    <t>Full Plate</t>
  </si>
  <si>
    <t>Wavelengths:  595</t>
  </si>
  <si>
    <t>Read Speed: Normal</t>
  </si>
  <si>
    <t>Plate Out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</si>
  <si>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</si>
  <si>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</si>
  <si>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</si>
  <si>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</si>
  <si>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</si>
  <si>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</si>
  <si>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</si>
  <si>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</si>
  <si>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</si>
  <si>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</si>
  <si>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Averages</t>
  </si>
  <si>
    <t xml:space="preserve">Sample </t>
  </si>
  <si>
    <t>Average</t>
  </si>
  <si>
    <t>Concentration (µg/mL)</t>
  </si>
  <si>
    <t>Concentration (mg/mL)</t>
  </si>
  <si>
    <t>Concentration * 2 (Dilution)</t>
  </si>
  <si>
    <t>I</t>
  </si>
  <si>
    <t>201.10/30.host</t>
  </si>
  <si>
    <t>46.10/30.host</t>
  </si>
  <si>
    <t>202.10/30.host</t>
  </si>
  <si>
    <t>212.10/30/host</t>
  </si>
  <si>
    <t>12.10/30.host</t>
  </si>
  <si>
    <t>204.10/30.host</t>
  </si>
  <si>
    <t>203.10/30.host</t>
  </si>
  <si>
    <t>41.10/30.host</t>
  </si>
  <si>
    <t>3.10/30.host</t>
  </si>
  <si>
    <t>44.10/30.host</t>
  </si>
  <si>
    <t>43.10/30.host</t>
  </si>
  <si>
    <t>244.10/30.host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</si>
</sst>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u/>
      <sz val="10"/>
      <name val="Arial"/>
      <family val="2"/>
    </font>
    <font>
      <b/>
      <sz val="10"/>
      <color rgb="FF27413E"/>
      <name val="Arial"/>
      <family val="2"/>
    </font>
    <font>
      <b/>
      <sz val="10"/>
      <name val="Arial"/>
      <family val="2"/>
    </font>
    <font>
      <sz val="10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5197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Sheet1'!$D$37</c:f>
              <c:strCache>
                <c:ptCount val="1"/>
                <c:pt idx="0">
                  <c:v>Concentration (µg/mL)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854790026246718"/>
                  <c:y val="-2.15766258384368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Sheet1'!$C$38:$C$41</c:f>
              <c:numCache>
                <c:formatCode>General</c:formatCode>
                <c:ptCount val="4"/>
                <c:pt idx="0">
                  <c:v>0.6306666666666666</c:v>
                </c:pt>
                <c:pt idx="1">
                  <c:v>0.51766666666666661</c:v>
                </c:pt>
                <c:pt idx="2">
                  <c:v>0.40866666666666668</c:v>
                </c:pt>
                <c:pt idx="3">
                  <c:v>0.3833333333333333</c:v>
                </c:pt>
              </c:numCache>
            </c:numRef>
          </c:xVal>
          <c:yVal>
            <c:numRef>
              <c:f>'Plate 1 - Sheet1'!$D$38:$D$41</c:f>
              <c:numCache>
                <c:formatCode>General</c:formatCode>
                <c:ptCount val="4"/>
                <c:pt idx="0">
                  <c:v>250</c:v>
                </c:pt>
                <c:pt idx="1">
                  <c:v>125</c:v>
                </c:pt>
                <c:pt idx="2">
                  <c:v>25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A-C34A-A125-587419B8A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26063"/>
        <c:axId val="965621007"/>
      </c:scatterChart>
      <c:valAx>
        <c:axId val="86962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21007"/>
        <c:crosses val="autoZero"/>
        <c:crossBetween val="midCat"/>
      </c:valAx>
      <c:valAx>
        <c:axId val="96562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2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6350</xdr:rowOff>
    </xdr:from>
    <xdr:to>
      <xdr:col>14</xdr:col>
      <xdr:colOff>533400</xdr:colOff>
      <xdr:row>47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9D7F7-B1E8-1245-BA56-DD974ACA9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3"/>
  <sheetViews>
    <sheetView tabSelected="1" topLeftCell="A21" workbookViewId="0">
      <selection activeCell="F53" sqref="F53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44104</v>
      </c>
    </row>
    <row r="8" spans="1:2" x14ac:dyDescent="0.15">
      <c r="A8" t="s">
        <v>9</v>
      </c>
      <c r="B8" s="2">
        <v>0.45513888888888893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 t="s">
        <v>13</v>
      </c>
    </row>
    <row r="11" spans="1:2" x14ac:dyDescent="0.15">
      <c r="A11" t="s">
        <v>14</v>
      </c>
      <c r="B11" t="s">
        <v>15</v>
      </c>
    </row>
    <row r="13" spans="1:2" ht="14" x14ac:dyDescent="0.15">
      <c r="A13" s="3" t="s">
        <v>16</v>
      </c>
      <c r="B13" s="4"/>
    </row>
    <row r="14" spans="1:2" x14ac:dyDescent="0.15">
      <c r="A14" t="s">
        <v>17</v>
      </c>
      <c r="B14" t="s">
        <v>18</v>
      </c>
    </row>
    <row r="15" spans="1:2" x14ac:dyDescent="0.15">
      <c r="A15" t="s">
        <v>19</v>
      </c>
    </row>
    <row r="16" spans="1:2" x14ac:dyDescent="0.15">
      <c r="A16" t="s">
        <v>20</v>
      </c>
      <c r="B16" t="s">
        <v>21</v>
      </c>
    </row>
    <row r="17" spans="1:15" x14ac:dyDescent="0.15">
      <c r="B17" t="s">
        <v>22</v>
      </c>
    </row>
    <row r="18" spans="1:15" x14ac:dyDescent="0.15">
      <c r="A18" t="s">
        <v>23</v>
      </c>
      <c r="B18" t="s">
        <v>24</v>
      </c>
    </row>
    <row r="19" spans="1:15" x14ac:dyDescent="0.15"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A22" t="s">
        <v>28</v>
      </c>
    </row>
    <row r="24" spans="1:15" ht="14" x14ac:dyDescent="0.15">
      <c r="A24" s="3" t="s">
        <v>29</v>
      </c>
      <c r="B24" s="4"/>
    </row>
    <row r="25" spans="1:15" x14ac:dyDescent="0.15">
      <c r="A25" t="s">
        <v>30</v>
      </c>
      <c r="B25">
        <v>24.8</v>
      </c>
    </row>
    <row r="27" spans="1:15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ht="14" x14ac:dyDescent="0.15">
      <c r="B28" s="6" t="s">
        <v>31</v>
      </c>
      <c r="C28" s="7">
        <v>0.622</v>
      </c>
      <c r="D28" s="8">
        <v>0.52500000000000002</v>
      </c>
      <c r="E28" s="9">
        <v>0.40899999999999997</v>
      </c>
      <c r="F28" s="10">
        <v>0.38500000000000001</v>
      </c>
      <c r="G28" s="10">
        <v>0.38600000000000001</v>
      </c>
      <c r="H28" s="11">
        <v>0.53300000000000003</v>
      </c>
      <c r="I28" s="11">
        <v>0.53200000000000003</v>
      </c>
      <c r="J28" s="12">
        <v>0.54800000000000004</v>
      </c>
      <c r="K28" s="10">
        <v>0.38</v>
      </c>
      <c r="L28" s="13">
        <v>0.47399999999999998</v>
      </c>
      <c r="M28" s="13">
        <v>0.47399999999999998</v>
      </c>
      <c r="N28" s="13">
        <v>0.48499999999999999</v>
      </c>
      <c r="O28" s="14">
        <v>595</v>
      </c>
    </row>
    <row r="29" spans="1:15" ht="14" x14ac:dyDescent="0.15">
      <c r="B29" s="6" t="s">
        <v>32</v>
      </c>
      <c r="C29" s="7">
        <v>0.63300000000000001</v>
      </c>
      <c r="D29" s="8">
        <v>0.51200000000000001</v>
      </c>
      <c r="E29" s="9">
        <v>0.40699999999999997</v>
      </c>
      <c r="F29" s="10">
        <v>0.38</v>
      </c>
      <c r="G29" s="10">
        <v>0.38300000000000001</v>
      </c>
      <c r="H29" s="13">
        <v>0.47699999999999998</v>
      </c>
      <c r="I29" s="15">
        <v>0.47</v>
      </c>
      <c r="J29" s="13">
        <v>0.47799999999999998</v>
      </c>
      <c r="K29" s="10">
        <v>0.38</v>
      </c>
      <c r="L29" s="8">
        <v>0.52600000000000002</v>
      </c>
      <c r="M29" s="11">
        <v>0.53100000000000003</v>
      </c>
      <c r="N29" s="16">
        <v>0.505</v>
      </c>
      <c r="O29" s="14">
        <v>595</v>
      </c>
    </row>
    <row r="30" spans="1:15" ht="14" x14ac:dyDescent="0.15">
      <c r="B30" s="6" t="s">
        <v>33</v>
      </c>
      <c r="C30" s="7">
        <v>0.63700000000000001</v>
      </c>
      <c r="D30" s="8">
        <v>0.51600000000000001</v>
      </c>
      <c r="E30" s="9">
        <v>0.41</v>
      </c>
      <c r="F30" s="10">
        <v>0.38500000000000001</v>
      </c>
      <c r="G30" s="10">
        <v>0.38800000000000001</v>
      </c>
      <c r="H30" s="16">
        <v>0.49399999999999999</v>
      </c>
      <c r="I30" s="16">
        <v>0.495</v>
      </c>
      <c r="J30" s="12">
        <v>0.55800000000000005</v>
      </c>
      <c r="K30" s="10">
        <v>0.38</v>
      </c>
      <c r="L30" s="16">
        <v>0.49399999999999999</v>
      </c>
      <c r="M30" s="16">
        <v>0.50800000000000001</v>
      </c>
      <c r="N30" s="16">
        <v>0.50700000000000001</v>
      </c>
      <c r="O30" s="14">
        <v>595</v>
      </c>
    </row>
    <row r="31" spans="1:15" ht="14" x14ac:dyDescent="0.15">
      <c r="B31" s="6" t="s">
        <v>34</v>
      </c>
      <c r="C31" s="12">
        <v>0.55600000000000005</v>
      </c>
      <c r="D31" s="11">
        <v>0.53500000000000003</v>
      </c>
      <c r="E31" s="17">
        <v>0.56499999999999995</v>
      </c>
      <c r="F31" s="8">
        <v>0.50900000000000001</v>
      </c>
      <c r="G31" s="8">
        <v>0.51700000000000002</v>
      </c>
      <c r="H31" s="8">
        <v>0.51400000000000001</v>
      </c>
      <c r="I31" s="11">
        <v>0.54200000000000004</v>
      </c>
      <c r="J31" s="8">
        <v>0.52300000000000002</v>
      </c>
      <c r="K31" s="11">
        <v>0.53400000000000003</v>
      </c>
      <c r="L31" s="15">
        <v>0.45700000000000002</v>
      </c>
      <c r="M31" s="15">
        <v>0.46100000000000002</v>
      </c>
      <c r="N31" s="15">
        <v>0.46100000000000002</v>
      </c>
      <c r="O31" s="14">
        <v>595</v>
      </c>
    </row>
    <row r="32" spans="1:15" ht="14" x14ac:dyDescent="0.15">
      <c r="B32" s="6" t="s">
        <v>35</v>
      </c>
      <c r="C32" s="8">
        <v>0.51400000000000001</v>
      </c>
      <c r="D32" s="8">
        <v>0.51100000000000001</v>
      </c>
      <c r="E32" s="16">
        <v>0.49099999999999999</v>
      </c>
      <c r="F32" s="8">
        <v>0.50900000000000001</v>
      </c>
      <c r="G32" s="8">
        <v>0.50900000000000001</v>
      </c>
      <c r="H32" s="11">
        <v>0.53800000000000003</v>
      </c>
      <c r="I32" s="10">
        <v>0.39200000000000002</v>
      </c>
      <c r="J32" s="10">
        <v>0.38400000000000001</v>
      </c>
      <c r="K32" s="10">
        <v>0.38200000000000001</v>
      </c>
      <c r="L32" s="10">
        <v>0.38200000000000001</v>
      </c>
      <c r="M32" s="10">
        <v>0.38200000000000001</v>
      </c>
      <c r="N32" s="10">
        <v>0.38300000000000001</v>
      </c>
      <c r="O32" s="14">
        <v>595</v>
      </c>
    </row>
    <row r="33" spans="1:15" ht="14" x14ac:dyDescent="0.15">
      <c r="B33" s="6" t="s">
        <v>36</v>
      </c>
      <c r="C33" s="10">
        <v>0.39400000000000002</v>
      </c>
      <c r="D33" s="10">
        <v>0.39800000000000002</v>
      </c>
      <c r="E33" s="10">
        <v>0.38900000000000001</v>
      </c>
      <c r="F33" s="10">
        <v>0.38700000000000001</v>
      </c>
      <c r="G33" s="10">
        <v>0.39400000000000002</v>
      </c>
      <c r="H33" s="10">
        <v>0.39500000000000002</v>
      </c>
      <c r="I33" s="10">
        <v>0.39300000000000002</v>
      </c>
      <c r="J33" s="10">
        <v>0.38400000000000001</v>
      </c>
      <c r="K33" s="10">
        <v>0.38700000000000001</v>
      </c>
      <c r="L33" s="10">
        <v>0.38600000000000001</v>
      </c>
      <c r="M33" s="10">
        <v>0.38700000000000001</v>
      </c>
      <c r="N33" s="10">
        <v>0.38700000000000001</v>
      </c>
      <c r="O33" s="14">
        <v>595</v>
      </c>
    </row>
    <row r="34" spans="1:15" ht="14" x14ac:dyDescent="0.15">
      <c r="B34" s="6" t="s">
        <v>37</v>
      </c>
      <c r="C34" s="10">
        <v>0.39200000000000002</v>
      </c>
      <c r="D34" s="9">
        <v>0.4</v>
      </c>
      <c r="E34" s="10">
        <v>0.39200000000000002</v>
      </c>
      <c r="F34" s="10">
        <v>0.38800000000000001</v>
      </c>
      <c r="G34" s="10">
        <v>0.39500000000000002</v>
      </c>
      <c r="H34" s="10">
        <v>0.39</v>
      </c>
      <c r="I34" s="10">
        <v>0.39500000000000002</v>
      </c>
      <c r="J34" s="10">
        <v>0.38500000000000001</v>
      </c>
      <c r="K34" s="10">
        <v>0.38600000000000001</v>
      </c>
      <c r="L34" s="10">
        <v>0.39200000000000002</v>
      </c>
      <c r="M34" s="10">
        <v>0.38700000000000001</v>
      </c>
      <c r="N34" s="10">
        <v>0.39300000000000002</v>
      </c>
      <c r="O34" s="14">
        <v>595</v>
      </c>
    </row>
    <row r="35" spans="1:15" ht="14" x14ac:dyDescent="0.15">
      <c r="B35" s="6" t="s">
        <v>38</v>
      </c>
      <c r="C35" s="10">
        <v>0.39300000000000002</v>
      </c>
      <c r="D35" s="9">
        <v>0.4</v>
      </c>
      <c r="E35" s="10">
        <v>0.39700000000000002</v>
      </c>
      <c r="F35" s="9">
        <v>0.4</v>
      </c>
      <c r="G35" s="9">
        <v>0.40300000000000002</v>
      </c>
      <c r="H35" s="9">
        <v>0.40300000000000002</v>
      </c>
      <c r="I35" s="10">
        <v>0.39500000000000002</v>
      </c>
      <c r="J35" s="10">
        <v>0.39300000000000002</v>
      </c>
      <c r="K35" s="9">
        <v>0.39900000000000002</v>
      </c>
      <c r="L35" s="10">
        <v>0.39600000000000002</v>
      </c>
      <c r="M35" s="9">
        <v>0.39900000000000002</v>
      </c>
      <c r="N35" s="9">
        <v>0.39900000000000002</v>
      </c>
      <c r="O35" s="14">
        <v>595</v>
      </c>
    </row>
    <row r="37" spans="1:15" ht="14" x14ac:dyDescent="0.15">
      <c r="A37" s="18" t="s">
        <v>39</v>
      </c>
      <c r="B37" s="19" t="s">
        <v>40</v>
      </c>
      <c r="C37" s="20" t="s">
        <v>41</v>
      </c>
      <c r="D37" s="20" t="s">
        <v>42</v>
      </c>
      <c r="E37" s="20" t="s">
        <v>43</v>
      </c>
      <c r="F37" s="20" t="s">
        <v>44</v>
      </c>
    </row>
    <row r="38" spans="1:15" ht="14" x14ac:dyDescent="0.15">
      <c r="B38" s="21" t="s">
        <v>36</v>
      </c>
      <c r="C38">
        <f>AVERAGE(C28:C30)</f>
        <v>0.6306666666666666</v>
      </c>
      <c r="D38" s="22">
        <v>250</v>
      </c>
      <c r="E38">
        <f>D38*10^-3</f>
        <v>0.25</v>
      </c>
    </row>
    <row r="39" spans="1:15" ht="14" x14ac:dyDescent="0.15">
      <c r="B39" s="21" t="s">
        <v>37</v>
      </c>
      <c r="C39">
        <f>AVERAGE(D28:D30)</f>
        <v>0.51766666666666661</v>
      </c>
      <c r="D39" s="22">
        <v>125</v>
      </c>
      <c r="E39">
        <f>D39*10^-3</f>
        <v>0.125</v>
      </c>
    </row>
    <row r="40" spans="1:15" ht="14" x14ac:dyDescent="0.15">
      <c r="B40" s="21" t="s">
        <v>38</v>
      </c>
      <c r="C40">
        <f>AVERAGE(E28:E30)</f>
        <v>0.40866666666666668</v>
      </c>
      <c r="D40" s="22">
        <v>25</v>
      </c>
      <c r="E40">
        <f>D40*10^-3</f>
        <v>2.5000000000000001E-2</v>
      </c>
    </row>
    <row r="41" spans="1:15" ht="14" x14ac:dyDescent="0.15">
      <c r="B41" s="21" t="s">
        <v>45</v>
      </c>
      <c r="C41">
        <f>AVERAGE(F28:F30)</f>
        <v>0.3833333333333333</v>
      </c>
      <c r="D41" s="22">
        <v>0</v>
      </c>
      <c r="E41">
        <f>D41*10^-3</f>
        <v>0</v>
      </c>
    </row>
    <row r="42" spans="1:15" ht="28" x14ac:dyDescent="0.15">
      <c r="B42" s="21" t="s">
        <v>46</v>
      </c>
      <c r="C42">
        <f>AVERAGE(H28:J28)</f>
        <v>0.53766666666666663</v>
      </c>
      <c r="D42">
        <f>698.11*C42^2+296.15*C42-214.63</f>
        <v>146.4134229544444</v>
      </c>
      <c r="E42">
        <f t="shared" ref="E42:E53" si="0">D42*10^-3</f>
        <v>0.1464134229544444</v>
      </c>
      <c r="F42">
        <f>E42*2</f>
        <v>0.2928268459088888</v>
      </c>
    </row>
    <row r="43" spans="1:15" ht="14" x14ac:dyDescent="0.15">
      <c r="B43" s="21" t="s">
        <v>47</v>
      </c>
      <c r="C43">
        <f>AVERAGE(L28:N28)</f>
        <v>0.47766666666666663</v>
      </c>
      <c r="D43">
        <f t="shared" ref="D43:D53" si="1">698.11*C43^2+296.15*C43-214.63</f>
        <v>86.1155617544444</v>
      </c>
      <c r="E43">
        <f t="shared" si="0"/>
        <v>8.6115561754444403E-2</v>
      </c>
      <c r="F43">
        <f t="shared" ref="F43:F53" si="2">E43*2</f>
        <v>0.17223112350888881</v>
      </c>
    </row>
    <row r="44" spans="1:15" ht="28" x14ac:dyDescent="0.15">
      <c r="B44" s="21" t="s">
        <v>48</v>
      </c>
      <c r="C44">
        <f>AVERAGE(H29:J29)</f>
        <v>0.47499999999999992</v>
      </c>
      <c r="D44">
        <f t="shared" si="1"/>
        <v>83.552318749999927</v>
      </c>
      <c r="E44">
        <f t="shared" si="0"/>
        <v>8.3552318749999924E-2</v>
      </c>
      <c r="F44">
        <f t="shared" si="2"/>
        <v>0.16710463749999985</v>
      </c>
    </row>
    <row r="45" spans="1:15" ht="28" x14ac:dyDescent="0.15">
      <c r="B45" s="21" t="s">
        <v>49</v>
      </c>
      <c r="C45">
        <f>AVERAGE(L29:N29)</f>
        <v>0.52066666666666661</v>
      </c>
      <c r="D45">
        <f t="shared" si="1"/>
        <v>128.81871053777775</v>
      </c>
      <c r="E45">
        <f t="shared" si="0"/>
        <v>0.12881871053777774</v>
      </c>
      <c r="F45">
        <f t="shared" si="2"/>
        <v>0.25763742107555548</v>
      </c>
    </row>
    <row r="46" spans="1:15" ht="14" x14ac:dyDescent="0.15">
      <c r="B46" s="21" t="s">
        <v>50</v>
      </c>
      <c r="C46">
        <f>AVERAGE(H30:J30)</f>
        <v>0.51566666666666672</v>
      </c>
      <c r="D46">
        <f t="shared" si="1"/>
        <v>123.72058722111115</v>
      </c>
      <c r="E46">
        <f t="shared" si="0"/>
        <v>0.12372058722111115</v>
      </c>
      <c r="F46">
        <f t="shared" si="2"/>
        <v>0.2474411744422223</v>
      </c>
    </row>
    <row r="47" spans="1:15" ht="28" x14ac:dyDescent="0.15">
      <c r="B47" s="21" t="s">
        <v>51</v>
      </c>
      <c r="C47">
        <f>AVERAGE(L30:N30)</f>
        <v>0.503</v>
      </c>
      <c r="D47">
        <f t="shared" si="1"/>
        <v>110.96156299</v>
      </c>
      <c r="E47">
        <f t="shared" si="0"/>
        <v>0.11096156299000001</v>
      </c>
      <c r="F47">
        <f t="shared" si="2"/>
        <v>0.22192312598000002</v>
      </c>
    </row>
    <row r="48" spans="1:15" ht="28" x14ac:dyDescent="0.15">
      <c r="B48" s="21" t="s">
        <v>52</v>
      </c>
      <c r="C48">
        <f>AVERAGE(C31:E31)</f>
        <v>0.55200000000000005</v>
      </c>
      <c r="D48">
        <f t="shared" si="1"/>
        <v>161.56170944000002</v>
      </c>
      <c r="E48">
        <f t="shared" si="0"/>
        <v>0.16156170944000001</v>
      </c>
      <c r="F48">
        <f t="shared" si="2"/>
        <v>0.32312341888000001</v>
      </c>
    </row>
    <row r="49" spans="2:6" ht="14" x14ac:dyDescent="0.15">
      <c r="B49" s="21" t="s">
        <v>53</v>
      </c>
      <c r="C49">
        <f>AVERAGE(F31:H31)</f>
        <v>0.51333333333333331</v>
      </c>
      <c r="D49">
        <f t="shared" si="1"/>
        <v>121.35340844444443</v>
      </c>
      <c r="E49">
        <f t="shared" si="0"/>
        <v>0.12135340844444444</v>
      </c>
      <c r="F49">
        <f t="shared" si="2"/>
        <v>0.24270681688888887</v>
      </c>
    </row>
    <row r="50" spans="2:6" ht="14" x14ac:dyDescent="0.15">
      <c r="B50" s="21" t="s">
        <v>54</v>
      </c>
      <c r="C50">
        <f>AVERAGE(I31:K31)</f>
        <v>0.53300000000000003</v>
      </c>
      <c r="D50">
        <f t="shared" si="1"/>
        <v>141.54332179000005</v>
      </c>
      <c r="E50">
        <f t="shared" si="0"/>
        <v>0.14154332179000007</v>
      </c>
      <c r="F50">
        <f t="shared" si="2"/>
        <v>0.28308664358000013</v>
      </c>
    </row>
    <row r="51" spans="2:6" ht="14" x14ac:dyDescent="0.15">
      <c r="B51" s="21" t="s">
        <v>55</v>
      </c>
      <c r="C51">
        <f>AVERAGE(L31:N31)</f>
        <v>0.45966666666666667</v>
      </c>
      <c r="D51">
        <f t="shared" si="1"/>
        <v>69.00634983444445</v>
      </c>
      <c r="E51">
        <f t="shared" si="0"/>
        <v>6.9006349834444453E-2</v>
      </c>
      <c r="F51">
        <f t="shared" si="2"/>
        <v>0.13801269966888891</v>
      </c>
    </row>
    <row r="52" spans="2:6" ht="14" x14ac:dyDescent="0.15">
      <c r="B52" s="21" t="s">
        <v>56</v>
      </c>
      <c r="C52">
        <f>AVERAGE(C32:E32)</f>
        <v>0.5053333333333333</v>
      </c>
      <c r="D52">
        <f t="shared" si="1"/>
        <v>113.2950773511111</v>
      </c>
      <c r="E52">
        <f t="shared" si="0"/>
        <v>0.11329507735111111</v>
      </c>
      <c r="F52">
        <f t="shared" si="2"/>
        <v>0.22659015470222221</v>
      </c>
    </row>
    <row r="53" spans="2:6" ht="28" x14ac:dyDescent="0.15">
      <c r="B53" s="21" t="s">
        <v>57</v>
      </c>
      <c r="C53">
        <f>AVERAGE(F32:H32)</f>
        <v>0.51866666666666672</v>
      </c>
      <c r="D53">
        <f t="shared" si="1"/>
        <v>126.77527255111113</v>
      </c>
      <c r="E53">
        <f t="shared" si="0"/>
        <v>0.12677527255111112</v>
      </c>
      <c r="F53">
        <f t="shared" si="2"/>
        <v>0.25355054510222225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barottlab</dc:creator>
  <cp:lastModifiedBy>Microsoft Office User</cp:lastModifiedBy>
  <dcterms:created xsi:type="dcterms:W3CDTF">2011-01-18T20:51:17Z</dcterms:created>
  <dcterms:modified xsi:type="dcterms:W3CDTF">2020-10-01T15:07:41Z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