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eeganinnis/Box/Barott lab/Data/Teegan/KBay Bleaching 2019/Total Protein/"/>
    </mc:Choice>
  </mc:AlternateContent>
  <xr:revisionPtr revIDLastSave="0" documentId="13_ncr:1_{201064E2-7E1B-DC44-BCBF-F1B5EA06786C}" xr6:coauthVersionLast="45" xr6:coauthVersionMax="45" xr10:uidLastSave="{00000000-0000-0000-0000-000000000000}"/>
  <bookViews>
    <workbookView xWindow="120" yWindow="460" windowWidth="26000" windowHeight="15920" xr2:uid="{00000000-000D-0000-FFFF-FFFF00000000}"/>
  </bookViews>
  <sheets>
    <sheet name="Plate 1 - Sheet1" sheetId="1" r:id="rId1"/>
  </sheets>
  <definedNames>
    <definedName name="MethodPointer1">282391504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1" l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4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E47" i="1" l="1"/>
  <c r="F47" i="1" s="1"/>
  <c r="E46" i="1"/>
  <c r="E45" i="1"/>
  <c r="E44" i="1"/>
  <c r="E43" i="1"/>
  <c r="E42" i="1"/>
  <c r="E41" i="1"/>
  <c r="E40" i="1"/>
  <c r="E39" i="1"/>
  <c r="E38" i="1"/>
</calcChain>
</file>

<file path=xl/sharedStrings.xml><?xml version="1.0" encoding="utf-8"?>
<sst xmlns="http://schemas.openxmlformats.org/spreadsheetml/2006/main" count="74" uniqueCount="66">
  <si>
    <t>Software Version</t>
  </si>
  <si>
    <t>3.03.14</t>
  </si>
  <si>
    <t>Experiment File Path:</t>
  </si>
  <si>
    <t>C:\Users\barottlab\Desktop\Teegan\KBayBleach19\Total Protein\2020-10-08-1.xpt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</si>
  <si>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</si>
  <si>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</si>
  <si>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</si>
  <si>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</si>
  <si>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</si>
  <si>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</si>
  <si>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</si>
  <si>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</si>
  <si>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</si>
  <si>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</si>
  <si>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</si>
  <si>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</si>
  <si>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</si>
  <si>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</si>
  <si>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</si>
  <si>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</si>
  <si>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</si>
  <si>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</si>
  <si>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</si>
  <si>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</si>
  <si>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</si>
  <si>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</si>
  <si>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</si>
  <si>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</si>
  <si>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</si>
  <si>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</si>
  <si>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</si>
  <si>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</si>
  <si>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</si>
  <si>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</si>
  <si>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</si>
  <si>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</si>
  <si>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</si>
  <si>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</si>
  <si>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</si>
  <si>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Averages</t>
  </si>
  <si>
    <t xml:space="preserve">Sample </t>
  </si>
  <si>
    <t>Average</t>
  </si>
  <si>
    <t>Concentration (µg/mL)</t>
  </si>
  <si>
    <t>Concentration (mg/mL)</t>
  </si>
  <si>
    <t>Concentration * 2 (Dilution)</t>
  </si>
  <si>
    <t>I</t>
  </si>
  <si>
    <t>209.10/30</t>
  </si>
  <si>
    <t>27.10/30</t>
  </si>
  <si>
    <t>20.10/16</t>
  </si>
  <si>
    <t>248.10/2</t>
  </si>
  <si>
    <t>211.10/16</t>
  </si>
  <si>
    <t>210.10/2</t>
  </si>
  <si>
    <t>244.10/2</t>
  </si>
  <si>
    <t>203.10/2</t>
  </si>
  <si>
    <t>201.10/2</t>
  </si>
  <si>
    <t>221.10/2</t>
  </si>
  <si>
    <t>237.10/30</t>
  </si>
  <si>
    <t>229.10/30</t>
  </si>
  <si>
    <t>217.10/16</t>
  </si>
  <si>
    <t>238.9/16</t>
  </si>
  <si>
    <t>243.10/16</t>
  </si>
  <si>
    <t>36.9/16</t>
  </si>
  <si>
    <t>240.9/16</t>
  </si>
  <si>
    <t>230.9/16</t>
  </si>
  <si>
    <t>35.9/16</t>
  </si>
  <si>
    <t>238.10/2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</si>
</sst>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u/>
      <sz val="10"/>
      <name val="Arial"/>
      <family val="2"/>
    </font>
    <font>
      <b/>
      <sz val="10"/>
      <color rgb="FF27413E"/>
      <name val="Arial"/>
      <family val="2"/>
    </font>
    <font>
      <b/>
      <sz val="10"/>
      <name val="Arial"/>
      <family val="2"/>
    </font>
    <font>
      <sz val="10"/>
      <name val="Helvetica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Sheet1'!$D$37</c:f>
              <c:strCache>
                <c:ptCount val="1"/>
                <c:pt idx="0">
                  <c:v>Concentration (µg/mL)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284667541557306"/>
                  <c:y val="-9.22510207057451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Sheet1'!$C$38:$C$46</c:f>
              <c:numCache>
                <c:formatCode>General</c:formatCode>
                <c:ptCount val="9"/>
                <c:pt idx="0">
                  <c:v>1.5310000000000001</c:v>
                </c:pt>
                <c:pt idx="1">
                  <c:v>1.548</c:v>
                </c:pt>
                <c:pt idx="2">
                  <c:v>1.2345000000000002</c:v>
                </c:pt>
                <c:pt idx="3">
                  <c:v>1.075</c:v>
                </c:pt>
                <c:pt idx="4">
                  <c:v>0.93700000000000006</c:v>
                </c:pt>
                <c:pt idx="5">
                  <c:v>0.6725000000000001</c:v>
                </c:pt>
                <c:pt idx="6">
                  <c:v>0.52249999999999996</c:v>
                </c:pt>
                <c:pt idx="7">
                  <c:v>0.41349999999999998</c:v>
                </c:pt>
                <c:pt idx="8">
                  <c:v>0.39050000000000001</c:v>
                </c:pt>
              </c:numCache>
            </c:numRef>
          </c:xVal>
          <c:yVal>
            <c:numRef>
              <c:f>'Plate 1 - Sheet1'!$D$38:$D$46</c:f>
              <c:numCache>
                <c:formatCode>General</c:formatCode>
                <c:ptCount val="9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8-6144-BF46-E785BF5AD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328943"/>
        <c:axId val="1877330623"/>
      </c:scatterChart>
      <c:valAx>
        <c:axId val="187732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30623"/>
        <c:crosses val="autoZero"/>
        <c:crossBetween val="midCat"/>
      </c:valAx>
      <c:valAx>
        <c:axId val="18773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2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F-I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4692410323709538"/>
                  <c:y val="6.492053076698745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Sheet1'!$C$43:$C$46</c:f>
              <c:numCache>
                <c:formatCode>General</c:formatCode>
                <c:ptCount val="4"/>
                <c:pt idx="0">
                  <c:v>0.6725000000000001</c:v>
                </c:pt>
                <c:pt idx="1">
                  <c:v>0.52249999999999996</c:v>
                </c:pt>
                <c:pt idx="2">
                  <c:v>0.41349999999999998</c:v>
                </c:pt>
                <c:pt idx="3">
                  <c:v>0.39050000000000001</c:v>
                </c:pt>
              </c:numCache>
            </c:numRef>
          </c:xVal>
          <c:yVal>
            <c:numRef>
              <c:f>'Plate 1 - Sheet1'!$D$43:$D$46</c:f>
              <c:numCache>
                <c:formatCode>General</c:formatCode>
                <c:ptCount val="4"/>
                <c:pt idx="0">
                  <c:v>250</c:v>
                </c:pt>
                <c:pt idx="1">
                  <c:v>125</c:v>
                </c:pt>
                <c:pt idx="2">
                  <c:v>25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7A-8C45-BA4F-D74938ECF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618799"/>
        <c:axId val="1848991071"/>
      </c:scatterChart>
      <c:valAx>
        <c:axId val="185261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91071"/>
        <c:crosses val="autoZero"/>
        <c:crossBetween val="midCat"/>
      </c:valAx>
      <c:valAx>
        <c:axId val="184899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1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36</xdr:row>
      <xdr:rowOff>6350</xdr:rowOff>
    </xdr:from>
    <xdr:to>
      <xdr:col>14</xdr:col>
      <xdr:colOff>539750</xdr:colOff>
      <xdr:row>51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EF95D-1B81-AE4F-BD1C-78A99104F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52</xdr:row>
      <xdr:rowOff>6350</xdr:rowOff>
    </xdr:from>
    <xdr:to>
      <xdr:col>14</xdr:col>
      <xdr:colOff>539750</xdr:colOff>
      <xdr:row>67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4B1CC7-FA5E-804D-AC2F-C8C247F05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6"/>
  <sheetViews>
    <sheetView tabSelected="1" topLeftCell="A31" workbookViewId="0">
      <selection activeCell="H50" sqref="H5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44112</v>
      </c>
    </row>
    <row r="8" spans="1:2" x14ac:dyDescent="0.15">
      <c r="A8" t="s">
        <v>9</v>
      </c>
      <c r="B8" s="2">
        <v>0.45719907407407406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15" x14ac:dyDescent="0.15">
      <c r="B17" t="s">
        <v>22</v>
      </c>
    </row>
    <row r="18" spans="1:15" x14ac:dyDescent="0.15">
      <c r="A18" t="s">
        <v>23</v>
      </c>
      <c r="B18" t="s">
        <v>24</v>
      </c>
    </row>
    <row r="19" spans="1:15" x14ac:dyDescent="0.15">
      <c r="B19" t="s">
        <v>25</v>
      </c>
    </row>
    <row r="20" spans="1:15" x14ac:dyDescent="0.15">
      <c r="B20" t="s">
        <v>26</v>
      </c>
    </row>
    <row r="21" spans="1:15" x14ac:dyDescent="0.15">
      <c r="B21" t="s">
        <v>27</v>
      </c>
    </row>
    <row r="22" spans="1:15" x14ac:dyDescent="0.15">
      <c r="A22" t="s">
        <v>28</v>
      </c>
    </row>
    <row r="24" spans="1:15" ht="14" x14ac:dyDescent="0.15">
      <c r="A24" s="3" t="s">
        <v>29</v>
      </c>
      <c r="B24" s="4"/>
    </row>
    <row r="25" spans="1:15" x14ac:dyDescent="0.15">
      <c r="A25" t="s">
        <v>30</v>
      </c>
      <c r="B25">
        <v>24.9</v>
      </c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6" t="s">
        <v>31</v>
      </c>
      <c r="C28" s="7">
        <v>1.585</v>
      </c>
      <c r="D28" s="8">
        <v>1.7250000000000001</v>
      </c>
      <c r="E28" s="9">
        <v>1.3460000000000001</v>
      </c>
      <c r="F28" s="10">
        <v>1.135</v>
      </c>
      <c r="G28" s="11">
        <v>0.96799999999999997</v>
      </c>
      <c r="H28" s="12">
        <v>0.67800000000000005</v>
      </c>
      <c r="I28" s="13">
        <v>0.52900000000000003</v>
      </c>
      <c r="J28" s="14">
        <v>0.40899999999999997</v>
      </c>
      <c r="K28" s="14">
        <v>0.39400000000000002</v>
      </c>
      <c r="L28" s="14">
        <v>0.47399999999999998</v>
      </c>
      <c r="M28" s="14">
        <v>0.46600000000000003</v>
      </c>
      <c r="N28" s="14">
        <v>0.46400000000000002</v>
      </c>
      <c r="O28" s="15">
        <v>595</v>
      </c>
    </row>
    <row r="29" spans="1:15" ht="14" x14ac:dyDescent="0.15">
      <c r="B29" s="6" t="s">
        <v>32</v>
      </c>
      <c r="C29" s="16">
        <v>1.4770000000000001</v>
      </c>
      <c r="D29" s="9">
        <v>1.371</v>
      </c>
      <c r="E29" s="10">
        <v>1.123</v>
      </c>
      <c r="F29" s="11">
        <v>1.0149999999999999</v>
      </c>
      <c r="G29" s="17">
        <v>0.90600000000000003</v>
      </c>
      <c r="H29" s="18">
        <v>0.66700000000000004</v>
      </c>
      <c r="I29" s="13">
        <v>0.51600000000000001</v>
      </c>
      <c r="J29" s="14">
        <v>0.41799999999999998</v>
      </c>
      <c r="K29" s="14">
        <v>0.38700000000000001</v>
      </c>
      <c r="L29" s="13">
        <v>0.48499999999999999</v>
      </c>
      <c r="M29" s="14">
        <v>0.47</v>
      </c>
      <c r="N29" s="14">
        <v>0.46400000000000002</v>
      </c>
      <c r="O29" s="15">
        <v>595</v>
      </c>
    </row>
    <row r="30" spans="1:15" ht="14" x14ac:dyDescent="0.15">
      <c r="B30" s="6" t="s">
        <v>33</v>
      </c>
      <c r="C30" s="14">
        <v>0.47599999999999998</v>
      </c>
      <c r="D30" s="13">
        <v>0.48</v>
      </c>
      <c r="E30" s="14">
        <v>0.439</v>
      </c>
      <c r="F30" s="13">
        <v>0.52800000000000002</v>
      </c>
      <c r="G30" s="14">
        <v>0.45200000000000001</v>
      </c>
      <c r="H30" s="14">
        <v>0.46800000000000003</v>
      </c>
      <c r="I30" s="13">
        <v>0.55000000000000004</v>
      </c>
      <c r="J30" s="13">
        <v>0.51500000000000001</v>
      </c>
      <c r="K30" s="14">
        <v>0.47299999999999998</v>
      </c>
      <c r="L30" s="14">
        <v>0.46500000000000002</v>
      </c>
      <c r="M30" s="13">
        <v>0.49199999999999999</v>
      </c>
      <c r="N30" s="14">
        <v>0.47799999999999998</v>
      </c>
      <c r="O30" s="15">
        <v>595</v>
      </c>
    </row>
    <row r="31" spans="1:15" ht="14" x14ac:dyDescent="0.15">
      <c r="B31" s="6" t="s">
        <v>34</v>
      </c>
      <c r="C31" s="13">
        <v>0.48399999999999999</v>
      </c>
      <c r="D31" s="14">
        <v>0.46800000000000003</v>
      </c>
      <c r="E31" s="14">
        <v>0.44500000000000001</v>
      </c>
      <c r="F31" s="13">
        <v>0.51800000000000002</v>
      </c>
      <c r="G31" s="14">
        <v>0.45300000000000001</v>
      </c>
      <c r="H31" s="14">
        <v>0.47199999999999998</v>
      </c>
      <c r="I31" s="13">
        <v>0.52600000000000002</v>
      </c>
      <c r="J31" s="13">
        <v>0.51400000000000001</v>
      </c>
      <c r="K31" s="14">
        <v>0.46</v>
      </c>
      <c r="L31" s="14">
        <v>0.46400000000000002</v>
      </c>
      <c r="M31" s="13">
        <v>0.49299999999999999</v>
      </c>
      <c r="N31" s="14">
        <v>0.47699999999999998</v>
      </c>
      <c r="O31" s="15">
        <v>595</v>
      </c>
    </row>
    <row r="32" spans="1:15" ht="14" x14ac:dyDescent="0.15">
      <c r="B32" s="6" t="s">
        <v>35</v>
      </c>
      <c r="C32" s="13">
        <v>0.502</v>
      </c>
      <c r="D32" s="13">
        <v>0.498</v>
      </c>
      <c r="E32" s="14">
        <v>0.47899999999999998</v>
      </c>
      <c r="F32" s="13">
        <v>0.48399999999999999</v>
      </c>
      <c r="G32" s="13">
        <v>0.499</v>
      </c>
      <c r="H32" s="14">
        <v>0.39100000000000001</v>
      </c>
      <c r="I32" s="14">
        <v>0.39200000000000002</v>
      </c>
      <c r="J32" s="14">
        <v>0.39300000000000002</v>
      </c>
      <c r="K32" s="14">
        <v>0.38400000000000001</v>
      </c>
      <c r="L32" s="14">
        <v>0.38500000000000001</v>
      </c>
      <c r="M32" s="14">
        <v>0.38400000000000001</v>
      </c>
      <c r="N32" s="14">
        <v>0.38900000000000001</v>
      </c>
      <c r="O32" s="15">
        <v>595</v>
      </c>
    </row>
    <row r="33" spans="1:15" ht="14" x14ac:dyDescent="0.15">
      <c r="B33" s="6" t="s">
        <v>36</v>
      </c>
      <c r="C33" s="13">
        <v>0.505</v>
      </c>
      <c r="D33" s="13">
        <v>0.496</v>
      </c>
      <c r="E33" s="14">
        <v>0.47</v>
      </c>
      <c r="F33" s="13">
        <v>0.48699999999999999</v>
      </c>
      <c r="G33" s="13">
        <v>0.51400000000000001</v>
      </c>
      <c r="H33" s="14">
        <v>0.39200000000000002</v>
      </c>
      <c r="I33" s="14">
        <v>0.38800000000000001</v>
      </c>
      <c r="J33" s="14">
        <v>0.39400000000000002</v>
      </c>
      <c r="K33" s="14">
        <v>0.39</v>
      </c>
      <c r="L33" s="14">
        <v>0.39200000000000002</v>
      </c>
      <c r="M33" s="14">
        <v>0.39100000000000001</v>
      </c>
      <c r="N33" s="14">
        <v>0.38700000000000001</v>
      </c>
      <c r="O33" s="15">
        <v>595</v>
      </c>
    </row>
    <row r="34" spans="1:15" ht="14" x14ac:dyDescent="0.15">
      <c r="B34" s="6" t="s">
        <v>37</v>
      </c>
      <c r="C34" s="14">
        <v>0.39700000000000002</v>
      </c>
      <c r="D34" s="14">
        <v>0.4</v>
      </c>
      <c r="E34" s="14">
        <v>0.39600000000000002</v>
      </c>
      <c r="F34" s="14">
        <v>0.39300000000000002</v>
      </c>
      <c r="G34" s="14">
        <v>0.39800000000000002</v>
      </c>
      <c r="H34" s="14">
        <v>0.39600000000000002</v>
      </c>
      <c r="I34" s="14">
        <v>0.38900000000000001</v>
      </c>
      <c r="J34" s="14">
        <v>0.39</v>
      </c>
      <c r="K34" s="14">
        <v>0.39200000000000002</v>
      </c>
      <c r="L34" s="14">
        <v>0.39</v>
      </c>
      <c r="M34" s="14">
        <v>0.38800000000000001</v>
      </c>
      <c r="N34" s="14">
        <v>0.38700000000000001</v>
      </c>
      <c r="O34" s="15">
        <v>595</v>
      </c>
    </row>
    <row r="35" spans="1:15" ht="14" x14ac:dyDescent="0.15">
      <c r="B35" s="6" t="s">
        <v>38</v>
      </c>
      <c r="C35" s="14">
        <v>0.39300000000000002</v>
      </c>
      <c r="D35" s="14">
        <v>0.40500000000000003</v>
      </c>
      <c r="E35" s="14">
        <v>0.39900000000000002</v>
      </c>
      <c r="F35" s="14">
        <v>0.39900000000000002</v>
      </c>
      <c r="G35" s="14">
        <v>0.40100000000000002</v>
      </c>
      <c r="H35" s="14">
        <v>0.39700000000000002</v>
      </c>
      <c r="I35" s="14">
        <v>0.4</v>
      </c>
      <c r="J35" s="14">
        <v>0.39</v>
      </c>
      <c r="K35" s="14">
        <v>0.39</v>
      </c>
      <c r="L35" s="14">
        <v>0.39300000000000002</v>
      </c>
      <c r="M35" s="14">
        <v>0.39700000000000002</v>
      </c>
      <c r="N35" s="14">
        <v>0.39100000000000001</v>
      </c>
      <c r="O35" s="15">
        <v>595</v>
      </c>
    </row>
    <row r="37" spans="1:15" ht="14" x14ac:dyDescent="0.15">
      <c r="A37" s="19" t="s">
        <v>39</v>
      </c>
      <c r="B37" s="20" t="s">
        <v>40</v>
      </c>
      <c r="C37" s="21" t="s">
        <v>41</v>
      </c>
      <c r="D37" s="21" t="s">
        <v>42</v>
      </c>
      <c r="E37" s="21" t="s">
        <v>43</v>
      </c>
      <c r="F37" s="21" t="s">
        <v>44</v>
      </c>
    </row>
    <row r="38" spans="1:15" ht="14" x14ac:dyDescent="0.15">
      <c r="B38" s="22" t="s">
        <v>31</v>
      </c>
      <c r="C38">
        <f>AVERAGE(C28:C29)</f>
        <v>1.5310000000000001</v>
      </c>
      <c r="D38" s="23">
        <v>2000</v>
      </c>
      <c r="E38">
        <f>D38*10^-3</f>
        <v>2</v>
      </c>
    </row>
    <row r="39" spans="1:15" ht="14" x14ac:dyDescent="0.15">
      <c r="B39" s="22" t="s">
        <v>32</v>
      </c>
      <c r="C39">
        <f>AVERAGE(D28:D29)</f>
        <v>1.548</v>
      </c>
      <c r="D39" s="23">
        <v>1500</v>
      </c>
      <c r="E39">
        <f>D39*10^-3</f>
        <v>1.5</v>
      </c>
    </row>
    <row r="40" spans="1:15" ht="14" x14ac:dyDescent="0.15">
      <c r="B40" s="22" t="s">
        <v>33</v>
      </c>
      <c r="C40">
        <f>AVERAGE(E28:E29)</f>
        <v>1.2345000000000002</v>
      </c>
      <c r="D40" s="23">
        <v>1000</v>
      </c>
      <c r="E40">
        <f>D40*10^-3</f>
        <v>1</v>
      </c>
    </row>
    <row r="41" spans="1:15" ht="14" x14ac:dyDescent="0.15">
      <c r="B41" s="22" t="s">
        <v>34</v>
      </c>
      <c r="C41">
        <f>AVERAGE(F28:F29)</f>
        <v>1.075</v>
      </c>
      <c r="D41" s="23">
        <v>750</v>
      </c>
      <c r="E41">
        <f>D41*10^-3</f>
        <v>0.75</v>
      </c>
    </row>
    <row r="42" spans="1:15" ht="14" x14ac:dyDescent="0.15">
      <c r="B42" s="22" t="s">
        <v>35</v>
      </c>
      <c r="C42">
        <f>AVERAGE(G28:G29)</f>
        <v>0.93700000000000006</v>
      </c>
      <c r="D42" s="23">
        <v>500</v>
      </c>
      <c r="E42">
        <f t="shared" ref="E42:E66" si="0">D42*10^-3</f>
        <v>0.5</v>
      </c>
    </row>
    <row r="43" spans="1:15" ht="14" x14ac:dyDescent="0.15">
      <c r="B43" s="22" t="s">
        <v>36</v>
      </c>
      <c r="C43">
        <f>AVERAGE(H28:H29)</f>
        <v>0.6725000000000001</v>
      </c>
      <c r="D43" s="23">
        <v>250</v>
      </c>
      <c r="E43">
        <f t="shared" si="0"/>
        <v>0.25</v>
      </c>
    </row>
    <row r="44" spans="1:15" ht="14" x14ac:dyDescent="0.15">
      <c r="B44" s="22" t="s">
        <v>37</v>
      </c>
      <c r="C44">
        <f>AVERAGE(I28:I29)</f>
        <v>0.52249999999999996</v>
      </c>
      <c r="D44" s="23">
        <v>125</v>
      </c>
      <c r="E44">
        <f t="shared" si="0"/>
        <v>0.125</v>
      </c>
    </row>
    <row r="45" spans="1:15" ht="14" x14ac:dyDescent="0.15">
      <c r="B45" s="22" t="s">
        <v>38</v>
      </c>
      <c r="C45">
        <f>AVERAGE(J28:J29)</f>
        <v>0.41349999999999998</v>
      </c>
      <c r="D45" s="23">
        <v>25</v>
      </c>
      <c r="E45">
        <f t="shared" si="0"/>
        <v>2.5000000000000001E-2</v>
      </c>
    </row>
    <row r="46" spans="1:15" ht="14" x14ac:dyDescent="0.15">
      <c r="B46" s="22" t="s">
        <v>45</v>
      </c>
      <c r="C46">
        <f>AVERAGE(K28:K29)</f>
        <v>0.39050000000000001</v>
      </c>
      <c r="D46" s="23">
        <v>0</v>
      </c>
      <c r="E46">
        <f t="shared" si="0"/>
        <v>0</v>
      </c>
    </row>
    <row r="47" spans="1:15" ht="14" x14ac:dyDescent="0.15">
      <c r="B47" s="22" t="s">
        <v>46</v>
      </c>
      <c r="C47">
        <f>AVERAGE(L28:L29)</f>
        <v>0.47949999999999998</v>
      </c>
      <c r="D47">
        <f>-397.96*C47^2+1305.7*C47-448.2</f>
        <v>86.384087310000098</v>
      </c>
      <c r="E47">
        <f t="shared" si="0"/>
        <v>8.6384087310000093E-2</v>
      </c>
      <c r="F47">
        <f t="shared" ref="F43:F66" si="1">E47*2</f>
        <v>0.17276817462000019</v>
      </c>
    </row>
    <row r="48" spans="1:15" ht="14" x14ac:dyDescent="0.15">
      <c r="B48" s="22" t="s">
        <v>47</v>
      </c>
      <c r="C48">
        <f>AVERAGE(M28:M29)</f>
        <v>0.46799999999999997</v>
      </c>
      <c r="D48">
        <f t="shared" ref="D48:D66" si="2">-397.96*C48^2+1305.7*C48-448.2</f>
        <v>75.70480895999998</v>
      </c>
      <c r="E48">
        <f t="shared" si="0"/>
        <v>7.5704808959999981E-2</v>
      </c>
      <c r="F48">
        <f t="shared" si="1"/>
        <v>0.15140961791999996</v>
      </c>
    </row>
    <row r="49" spans="2:6" ht="14" x14ac:dyDescent="0.15">
      <c r="B49" s="22" t="s">
        <v>48</v>
      </c>
      <c r="C49">
        <f>AVERAGE(N28:N29)</f>
        <v>0.46400000000000002</v>
      </c>
      <c r="D49">
        <f t="shared" si="2"/>
        <v>71.965603840000142</v>
      </c>
      <c r="E49">
        <f t="shared" si="0"/>
        <v>7.1965603840000142E-2</v>
      </c>
      <c r="F49">
        <f t="shared" si="1"/>
        <v>0.14393120768000028</v>
      </c>
    </row>
    <row r="50" spans="2:6" ht="14" x14ac:dyDescent="0.15">
      <c r="B50" s="22" t="s">
        <v>49</v>
      </c>
      <c r="C50">
        <f>AVERAGE(C30:C31)</f>
        <v>0.48</v>
      </c>
      <c r="D50">
        <f t="shared" si="2"/>
        <v>86.84601600000002</v>
      </c>
      <c r="E50">
        <f t="shared" si="0"/>
        <v>8.6846016000000026E-2</v>
      </c>
      <c r="F50">
        <f t="shared" si="1"/>
        <v>0.17369203200000005</v>
      </c>
    </row>
    <row r="51" spans="2:6" ht="14" x14ac:dyDescent="0.15">
      <c r="B51" s="22" t="s">
        <v>50</v>
      </c>
      <c r="C51">
        <f>AVERAGE(D30:D31)</f>
        <v>0.47399999999999998</v>
      </c>
      <c r="D51">
        <f t="shared" si="2"/>
        <v>81.289739040000029</v>
      </c>
      <c r="E51">
        <f t="shared" si="0"/>
        <v>8.1289739040000031E-2</v>
      </c>
      <c r="F51">
        <f t="shared" si="1"/>
        <v>0.16257947808000006</v>
      </c>
    </row>
    <row r="52" spans="2:6" ht="14" x14ac:dyDescent="0.15">
      <c r="B52" s="22" t="s">
        <v>51</v>
      </c>
      <c r="C52">
        <f>AVERAGE(E30:E31)</f>
        <v>0.442</v>
      </c>
      <c r="D52">
        <f t="shared" si="2"/>
        <v>51.172342560000061</v>
      </c>
      <c r="E52">
        <f t="shared" si="0"/>
        <v>5.1172342560000063E-2</v>
      </c>
      <c r="F52">
        <f t="shared" si="1"/>
        <v>0.10234468512000013</v>
      </c>
    </row>
    <row r="53" spans="2:6" ht="14" x14ac:dyDescent="0.15">
      <c r="B53" s="22" t="s">
        <v>52</v>
      </c>
      <c r="C53">
        <f>AVERAGE(F30:F31)</f>
        <v>0.52300000000000002</v>
      </c>
      <c r="D53">
        <f t="shared" si="2"/>
        <v>125.82749916000006</v>
      </c>
      <c r="E53">
        <f t="shared" si="0"/>
        <v>0.12582749916000005</v>
      </c>
      <c r="F53">
        <f t="shared" si="1"/>
        <v>0.2516549983200001</v>
      </c>
    </row>
    <row r="54" spans="2:6" ht="14" x14ac:dyDescent="0.15">
      <c r="B54" s="22" t="s">
        <v>53</v>
      </c>
      <c r="C54">
        <f>AVERAGE(G30:G31)</f>
        <v>0.45250000000000001</v>
      </c>
      <c r="D54">
        <f t="shared" si="2"/>
        <v>61.144452750000028</v>
      </c>
      <c r="E54">
        <f t="shared" si="0"/>
        <v>6.1144452750000029E-2</v>
      </c>
      <c r="F54">
        <f t="shared" si="1"/>
        <v>0.12228890550000006</v>
      </c>
    </row>
    <row r="55" spans="2:6" ht="14" x14ac:dyDescent="0.15">
      <c r="B55" s="22" t="s">
        <v>54</v>
      </c>
      <c r="C55">
        <f>AVERAGE(H30:H31)</f>
        <v>0.47</v>
      </c>
      <c r="D55">
        <f t="shared" si="2"/>
        <v>77.569636000000003</v>
      </c>
      <c r="E55">
        <f t="shared" si="0"/>
        <v>7.7569636000000011E-2</v>
      </c>
      <c r="F55">
        <f t="shared" si="1"/>
        <v>0.15513927200000002</v>
      </c>
    </row>
    <row r="56" spans="2:6" ht="14" x14ac:dyDescent="0.15">
      <c r="B56" s="22" t="s">
        <v>55</v>
      </c>
      <c r="C56">
        <f>AVERAGE(I30:I31)</f>
        <v>0.53800000000000003</v>
      </c>
      <c r="D56">
        <f t="shared" si="2"/>
        <v>139.07946576000012</v>
      </c>
      <c r="E56">
        <f t="shared" si="0"/>
        <v>0.13907946576000013</v>
      </c>
      <c r="F56">
        <f t="shared" si="1"/>
        <v>0.27815893152000026</v>
      </c>
    </row>
    <row r="57" spans="2:6" ht="14" x14ac:dyDescent="0.15">
      <c r="B57" s="22" t="s">
        <v>56</v>
      </c>
      <c r="C57">
        <f>AVERAGE(J30:J31)</f>
        <v>0.51449999999999996</v>
      </c>
      <c r="D57">
        <f t="shared" si="2"/>
        <v>118.23855890999999</v>
      </c>
      <c r="E57">
        <f t="shared" si="0"/>
        <v>0.11823855891</v>
      </c>
      <c r="F57">
        <f t="shared" si="1"/>
        <v>0.23647711782</v>
      </c>
    </row>
    <row r="58" spans="2:6" ht="14" x14ac:dyDescent="0.15">
      <c r="B58" s="22" t="s">
        <v>57</v>
      </c>
      <c r="C58">
        <f>AVERAGE(K30:K31)</f>
        <v>0.46650000000000003</v>
      </c>
      <c r="D58">
        <f t="shared" si="2"/>
        <v>74.304099389999976</v>
      </c>
      <c r="E58">
        <f t="shared" si="0"/>
        <v>7.4304099389999975E-2</v>
      </c>
      <c r="F58">
        <f t="shared" si="1"/>
        <v>0.14860819877999995</v>
      </c>
    </row>
    <row r="59" spans="2:6" ht="14" x14ac:dyDescent="0.15">
      <c r="B59" s="22" t="s">
        <v>58</v>
      </c>
      <c r="C59">
        <f>AVERAGE(L30:L31)</f>
        <v>0.46450000000000002</v>
      </c>
      <c r="D59">
        <f t="shared" si="2"/>
        <v>72.433700910000027</v>
      </c>
      <c r="E59">
        <f t="shared" si="0"/>
        <v>7.2433700910000023E-2</v>
      </c>
      <c r="F59">
        <f t="shared" si="1"/>
        <v>0.14486740182000005</v>
      </c>
    </row>
    <row r="60" spans="2:6" ht="14" x14ac:dyDescent="0.15">
      <c r="B60" s="22" t="s">
        <v>59</v>
      </c>
      <c r="C60">
        <f>AVERAGE(M30:M31)</f>
        <v>0.49249999999999999</v>
      </c>
      <c r="D60">
        <f t="shared" si="2"/>
        <v>98.329564750000088</v>
      </c>
      <c r="E60">
        <f t="shared" si="0"/>
        <v>9.8329564750000084E-2</v>
      </c>
      <c r="F60">
        <f t="shared" si="1"/>
        <v>0.19665912950000017</v>
      </c>
    </row>
    <row r="61" spans="2:6" ht="14" x14ac:dyDescent="0.15">
      <c r="B61" s="22" t="s">
        <v>60</v>
      </c>
      <c r="C61">
        <f>AVERAGE(N30:N31)</f>
        <v>0.47749999999999998</v>
      </c>
      <c r="D61">
        <f t="shared" si="2"/>
        <v>84.53438275000002</v>
      </c>
      <c r="E61">
        <f t="shared" si="0"/>
        <v>8.4534382750000026E-2</v>
      </c>
      <c r="F61">
        <f t="shared" si="1"/>
        <v>0.16906876550000005</v>
      </c>
    </row>
    <row r="62" spans="2:6" ht="14" x14ac:dyDescent="0.15">
      <c r="B62" s="22" t="s">
        <v>61</v>
      </c>
      <c r="C62">
        <f>AVERAGE(C32:C33)</f>
        <v>0.50350000000000006</v>
      </c>
      <c r="D62">
        <f t="shared" si="2"/>
        <v>108.33221499000007</v>
      </c>
      <c r="E62">
        <f t="shared" si="0"/>
        <v>0.10833221499000006</v>
      </c>
      <c r="F62">
        <f t="shared" si="1"/>
        <v>0.21666442998000013</v>
      </c>
    </row>
    <row r="63" spans="2:6" ht="14" x14ac:dyDescent="0.15">
      <c r="B63" s="22" t="s">
        <v>62</v>
      </c>
      <c r="C63">
        <f>AVERAGE(D32:D33)</f>
        <v>0.497</v>
      </c>
      <c r="D63">
        <f t="shared" si="2"/>
        <v>102.43319836000006</v>
      </c>
      <c r="E63">
        <f t="shared" si="0"/>
        <v>0.10243319836000006</v>
      </c>
      <c r="F63">
        <f t="shared" si="1"/>
        <v>0.20486639672000012</v>
      </c>
    </row>
    <row r="64" spans="2:6" ht="14" x14ac:dyDescent="0.15">
      <c r="B64" s="22" t="s">
        <v>63</v>
      </c>
      <c r="C64">
        <f>AVERAGE(E32:E33)</f>
        <v>0.47449999999999998</v>
      </c>
      <c r="D64">
        <f t="shared" si="2"/>
        <v>81.753856510000048</v>
      </c>
      <c r="E64">
        <f t="shared" si="0"/>
        <v>8.1753856510000056E-2</v>
      </c>
      <c r="F64">
        <f t="shared" si="1"/>
        <v>0.16350771302000011</v>
      </c>
    </row>
    <row r="65" spans="2:6" ht="14" x14ac:dyDescent="0.15">
      <c r="B65" s="22" t="s">
        <v>64</v>
      </c>
      <c r="C65">
        <f>AVERAGE(F32:F33)</f>
        <v>0.48549999999999999</v>
      </c>
      <c r="D65">
        <f t="shared" si="2"/>
        <v>91.914098910000064</v>
      </c>
      <c r="E65">
        <f t="shared" si="0"/>
        <v>9.1914098910000061E-2</v>
      </c>
      <c r="F65">
        <f t="shared" si="1"/>
        <v>0.18382819782000012</v>
      </c>
    </row>
    <row r="66" spans="2:6" ht="14" x14ac:dyDescent="0.15">
      <c r="B66" s="22" t="s">
        <v>65</v>
      </c>
      <c r="C66">
        <f>AVERAGE(G32:G33)</f>
        <v>0.50649999999999995</v>
      </c>
      <c r="D66">
        <f t="shared" si="2"/>
        <v>111.04349618999998</v>
      </c>
      <c r="E66">
        <f t="shared" si="0"/>
        <v>0.11104349618999999</v>
      </c>
      <c r="F66">
        <f t="shared" si="1"/>
        <v>0.22208699237999999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Microsoft Office User</cp:lastModifiedBy>
  <dcterms:created xsi:type="dcterms:W3CDTF">2011-01-18T20:51:17Z</dcterms:created>
  <dcterms:modified xsi:type="dcterms:W3CDTF">2020-10-08T15:14:43Z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