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eeganinnis/Box/Barott lab/Data/Teegan/KBay Bleaching 2019/Total Protein/"/>
    </mc:Choice>
  </mc:AlternateContent>
  <xr:revisionPtr revIDLastSave="0" documentId="13_ncr:1_{2BB5EE84-FF66-2E4A-93EF-B8C3B23C0BEE}" xr6:coauthVersionLast="45" xr6:coauthVersionMax="45" xr10:uidLastSave="{00000000-0000-0000-0000-000000000000}"/>
  <bookViews>
    <workbookView xWindow="0" yWindow="460" windowWidth="10000" windowHeight="15920" xr2:uid="{00000000-000D-0000-FFFF-FFFF00000000}"/>
  </bookViews>
  <sheets>
    <sheet name="Plate 2 - Sheet1" sheetId="1" r:id="rId1"/>
  </sheets>
  <definedNames>
    <definedName name="MethodPointer1">287107840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1" l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47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</calcChain>
</file>

<file path=xl/sharedStrings.xml><?xml version="1.0" encoding="utf-8"?>
<sst xmlns="http://schemas.openxmlformats.org/spreadsheetml/2006/main" count="70" uniqueCount="62">
  <si>
    <t>Software Version</t>
  </si>
  <si>
    <t>3.03.14</t>
  </si>
  <si>
    <t>Experiment File Path:</t>
  </si>
  <si>
    <t>C:\Users\barottlab\Desktop\Teegan\KBayBleach19\Total Protein\2020-10-19-1.xpt</t>
  </si>
  <si>
    <t>Protocol File Path:</t>
  </si>
  <si>
    <t>C:\Users\Public\Documents\Protocols\Bradford Protein Assay (595nm).prt</t>
  </si>
  <si>
    <t>Plate Number</t>
  </si>
  <si>
    <t>Plate 2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</si>
  <si>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</si>
  <si>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</si>
  <si>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</si>
  <si>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</si>
  <si>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</si>
  <si>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</si>
  <si>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</si>
  <si>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</si>
  <si>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</si>
  <si>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</si>
  <si>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</si>
  <si>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Plate In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</si>
  <si>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</si>
  <si>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</si>
  <si>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</si>
  <si>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</si>
  <si>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</si>
  <si>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</si>
  <si>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 595</t>
  </si>
  <si>
    <t>Read Speed: Normal</t>
  </si>
  <si>
    <t>Plate Out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</si>
  <si>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</si>
  <si>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</si>
  <si>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</si>
  <si>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</si>
  <si>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</si>
  <si>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</si>
  <si>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</si>
  <si>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</si>
  <si>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</si>
  <si>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</si>
  <si>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Averages</t>
  </si>
  <si>
    <t>Sample </t>
  </si>
  <si>
    <t>Average</t>
  </si>
  <si>
    <t>Concentration (µg/mL)</t>
  </si>
  <si>
    <t>Concentration (mg/mL)</t>
  </si>
  <si>
    <t>Concentration * 2 (Dilution)</t>
  </si>
  <si>
    <t>I</t>
  </si>
  <si>
    <t>210.10/16</t>
  </si>
  <si>
    <t>212.10/16</t>
  </si>
  <si>
    <t>220.10/16</t>
  </si>
  <si>
    <t>222.10/16</t>
  </si>
  <si>
    <t>229.10/16</t>
  </si>
  <si>
    <t>238.10/16</t>
  </si>
  <si>
    <t>248.10/16</t>
  </si>
  <si>
    <t>3.9/16.host</t>
  </si>
  <si>
    <t>247.9/16.host</t>
  </si>
  <si>
    <t>44.10/2.host</t>
  </si>
  <si>
    <t>209.10/2.host</t>
  </si>
  <si>
    <t>239.10/2.host</t>
  </si>
  <si>
    <t>247.10/2.host</t>
  </si>
  <si>
    <t>201.10/16.host</t>
  </si>
  <si>
    <t>212.10/16.host</t>
  </si>
  <si>
    <t>222.10/16.host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</si>
</sst>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Helvetica"/>
      <family val="2"/>
    </font>
    <font>
      <b/>
      <u/>
      <sz val="10"/>
      <name val="Helvetica"/>
      <family val="2"/>
    </font>
    <font>
      <sz val="10"/>
      <color rgb="FF339966"/>
      <name val="Helvetica"/>
      <family val="2"/>
    </font>
    <font>
      <b/>
      <sz val="10"/>
      <color rgb="FF339966"/>
      <name val="Helvetica"/>
      <family val="2"/>
    </font>
    <font>
      <b/>
      <sz val="10"/>
      <name val="Helvetica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2 - Sheet1'!$D$37</c:f>
              <c:strCache>
                <c:ptCount val="1"/>
                <c:pt idx="0">
                  <c:v>Concentration (µg/mL)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6340223097112861"/>
                  <c:y val="-9.68806503353747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2 - Sheet1'!$C$38:$C$46</c:f>
              <c:numCache>
                <c:formatCode>General</c:formatCode>
                <c:ptCount val="9"/>
                <c:pt idx="0">
                  <c:v>1.5309999999999999</c:v>
                </c:pt>
                <c:pt idx="1">
                  <c:v>1.548</c:v>
                </c:pt>
                <c:pt idx="2">
                  <c:v>1.2344999999999999</c:v>
                </c:pt>
                <c:pt idx="3">
                  <c:v>1.075</c:v>
                </c:pt>
                <c:pt idx="4">
                  <c:v>0.93700000000000006</c:v>
                </c:pt>
                <c:pt idx="5">
                  <c:v>0.67249999999999999</c:v>
                </c:pt>
                <c:pt idx="6">
                  <c:v>0.52249999999999996</c:v>
                </c:pt>
                <c:pt idx="7">
                  <c:v>0.41349999999999998</c:v>
                </c:pt>
                <c:pt idx="8">
                  <c:v>0.39050000000000001</c:v>
                </c:pt>
              </c:numCache>
            </c:numRef>
          </c:xVal>
          <c:yVal>
            <c:numRef>
              <c:f>'Plate 2 - Sheet1'!$D$38:$D$46</c:f>
              <c:numCache>
                <c:formatCode>General</c:formatCode>
                <c:ptCount val="9"/>
                <c:pt idx="0">
                  <c:v>2000</c:v>
                </c:pt>
                <c:pt idx="1">
                  <c:v>1500</c:v>
                </c:pt>
                <c:pt idx="2">
                  <c:v>1000</c:v>
                </c:pt>
                <c:pt idx="3">
                  <c:v>750</c:v>
                </c:pt>
                <c:pt idx="4">
                  <c:v>500</c:v>
                </c:pt>
                <c:pt idx="5">
                  <c:v>250</c:v>
                </c:pt>
                <c:pt idx="6">
                  <c:v>125</c:v>
                </c:pt>
                <c:pt idx="7">
                  <c:v>25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E7-E441-92F2-F6CF5385F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581455"/>
        <c:axId val="1762389935"/>
      </c:scatterChart>
      <c:valAx>
        <c:axId val="176258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389935"/>
        <c:crosses val="autoZero"/>
        <c:crossBetween val="midCat"/>
      </c:valAx>
      <c:valAx>
        <c:axId val="176238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581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F-I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4970188101487315"/>
                  <c:y val="-2.5915354330708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2 - Sheet1'!$C$43:$C$46</c:f>
              <c:numCache>
                <c:formatCode>General</c:formatCode>
                <c:ptCount val="4"/>
                <c:pt idx="0">
                  <c:v>0.67249999999999999</c:v>
                </c:pt>
                <c:pt idx="1">
                  <c:v>0.52249999999999996</c:v>
                </c:pt>
                <c:pt idx="2">
                  <c:v>0.41349999999999998</c:v>
                </c:pt>
                <c:pt idx="3">
                  <c:v>0.39050000000000001</c:v>
                </c:pt>
              </c:numCache>
            </c:numRef>
          </c:xVal>
          <c:yVal>
            <c:numRef>
              <c:f>'Plate 2 - Sheet1'!$D$43:$D$46</c:f>
              <c:numCache>
                <c:formatCode>General</c:formatCode>
                <c:ptCount val="4"/>
                <c:pt idx="0">
                  <c:v>250</c:v>
                </c:pt>
                <c:pt idx="1">
                  <c:v>125</c:v>
                </c:pt>
                <c:pt idx="2">
                  <c:v>25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9-1044-AD64-6A24FE0D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388223"/>
        <c:axId val="1765243727"/>
      </c:scatterChart>
      <c:valAx>
        <c:axId val="176238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43727"/>
        <c:crosses val="autoZero"/>
        <c:crossBetween val="midCat"/>
      </c:valAx>
      <c:valAx>
        <c:axId val="17652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38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584200</xdr:colOff>
      <xdr:row>38</xdr:row>
      <xdr:rowOff>44450</xdr:rowOff>
    </xdr:from>
    <xdr:to>
      <xdr:col>13</xdr:col>
      <xdr:colOff>444500</xdr:colOff>
      <xdr:row>54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503B2A-1323-E24C-B53C-EDA922D5B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330200</xdr:colOff>
      <xdr:row>55</xdr:row>
      <xdr:rowOff>107950</xdr:rowOff>
    </xdr:from>
    <xdr:to>
      <xdr:col>14</xdr:col>
      <xdr:colOff>190500</xdr:colOff>
      <xdr:row>72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8A0094-C89E-8344-8930-C950FF75D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2"/>
  <sheetViews>
    <sheetView tabSelected="1" topLeftCell="A32" workbookViewId="0">
      <selection activeCell="F62" sqref="F62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44123</v>
      </c>
    </row>
    <row r="8" spans="1:2" x14ac:dyDescent="0.15">
      <c r="A8" t="s">
        <v>9</v>
      </c>
      <c r="B8" s="2">
        <v>0.6239351851851852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</row>
    <row r="16" spans="1:2" x14ac:dyDescent="0.15">
      <c r="A16" t="s">
        <v>20</v>
      </c>
      <c r="B16" t="s">
        <v>21</v>
      </c>
    </row>
    <row r="17" spans="1:15" x14ac:dyDescent="0.15">
      <c r="B17" t="s">
        <v>22</v>
      </c>
    </row>
    <row r="18" spans="1:15" x14ac:dyDescent="0.15">
      <c r="A18" t="s">
        <v>23</v>
      </c>
      <c r="B18" t="s">
        <v>24</v>
      </c>
    </row>
    <row r="19" spans="1:15" x14ac:dyDescent="0.15">
      <c r="B19" t="s">
        <v>25</v>
      </c>
    </row>
    <row r="20" spans="1:15" x14ac:dyDescent="0.15">
      <c r="B20" t="s">
        <v>26</v>
      </c>
    </row>
    <row r="21" spans="1:15" x14ac:dyDescent="0.15">
      <c r="B21" t="s">
        <v>27</v>
      </c>
    </row>
    <row r="22" spans="1:15" x14ac:dyDescent="0.15">
      <c r="A22" t="s">
        <v>28</v>
      </c>
    </row>
    <row r="24" spans="1:15" ht="14" x14ac:dyDescent="0.15">
      <c r="A24" s="3" t="s">
        <v>29</v>
      </c>
      <c r="B24" s="4"/>
    </row>
    <row r="25" spans="1:15" x14ac:dyDescent="0.15">
      <c r="A25" t="s">
        <v>30</v>
      </c>
      <c r="B25">
        <v>25</v>
      </c>
    </row>
    <row r="27" spans="1:15" x14ac:dyDescent="0.15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ht="14" x14ac:dyDescent="0.15">
      <c r="B28" s="6" t="s">
        <v>31</v>
      </c>
      <c r="C28" s="7">
        <v>1.1539999999999999</v>
      </c>
      <c r="D28" s="8">
        <v>1.048</v>
      </c>
      <c r="E28" s="9">
        <v>1.0069999999999999</v>
      </c>
      <c r="F28" s="10">
        <v>0.94699999999999995</v>
      </c>
      <c r="G28" s="11">
        <v>0.86599999999999999</v>
      </c>
      <c r="H28" s="12">
        <v>0.68100000000000005</v>
      </c>
      <c r="I28" s="13">
        <v>0.58599999999999997</v>
      </c>
      <c r="J28" s="14">
        <v>0.442</v>
      </c>
      <c r="K28" s="14">
        <v>0.41399999999999998</v>
      </c>
      <c r="L28" s="15">
        <v>0.48899999999999999</v>
      </c>
      <c r="M28" s="15">
        <v>0.48399999999999999</v>
      </c>
      <c r="N28" s="15">
        <v>0.48799999999999999</v>
      </c>
      <c r="O28" s="16">
        <v>595</v>
      </c>
    </row>
    <row r="29" spans="1:15" ht="14" x14ac:dyDescent="0.15">
      <c r="B29" s="6" t="s">
        <v>32</v>
      </c>
      <c r="C29" s="7">
        <v>1.103</v>
      </c>
      <c r="D29" s="9">
        <v>1.0369999999999999</v>
      </c>
      <c r="E29" s="9">
        <v>1.01</v>
      </c>
      <c r="F29" s="17">
        <v>0.93</v>
      </c>
      <c r="G29" s="11">
        <v>0.84799999999999998</v>
      </c>
      <c r="H29" s="18">
        <v>0.66800000000000004</v>
      </c>
      <c r="I29" s="13">
        <v>0.58499999999999996</v>
      </c>
      <c r="J29" s="14">
        <v>0.441</v>
      </c>
      <c r="K29" s="14">
        <v>0.40899999999999997</v>
      </c>
      <c r="L29" s="15">
        <v>0.46800000000000003</v>
      </c>
      <c r="M29" s="15">
        <v>0.48399999999999999</v>
      </c>
      <c r="N29" s="15">
        <v>0.48499999999999999</v>
      </c>
      <c r="O29" s="16">
        <v>595</v>
      </c>
    </row>
    <row r="30" spans="1:15" ht="14" x14ac:dyDescent="0.15">
      <c r="B30" s="6" t="s">
        <v>33</v>
      </c>
      <c r="C30" s="7">
        <v>1.101</v>
      </c>
      <c r="D30" s="10">
        <v>0.95299999999999996</v>
      </c>
      <c r="E30" s="17">
        <v>0.93799999999999994</v>
      </c>
      <c r="F30" s="17">
        <v>0.89400000000000002</v>
      </c>
      <c r="G30" s="19">
        <v>0.82499999999999996</v>
      </c>
      <c r="H30" s="18">
        <v>0.66400000000000003</v>
      </c>
      <c r="I30" s="13">
        <v>0.58199999999999996</v>
      </c>
      <c r="J30" s="14">
        <v>0.439</v>
      </c>
      <c r="K30" s="14">
        <v>0.41399999999999998</v>
      </c>
      <c r="L30" s="15">
        <v>0.497</v>
      </c>
      <c r="M30" s="20">
        <v>0.52600000000000002</v>
      </c>
      <c r="N30" s="15">
        <v>0.51400000000000001</v>
      </c>
      <c r="O30" s="16">
        <v>595</v>
      </c>
    </row>
    <row r="31" spans="1:15" ht="14" x14ac:dyDescent="0.15">
      <c r="B31" s="6" t="s">
        <v>34</v>
      </c>
      <c r="C31" s="15">
        <v>0.47299999999999998</v>
      </c>
      <c r="D31" s="15">
        <v>0.47499999999999998</v>
      </c>
      <c r="E31" s="15">
        <v>0.47099999999999997</v>
      </c>
      <c r="F31" s="20">
        <v>0.52100000000000002</v>
      </c>
      <c r="G31" s="20">
        <v>0.51900000000000002</v>
      </c>
      <c r="H31" s="15">
        <v>0.499</v>
      </c>
      <c r="I31" s="20">
        <v>0.51600000000000001</v>
      </c>
      <c r="J31" s="15">
        <v>0.51200000000000001</v>
      </c>
      <c r="K31" s="15">
        <v>0.51300000000000001</v>
      </c>
      <c r="L31" s="15">
        <v>0.49099999999999999</v>
      </c>
      <c r="M31" s="15">
        <v>0.49199999999999999</v>
      </c>
      <c r="N31" s="15">
        <v>0.51300000000000001</v>
      </c>
      <c r="O31" s="16">
        <v>595</v>
      </c>
    </row>
    <row r="32" spans="1:15" ht="14" x14ac:dyDescent="0.15">
      <c r="B32" s="6" t="s">
        <v>35</v>
      </c>
      <c r="C32" s="14">
        <v>0.44600000000000001</v>
      </c>
      <c r="D32" s="14">
        <v>0.442</v>
      </c>
      <c r="E32" s="14">
        <v>0.439</v>
      </c>
      <c r="F32" s="15">
        <v>0.46700000000000003</v>
      </c>
      <c r="G32" s="15">
        <v>0.46899999999999997</v>
      </c>
      <c r="H32" s="15">
        <v>0.46500000000000002</v>
      </c>
      <c r="I32" s="15">
        <v>0.5</v>
      </c>
      <c r="J32" s="15">
        <v>0.50800000000000001</v>
      </c>
      <c r="K32" s="15">
        <v>0.504</v>
      </c>
      <c r="L32" s="15">
        <v>0.47099999999999997</v>
      </c>
      <c r="M32" s="15">
        <v>0.47199999999999998</v>
      </c>
      <c r="N32" s="15">
        <v>0.48799999999999999</v>
      </c>
      <c r="O32" s="16">
        <v>595</v>
      </c>
    </row>
    <row r="33" spans="1:15" ht="14" x14ac:dyDescent="0.15">
      <c r="B33" s="6" t="s">
        <v>36</v>
      </c>
      <c r="C33" s="15">
        <v>0.47399999999999998</v>
      </c>
      <c r="D33" s="15">
        <v>0.47099999999999997</v>
      </c>
      <c r="E33" s="15">
        <v>0.46500000000000002</v>
      </c>
      <c r="F33" s="15">
        <v>0.46800000000000003</v>
      </c>
      <c r="G33" s="15">
        <v>0.46800000000000003</v>
      </c>
      <c r="H33" s="15">
        <v>0.46700000000000003</v>
      </c>
      <c r="I33" s="15">
        <v>0.49399999999999999</v>
      </c>
      <c r="J33" s="15">
        <v>0.49199999999999999</v>
      </c>
      <c r="K33" s="15">
        <v>0.49399999999999999</v>
      </c>
      <c r="L33" s="15">
        <v>0.46800000000000003</v>
      </c>
      <c r="M33" s="15">
        <v>0.47</v>
      </c>
      <c r="N33" s="15">
        <v>0.47199999999999998</v>
      </c>
      <c r="O33" s="16">
        <v>595</v>
      </c>
    </row>
    <row r="34" spans="1:15" ht="14" x14ac:dyDescent="0.15">
      <c r="B34" s="6" t="s">
        <v>37</v>
      </c>
      <c r="C34" s="15">
        <v>0.49099999999999999</v>
      </c>
      <c r="D34" s="15">
        <v>0.47799999999999998</v>
      </c>
      <c r="E34" s="15">
        <v>0.504</v>
      </c>
      <c r="F34" s="14">
        <v>0.41299999999999998</v>
      </c>
      <c r="G34" s="14">
        <v>0.41599999999999998</v>
      </c>
      <c r="H34" s="14">
        <v>0.41799999999999998</v>
      </c>
      <c r="I34" s="14">
        <v>0.41699999999999998</v>
      </c>
      <c r="J34" s="14">
        <v>0.41199999999999998</v>
      </c>
      <c r="K34" s="14">
        <v>0.41299999999999998</v>
      </c>
      <c r="L34" s="14">
        <v>0.41499999999999998</v>
      </c>
      <c r="M34" s="14">
        <v>0.41299999999999998</v>
      </c>
      <c r="N34" s="14">
        <v>0.42099999999999999</v>
      </c>
      <c r="O34" s="16">
        <v>595</v>
      </c>
    </row>
    <row r="35" spans="1:15" ht="14" x14ac:dyDescent="0.15">
      <c r="B35" s="6" t="s">
        <v>38</v>
      </c>
      <c r="C35" s="14">
        <v>0.40799999999999997</v>
      </c>
      <c r="D35" s="14">
        <v>0.41499999999999998</v>
      </c>
      <c r="E35" s="14">
        <v>0.41599999999999998</v>
      </c>
      <c r="F35" s="14">
        <v>0.42799999999999999</v>
      </c>
      <c r="G35" s="14">
        <v>0.41599999999999998</v>
      </c>
      <c r="H35" s="14">
        <v>0.42599999999999999</v>
      </c>
      <c r="I35" s="14">
        <v>0.41599999999999998</v>
      </c>
      <c r="J35" s="14">
        <v>0.41899999999999998</v>
      </c>
      <c r="K35" s="14">
        <v>0.42099999999999999</v>
      </c>
      <c r="L35" s="14">
        <v>0.41699999999999998</v>
      </c>
      <c r="M35" s="14">
        <v>0.41799999999999998</v>
      </c>
      <c r="N35" s="14">
        <v>0.42699999999999999</v>
      </c>
      <c r="O35" s="16">
        <v>595</v>
      </c>
    </row>
    <row r="37" spans="1:15" x14ac:dyDescent="0.15">
      <c r="A37" s="21" t="s">
        <v>39</v>
      </c>
      <c r="B37" s="22" t="s">
        <v>40</v>
      </c>
      <c r="C37" s="23" t="s">
        <v>41</v>
      </c>
      <c r="D37" s="23" t="s">
        <v>42</v>
      </c>
      <c r="E37" s="23" t="s">
        <v>43</v>
      </c>
      <c r="F37" s="23" t="s">
        <v>44</v>
      </c>
    </row>
    <row r="38" spans="1:15" x14ac:dyDescent="0.15">
      <c r="A38" s="24"/>
      <c r="B38" s="25" t="s">
        <v>31</v>
      </c>
      <c r="C38" s="24">
        <v>1.5309999999999999</v>
      </c>
      <c r="D38" s="24">
        <v>2000</v>
      </c>
      <c r="E38" s="24">
        <v>2</v>
      </c>
      <c r="F38" s="24"/>
    </row>
    <row r="39" spans="1:15" x14ac:dyDescent="0.15">
      <c r="A39" s="24"/>
      <c r="B39" s="25" t="s">
        <v>32</v>
      </c>
      <c r="C39" s="24">
        <v>1.548</v>
      </c>
      <c r="D39" s="24">
        <v>1500</v>
      </c>
      <c r="E39" s="24">
        <v>1.5</v>
      </c>
      <c r="F39" s="24"/>
    </row>
    <row r="40" spans="1:15" x14ac:dyDescent="0.15">
      <c r="A40" s="24"/>
      <c r="B40" s="25" t="s">
        <v>33</v>
      </c>
      <c r="C40" s="24">
        <v>1.2344999999999999</v>
      </c>
      <c r="D40" s="24">
        <v>1000</v>
      </c>
      <c r="E40" s="24">
        <v>1</v>
      </c>
      <c r="F40" s="24"/>
    </row>
    <row r="41" spans="1:15" x14ac:dyDescent="0.15">
      <c r="A41" s="24"/>
      <c r="B41" s="25" t="s">
        <v>34</v>
      </c>
      <c r="C41" s="24">
        <v>1.075</v>
      </c>
      <c r="D41" s="24">
        <v>750</v>
      </c>
      <c r="E41" s="24">
        <v>0.75</v>
      </c>
      <c r="F41" s="24"/>
    </row>
    <row r="42" spans="1:15" x14ac:dyDescent="0.15">
      <c r="A42" s="24"/>
      <c r="B42" s="25" t="s">
        <v>35</v>
      </c>
      <c r="C42" s="24">
        <v>0.93700000000000006</v>
      </c>
      <c r="D42" s="24">
        <v>500</v>
      </c>
      <c r="E42" s="24">
        <v>0.5</v>
      </c>
      <c r="F42" s="24"/>
    </row>
    <row r="43" spans="1:15" x14ac:dyDescent="0.15">
      <c r="A43" s="24"/>
      <c r="B43" s="25" t="s">
        <v>36</v>
      </c>
      <c r="C43" s="24">
        <v>0.67249999999999999</v>
      </c>
      <c r="D43" s="24">
        <v>250</v>
      </c>
      <c r="E43" s="24">
        <v>0.25</v>
      </c>
      <c r="F43" s="24"/>
    </row>
    <row r="44" spans="1:15" x14ac:dyDescent="0.15">
      <c r="A44" s="24"/>
      <c r="B44" s="25" t="s">
        <v>37</v>
      </c>
      <c r="C44" s="24">
        <v>0.52249999999999996</v>
      </c>
      <c r="D44" s="24">
        <v>125</v>
      </c>
      <c r="E44" s="24">
        <v>0.125</v>
      </c>
      <c r="F44" s="24"/>
    </row>
    <row r="45" spans="1:15" x14ac:dyDescent="0.15">
      <c r="A45" s="24"/>
      <c r="B45" s="25" t="s">
        <v>38</v>
      </c>
      <c r="C45" s="24">
        <v>0.41349999999999998</v>
      </c>
      <c r="D45" s="24">
        <v>25</v>
      </c>
      <c r="E45" s="24">
        <v>2.5000000000000001E-2</v>
      </c>
      <c r="F45" s="24"/>
    </row>
    <row r="46" spans="1:15" x14ac:dyDescent="0.15">
      <c r="A46" s="24"/>
      <c r="B46" s="25" t="s">
        <v>45</v>
      </c>
      <c r="C46" s="24">
        <v>0.39050000000000001</v>
      </c>
      <c r="D46" s="24">
        <v>0</v>
      </c>
      <c r="E46" s="24">
        <v>0</v>
      </c>
      <c r="F46" s="24"/>
    </row>
    <row r="47" spans="1:15" x14ac:dyDescent="0.15">
      <c r="B47" s="25" t="s">
        <v>46</v>
      </c>
      <c r="C47">
        <f>AVERAGE(L28:N28)</f>
        <v>0.48699999999999993</v>
      </c>
      <c r="D47">
        <f>-397.96*C47^2+1305.7*C47-448.2</f>
        <v>93.292124759999922</v>
      </c>
      <c r="E47">
        <f>D47*10^-3</f>
        <v>9.3292124759999928E-2</v>
      </c>
      <c r="F47">
        <f>E47*2</f>
        <v>0.18658424951999986</v>
      </c>
    </row>
    <row r="48" spans="1:15" x14ac:dyDescent="0.15">
      <c r="B48" s="25" t="s">
        <v>47</v>
      </c>
      <c r="C48">
        <f>AVERAGE(L29:N29)</f>
        <v>0.47899999999999993</v>
      </c>
      <c r="D48">
        <f t="shared" ref="D48:D62" si="0">-397.96*C48^2+1305.7*C48-448.2</f>
        <v>85.921959639999898</v>
      </c>
      <c r="E48">
        <f t="shared" ref="E48:E62" si="1">D48*10^-3</f>
        <v>8.5921959639999906E-2</v>
      </c>
      <c r="F48">
        <f t="shared" ref="F48:F62" si="2">E48*2</f>
        <v>0.17184391927999981</v>
      </c>
    </row>
    <row r="49" spans="2:6" x14ac:dyDescent="0.15">
      <c r="B49" s="25" t="s">
        <v>48</v>
      </c>
      <c r="C49">
        <f>AVERAGE(L30:N30)</f>
        <v>0.51233333333333342</v>
      </c>
      <c r="D49">
        <f t="shared" si="0"/>
        <v>116.29492586222233</v>
      </c>
      <c r="E49">
        <f t="shared" si="1"/>
        <v>0.11629492586222233</v>
      </c>
      <c r="F49">
        <f t="shared" si="2"/>
        <v>0.23258985172444466</v>
      </c>
    </row>
    <row r="50" spans="2:6" x14ac:dyDescent="0.15">
      <c r="B50" s="25" t="s">
        <v>49</v>
      </c>
      <c r="C50">
        <f>AVERAGE(C31:E31)</f>
        <v>0.47300000000000003</v>
      </c>
      <c r="D50">
        <f t="shared" si="0"/>
        <v>80.360907160000068</v>
      </c>
      <c r="E50">
        <f t="shared" si="1"/>
        <v>8.0360907160000064E-2</v>
      </c>
      <c r="F50">
        <f t="shared" si="2"/>
        <v>0.16072181432000013</v>
      </c>
    </row>
    <row r="51" spans="2:6" x14ac:dyDescent="0.15">
      <c r="B51" s="25" t="s">
        <v>50</v>
      </c>
      <c r="C51">
        <f>AVERAGE(F31:H31)</f>
        <v>0.51300000000000001</v>
      </c>
      <c r="D51">
        <f t="shared" si="0"/>
        <v>116.89336476000011</v>
      </c>
      <c r="E51">
        <f t="shared" si="1"/>
        <v>0.11689336476000012</v>
      </c>
      <c r="F51">
        <f t="shared" si="2"/>
        <v>0.23378672952000024</v>
      </c>
    </row>
    <row r="52" spans="2:6" x14ac:dyDescent="0.15">
      <c r="B52" s="25" t="s">
        <v>51</v>
      </c>
      <c r="C52">
        <f>AVERAGE(I31:K31)</f>
        <v>0.5136666666666666</v>
      </c>
      <c r="D52">
        <f t="shared" si="0"/>
        <v>117.49144991555551</v>
      </c>
      <c r="E52">
        <f t="shared" si="1"/>
        <v>0.1174914499155555</v>
      </c>
      <c r="F52">
        <f t="shared" si="2"/>
        <v>0.23498289983111101</v>
      </c>
    </row>
    <row r="53" spans="2:6" x14ac:dyDescent="0.15">
      <c r="B53" s="25" t="s">
        <v>52</v>
      </c>
      <c r="C53">
        <f>AVERAGE(L31:N31)</f>
        <v>0.49866666666666665</v>
      </c>
      <c r="D53">
        <f t="shared" si="0"/>
        <v>103.94897251555557</v>
      </c>
      <c r="E53">
        <f t="shared" si="1"/>
        <v>0.10394897251555557</v>
      </c>
      <c r="F53">
        <f t="shared" si="2"/>
        <v>0.20789794503111114</v>
      </c>
    </row>
    <row r="54" spans="2:6" x14ac:dyDescent="0.15">
      <c r="B54" s="25" t="s">
        <v>53</v>
      </c>
      <c r="C54">
        <f>AVERAGE(C32:E32)</f>
        <v>0.4423333333333333</v>
      </c>
      <c r="D54">
        <f t="shared" si="0"/>
        <v>51.490266128888891</v>
      </c>
      <c r="E54">
        <f t="shared" si="1"/>
        <v>5.1490266128888892E-2</v>
      </c>
      <c r="F54">
        <f t="shared" si="2"/>
        <v>0.10298053225777778</v>
      </c>
    </row>
    <row r="55" spans="2:6" x14ac:dyDescent="0.15">
      <c r="B55" s="25" t="s">
        <v>54</v>
      </c>
      <c r="C55">
        <f>AVERAGE(F32:H32)</f>
        <v>0.46700000000000003</v>
      </c>
      <c r="D55">
        <f t="shared" si="0"/>
        <v>74.771201560000065</v>
      </c>
      <c r="E55">
        <f t="shared" si="1"/>
        <v>7.477120156000007E-2</v>
      </c>
      <c r="F55">
        <f t="shared" si="2"/>
        <v>0.14954240312000014</v>
      </c>
    </row>
    <row r="56" spans="2:6" x14ac:dyDescent="0.15">
      <c r="B56" s="25" t="s">
        <v>55</v>
      </c>
      <c r="C56">
        <f>AVERAGE(I32:K32)</f>
        <v>0.504</v>
      </c>
      <c r="D56">
        <f t="shared" si="0"/>
        <v>108.78459264000008</v>
      </c>
      <c r="E56">
        <f t="shared" si="1"/>
        <v>0.10878459264000009</v>
      </c>
      <c r="F56">
        <f t="shared" si="2"/>
        <v>0.21756918528000019</v>
      </c>
    </row>
    <row r="57" spans="2:6" x14ac:dyDescent="0.15">
      <c r="B57" s="25" t="s">
        <v>56</v>
      </c>
      <c r="C57">
        <f>AVERAGE(L32:N32)</f>
        <v>0.47700000000000004</v>
      </c>
      <c r="D57">
        <f t="shared" si="0"/>
        <v>84.071459160000074</v>
      </c>
      <c r="E57">
        <f t="shared" si="1"/>
        <v>8.407145916000007E-2</v>
      </c>
      <c r="F57">
        <f t="shared" si="2"/>
        <v>0.16814291832000014</v>
      </c>
    </row>
    <row r="58" spans="2:6" x14ac:dyDescent="0.15">
      <c r="B58" s="25" t="s">
        <v>57</v>
      </c>
      <c r="C58">
        <f>AVERAGE(C33:E33)</f>
        <v>0.47</v>
      </c>
      <c r="D58">
        <f t="shared" si="0"/>
        <v>77.569636000000003</v>
      </c>
      <c r="E58">
        <f t="shared" si="1"/>
        <v>7.7569636000000011E-2</v>
      </c>
      <c r="F58">
        <f t="shared" si="2"/>
        <v>0.15513927200000002</v>
      </c>
    </row>
    <row r="59" spans="2:6" x14ac:dyDescent="0.15">
      <c r="B59" s="25" t="s">
        <v>58</v>
      </c>
      <c r="C59">
        <f>AVERAGE(F33:H33)</f>
        <v>0.46766666666666667</v>
      </c>
      <c r="D59">
        <f t="shared" si="0"/>
        <v>75.39369492888892</v>
      </c>
      <c r="E59">
        <f t="shared" si="1"/>
        <v>7.5393694928888921E-2</v>
      </c>
      <c r="F59">
        <f t="shared" si="2"/>
        <v>0.15078738985777784</v>
      </c>
    </row>
    <row r="60" spans="2:6" x14ac:dyDescent="0.15">
      <c r="B60" s="25" t="s">
        <v>59</v>
      </c>
      <c r="C60">
        <f>AVERAGE(I33:K33)</f>
        <v>0.49333333333333335</v>
      </c>
      <c r="D60">
        <f t="shared" si="0"/>
        <v>99.090712888888959</v>
      </c>
      <c r="E60">
        <f t="shared" si="1"/>
        <v>9.909071288888896E-2</v>
      </c>
      <c r="F60">
        <f t="shared" si="2"/>
        <v>0.19818142577777792</v>
      </c>
    </row>
    <row r="61" spans="2:6" x14ac:dyDescent="0.15">
      <c r="B61" s="25" t="s">
        <v>60</v>
      </c>
      <c r="C61">
        <f>AVERAGE(L33:N33)</f>
        <v>0.47</v>
      </c>
      <c r="D61">
        <f t="shared" si="0"/>
        <v>77.569636000000003</v>
      </c>
      <c r="E61">
        <f t="shared" si="1"/>
        <v>7.7569636000000011E-2</v>
      </c>
      <c r="F61">
        <f t="shared" si="2"/>
        <v>0.15513927200000002</v>
      </c>
    </row>
    <row r="62" spans="2:6" x14ac:dyDescent="0.15">
      <c r="B62" s="25" t="s">
        <v>61</v>
      </c>
      <c r="C62">
        <f>AVERAGE(C34:E34)</f>
        <v>0.49099999999999994</v>
      </c>
      <c r="D62">
        <f t="shared" si="0"/>
        <v>96.958105239999952</v>
      </c>
      <c r="E62">
        <f t="shared" si="1"/>
        <v>9.6958105239999953E-2</v>
      </c>
      <c r="F62">
        <f t="shared" si="2"/>
        <v>0.19391621047999991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Microsoft Office User</cp:lastModifiedBy>
  <dcterms:created xsi:type="dcterms:W3CDTF">2011-01-18T20:51:17Z</dcterms:created>
  <dcterms:modified xsi:type="dcterms:W3CDTF">2020-10-20T13:41:14Z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