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120" yWindow="120" windowWidth="22540" windowHeight="9800" tabRatio="500"/>
  </bookViews>
  <sheets>
    <sheet name="Scepter Counts" sheetId="1" r:id="rId1"/>
    <sheet name="Hemocytometer Coun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D3" i="2"/>
  <c r="E3" i="2"/>
  <c r="E4" i="2"/>
  <c r="E5" i="2"/>
  <c r="E6" i="2"/>
  <c r="E2" i="2"/>
  <c r="D4" i="2"/>
  <c r="D5" i="2"/>
  <c r="D6" i="2"/>
  <c r="D2" i="2"/>
  <c r="C8" i="2"/>
  <c r="C9" i="2"/>
  <c r="C10" i="2"/>
  <c r="B10" i="2"/>
  <c r="B9" i="2"/>
  <c r="B8" i="2"/>
  <c r="C125" i="1"/>
  <c r="C124" i="1"/>
  <c r="C123" i="1"/>
  <c r="E92" i="1"/>
  <c r="I92" i="1"/>
  <c r="K92" i="1"/>
  <c r="L92" i="1"/>
  <c r="E93" i="1"/>
  <c r="I93" i="1"/>
  <c r="K93" i="1"/>
  <c r="L93" i="1"/>
  <c r="E94" i="1"/>
  <c r="I94" i="1"/>
  <c r="K94" i="1"/>
  <c r="L94" i="1"/>
  <c r="E95" i="1"/>
  <c r="I95" i="1"/>
  <c r="K95" i="1"/>
  <c r="L95" i="1"/>
  <c r="E96" i="1"/>
  <c r="I96" i="1"/>
  <c r="K96" i="1"/>
  <c r="L96" i="1"/>
  <c r="E97" i="1"/>
  <c r="I97" i="1"/>
  <c r="K97" i="1"/>
  <c r="L97" i="1"/>
  <c r="E98" i="1"/>
  <c r="I98" i="1"/>
  <c r="K98" i="1"/>
  <c r="L98" i="1"/>
  <c r="E99" i="1"/>
  <c r="I99" i="1"/>
  <c r="K99" i="1"/>
  <c r="L99" i="1"/>
  <c r="E100" i="1"/>
  <c r="I100" i="1"/>
  <c r="K100" i="1"/>
  <c r="L100" i="1"/>
  <c r="E101" i="1"/>
  <c r="I101" i="1"/>
  <c r="K101" i="1"/>
  <c r="L101" i="1"/>
  <c r="E102" i="1"/>
  <c r="I102" i="1"/>
  <c r="K102" i="1"/>
  <c r="L102" i="1"/>
  <c r="E103" i="1"/>
  <c r="I103" i="1"/>
  <c r="K103" i="1"/>
  <c r="L103" i="1"/>
  <c r="E104" i="1"/>
  <c r="I104" i="1"/>
  <c r="K104" i="1"/>
  <c r="L104" i="1"/>
  <c r="E105" i="1"/>
  <c r="I105" i="1"/>
  <c r="K105" i="1"/>
  <c r="L105" i="1"/>
  <c r="E106" i="1"/>
  <c r="I106" i="1"/>
  <c r="K106" i="1"/>
  <c r="L106" i="1"/>
  <c r="E107" i="1"/>
  <c r="I107" i="1"/>
  <c r="K107" i="1"/>
  <c r="L107" i="1"/>
  <c r="E108" i="1"/>
  <c r="I108" i="1"/>
  <c r="K108" i="1"/>
  <c r="L108" i="1"/>
  <c r="E109" i="1"/>
  <c r="I109" i="1"/>
  <c r="K109" i="1"/>
  <c r="L109" i="1"/>
  <c r="E110" i="1"/>
  <c r="I110" i="1"/>
  <c r="K110" i="1"/>
  <c r="L110" i="1"/>
  <c r="E111" i="1"/>
  <c r="I111" i="1"/>
  <c r="K111" i="1"/>
  <c r="L111" i="1"/>
  <c r="E112" i="1"/>
  <c r="I112" i="1"/>
  <c r="K112" i="1"/>
  <c r="L112" i="1"/>
  <c r="E113" i="1"/>
  <c r="I113" i="1"/>
  <c r="K113" i="1"/>
  <c r="L113" i="1"/>
  <c r="E114" i="1"/>
  <c r="I114" i="1"/>
  <c r="K114" i="1"/>
  <c r="L114" i="1"/>
  <c r="E115" i="1"/>
  <c r="I115" i="1"/>
  <c r="K115" i="1"/>
  <c r="L115" i="1"/>
  <c r="E116" i="1"/>
  <c r="I116" i="1"/>
  <c r="K116" i="1"/>
  <c r="L116" i="1"/>
  <c r="E117" i="1"/>
  <c r="I117" i="1"/>
  <c r="K117" i="1"/>
  <c r="L117" i="1"/>
  <c r="E118" i="1"/>
  <c r="I118" i="1"/>
  <c r="K118" i="1"/>
  <c r="L118" i="1"/>
  <c r="E119" i="1"/>
  <c r="I119" i="1"/>
  <c r="K119" i="1"/>
  <c r="L119" i="1"/>
  <c r="E120" i="1"/>
  <c r="I120" i="1"/>
  <c r="K120" i="1"/>
  <c r="L120" i="1"/>
  <c r="E121" i="1"/>
  <c r="I121" i="1"/>
  <c r="K121" i="1"/>
  <c r="L121" i="1"/>
  <c r="E91" i="1"/>
  <c r="I91" i="1"/>
  <c r="K91" i="1"/>
  <c r="L91" i="1"/>
  <c r="E3" i="1"/>
  <c r="I3" i="1"/>
  <c r="K3" i="1"/>
  <c r="L3" i="1"/>
  <c r="E4" i="1"/>
  <c r="I4" i="1"/>
  <c r="K4" i="1"/>
  <c r="L4" i="1"/>
  <c r="E5" i="1"/>
  <c r="I5" i="1"/>
  <c r="K5" i="1"/>
  <c r="L5" i="1"/>
  <c r="E6" i="1"/>
  <c r="I6" i="1"/>
  <c r="K6" i="1"/>
  <c r="L6" i="1"/>
  <c r="E7" i="1"/>
  <c r="I7" i="1"/>
  <c r="K7" i="1"/>
  <c r="L7" i="1"/>
  <c r="E8" i="1"/>
  <c r="I8" i="1"/>
  <c r="K8" i="1"/>
  <c r="L8" i="1"/>
  <c r="E9" i="1"/>
  <c r="I9" i="1"/>
  <c r="K9" i="1"/>
  <c r="L9" i="1"/>
  <c r="E10" i="1"/>
  <c r="I10" i="1"/>
  <c r="K10" i="1"/>
  <c r="L10" i="1"/>
  <c r="E11" i="1"/>
  <c r="I11" i="1"/>
  <c r="K11" i="1"/>
  <c r="L11" i="1"/>
  <c r="E12" i="1"/>
  <c r="I12" i="1"/>
  <c r="K12" i="1"/>
  <c r="L12" i="1"/>
  <c r="E13" i="1"/>
  <c r="I13" i="1"/>
  <c r="K13" i="1"/>
  <c r="L13" i="1"/>
  <c r="E14" i="1"/>
  <c r="I14" i="1"/>
  <c r="K14" i="1"/>
  <c r="L14" i="1"/>
  <c r="E15" i="1"/>
  <c r="I15" i="1"/>
  <c r="K15" i="1"/>
  <c r="L15" i="1"/>
  <c r="E16" i="1"/>
  <c r="I16" i="1"/>
  <c r="K16" i="1"/>
  <c r="L16" i="1"/>
  <c r="E17" i="1"/>
  <c r="I17" i="1"/>
  <c r="K17" i="1"/>
  <c r="L17" i="1"/>
  <c r="E18" i="1"/>
  <c r="I18" i="1"/>
  <c r="K18" i="1"/>
  <c r="L18" i="1"/>
  <c r="E19" i="1"/>
  <c r="I19" i="1"/>
  <c r="K19" i="1"/>
  <c r="L19" i="1"/>
  <c r="E20" i="1"/>
  <c r="I20" i="1"/>
  <c r="K20" i="1"/>
  <c r="L20" i="1"/>
  <c r="E21" i="1"/>
  <c r="I21" i="1"/>
  <c r="K21" i="1"/>
  <c r="L21" i="1"/>
  <c r="E22" i="1"/>
  <c r="I22" i="1"/>
  <c r="K22" i="1"/>
  <c r="L22" i="1"/>
  <c r="E23" i="1"/>
  <c r="I23" i="1"/>
  <c r="K23" i="1"/>
  <c r="L23" i="1"/>
  <c r="E24" i="1"/>
  <c r="I24" i="1"/>
  <c r="K24" i="1"/>
  <c r="L24" i="1"/>
  <c r="E25" i="1"/>
  <c r="I25" i="1"/>
  <c r="K25" i="1"/>
  <c r="L25" i="1"/>
  <c r="E26" i="1"/>
  <c r="I26" i="1"/>
  <c r="K26" i="1"/>
  <c r="L26" i="1"/>
  <c r="E27" i="1"/>
  <c r="I27" i="1"/>
  <c r="K27" i="1"/>
  <c r="L27" i="1"/>
  <c r="E28" i="1"/>
  <c r="I28" i="1"/>
  <c r="K28" i="1"/>
  <c r="L28" i="1"/>
  <c r="E29" i="1"/>
  <c r="I29" i="1"/>
  <c r="K29" i="1"/>
  <c r="L29" i="1"/>
  <c r="E30" i="1"/>
  <c r="I30" i="1"/>
  <c r="K30" i="1"/>
  <c r="L30" i="1"/>
  <c r="E31" i="1"/>
  <c r="I31" i="1"/>
  <c r="K31" i="1"/>
  <c r="L31" i="1"/>
  <c r="E32" i="1"/>
  <c r="I32" i="1"/>
  <c r="K32" i="1"/>
  <c r="L32" i="1"/>
  <c r="E33" i="1"/>
  <c r="I33" i="1"/>
  <c r="K33" i="1"/>
  <c r="L33" i="1"/>
  <c r="E34" i="1"/>
  <c r="I34" i="1"/>
  <c r="K34" i="1"/>
  <c r="L34" i="1"/>
  <c r="E35" i="1"/>
  <c r="I35" i="1"/>
  <c r="K35" i="1"/>
  <c r="L35" i="1"/>
  <c r="E36" i="1"/>
  <c r="I36" i="1"/>
  <c r="K36" i="1"/>
  <c r="L36" i="1"/>
  <c r="E37" i="1"/>
  <c r="I37" i="1"/>
  <c r="K37" i="1"/>
  <c r="L37" i="1"/>
  <c r="E38" i="1"/>
  <c r="I38" i="1"/>
  <c r="K38" i="1"/>
  <c r="L38" i="1"/>
  <c r="E39" i="1"/>
  <c r="I39" i="1"/>
  <c r="K39" i="1"/>
  <c r="L39" i="1"/>
  <c r="E40" i="1"/>
  <c r="I40" i="1"/>
  <c r="K40" i="1"/>
  <c r="L40" i="1"/>
  <c r="E41" i="1"/>
  <c r="I41" i="1"/>
  <c r="K41" i="1"/>
  <c r="L41" i="1"/>
  <c r="E42" i="1"/>
  <c r="I42" i="1"/>
  <c r="K42" i="1"/>
  <c r="L42" i="1"/>
  <c r="E43" i="1"/>
  <c r="I43" i="1"/>
  <c r="K43" i="1"/>
  <c r="L43" i="1"/>
  <c r="E44" i="1"/>
  <c r="I44" i="1"/>
  <c r="K44" i="1"/>
  <c r="L44" i="1"/>
  <c r="E45" i="1"/>
  <c r="I45" i="1"/>
  <c r="K45" i="1"/>
  <c r="L45" i="1"/>
  <c r="E46" i="1"/>
  <c r="I46" i="1"/>
  <c r="K46" i="1"/>
  <c r="L46" i="1"/>
  <c r="E47" i="1"/>
  <c r="I47" i="1"/>
  <c r="K47" i="1"/>
  <c r="L47" i="1"/>
  <c r="E48" i="1"/>
  <c r="I48" i="1"/>
  <c r="K48" i="1"/>
  <c r="L48" i="1"/>
  <c r="E49" i="1"/>
  <c r="I49" i="1"/>
  <c r="K49" i="1"/>
  <c r="L49" i="1"/>
  <c r="E50" i="1"/>
  <c r="I50" i="1"/>
  <c r="K50" i="1"/>
  <c r="L50" i="1"/>
  <c r="E51" i="1"/>
  <c r="I51" i="1"/>
  <c r="K51" i="1"/>
  <c r="L51" i="1"/>
  <c r="E52" i="1"/>
  <c r="I52" i="1"/>
  <c r="K52" i="1"/>
  <c r="L52" i="1"/>
  <c r="E53" i="1"/>
  <c r="I53" i="1"/>
  <c r="K53" i="1"/>
  <c r="L53" i="1"/>
  <c r="E54" i="1"/>
  <c r="I54" i="1"/>
  <c r="K54" i="1"/>
  <c r="L54" i="1"/>
  <c r="E55" i="1"/>
  <c r="I55" i="1"/>
  <c r="K55" i="1"/>
  <c r="L55" i="1"/>
  <c r="E56" i="1"/>
  <c r="I56" i="1"/>
  <c r="K56" i="1"/>
  <c r="L56" i="1"/>
  <c r="E57" i="1"/>
  <c r="I57" i="1"/>
  <c r="K57" i="1"/>
  <c r="L57" i="1"/>
  <c r="E58" i="1"/>
  <c r="I58" i="1"/>
  <c r="K58" i="1"/>
  <c r="L58" i="1"/>
  <c r="E59" i="1"/>
  <c r="I59" i="1"/>
  <c r="K59" i="1"/>
  <c r="L59" i="1"/>
  <c r="E60" i="1"/>
  <c r="I60" i="1"/>
  <c r="K60" i="1"/>
  <c r="L60" i="1"/>
  <c r="E61" i="1"/>
  <c r="I61" i="1"/>
  <c r="K61" i="1"/>
  <c r="L61" i="1"/>
  <c r="E62" i="1"/>
  <c r="I62" i="1"/>
  <c r="K62" i="1"/>
  <c r="L62" i="1"/>
  <c r="E63" i="1"/>
  <c r="I63" i="1"/>
  <c r="K63" i="1"/>
  <c r="L63" i="1"/>
  <c r="E64" i="1"/>
  <c r="I64" i="1"/>
  <c r="K64" i="1"/>
  <c r="L64" i="1"/>
  <c r="E65" i="1"/>
  <c r="I65" i="1"/>
  <c r="K65" i="1"/>
  <c r="L65" i="1"/>
  <c r="E66" i="1"/>
  <c r="I66" i="1"/>
  <c r="K66" i="1"/>
  <c r="L66" i="1"/>
  <c r="E67" i="1"/>
  <c r="I67" i="1"/>
  <c r="K67" i="1"/>
  <c r="L67" i="1"/>
  <c r="E68" i="1"/>
  <c r="I68" i="1"/>
  <c r="K68" i="1"/>
  <c r="L68" i="1"/>
  <c r="E69" i="1"/>
  <c r="I69" i="1"/>
  <c r="K69" i="1"/>
  <c r="L69" i="1"/>
  <c r="E70" i="1"/>
  <c r="I70" i="1"/>
  <c r="K70" i="1"/>
  <c r="L70" i="1"/>
  <c r="E71" i="1"/>
  <c r="I71" i="1"/>
  <c r="K71" i="1"/>
  <c r="L71" i="1"/>
  <c r="E72" i="1"/>
  <c r="I72" i="1"/>
  <c r="K72" i="1"/>
  <c r="L72" i="1"/>
  <c r="E73" i="1"/>
  <c r="I73" i="1"/>
  <c r="K73" i="1"/>
  <c r="L73" i="1"/>
  <c r="E74" i="1"/>
  <c r="I74" i="1"/>
  <c r="K74" i="1"/>
  <c r="L74" i="1"/>
  <c r="E75" i="1"/>
  <c r="I75" i="1"/>
  <c r="K75" i="1"/>
  <c r="L75" i="1"/>
  <c r="E76" i="1"/>
  <c r="I76" i="1"/>
  <c r="K76" i="1"/>
  <c r="L76" i="1"/>
  <c r="E77" i="1"/>
  <c r="I77" i="1"/>
  <c r="K77" i="1"/>
  <c r="L77" i="1"/>
  <c r="E78" i="1"/>
  <c r="I78" i="1"/>
  <c r="K78" i="1"/>
  <c r="L78" i="1"/>
  <c r="E79" i="1"/>
  <c r="I79" i="1"/>
  <c r="K79" i="1"/>
  <c r="L79" i="1"/>
  <c r="E80" i="1"/>
  <c r="I80" i="1"/>
  <c r="K80" i="1"/>
  <c r="L80" i="1"/>
  <c r="E81" i="1"/>
  <c r="I81" i="1"/>
  <c r="K81" i="1"/>
  <c r="L81" i="1"/>
  <c r="E82" i="1"/>
  <c r="I82" i="1"/>
  <c r="K82" i="1"/>
  <c r="L82" i="1"/>
  <c r="E83" i="1"/>
  <c r="I83" i="1"/>
  <c r="K83" i="1"/>
  <c r="L83" i="1"/>
  <c r="E84" i="1"/>
  <c r="I84" i="1"/>
  <c r="K84" i="1"/>
  <c r="L84" i="1"/>
  <c r="E85" i="1"/>
  <c r="I85" i="1"/>
  <c r="K85" i="1"/>
  <c r="L85" i="1"/>
  <c r="E86" i="1"/>
  <c r="I86" i="1"/>
  <c r="K86" i="1"/>
  <c r="L86" i="1"/>
  <c r="E87" i="1"/>
  <c r="I87" i="1"/>
  <c r="K87" i="1"/>
  <c r="L87" i="1"/>
  <c r="E88" i="1"/>
  <c r="I88" i="1"/>
  <c r="K88" i="1"/>
  <c r="L88" i="1"/>
  <c r="E89" i="1"/>
  <c r="I89" i="1"/>
  <c r="K89" i="1"/>
  <c r="L89" i="1"/>
  <c r="E2" i="1"/>
  <c r="I2" i="1"/>
  <c r="K2" i="1"/>
  <c r="I90" i="1"/>
  <c r="K90" i="1"/>
</calcChain>
</file>

<file path=xl/sharedStrings.xml><?xml version="1.0" encoding="utf-8"?>
<sst xmlns="http://schemas.openxmlformats.org/spreadsheetml/2006/main" count="21" uniqueCount="18">
  <si>
    <t>Sample.ID</t>
  </si>
  <si>
    <t>Cell.ml-1</t>
  </si>
  <si>
    <t>Avg.Diameter</t>
  </si>
  <si>
    <t>Dilution</t>
  </si>
  <si>
    <t>Cells.ml-1</t>
  </si>
  <si>
    <t>Cells.mg-1</t>
  </si>
  <si>
    <t>Pan.Difference.mg</t>
  </si>
  <si>
    <t>Biomass.mg.ml-1</t>
  </si>
  <si>
    <t>Initial.Pan.g</t>
  </si>
  <si>
    <t>Final.Pan.g</t>
  </si>
  <si>
    <t>µl.Added.to.Pan</t>
  </si>
  <si>
    <t>Volume.ml</t>
  </si>
  <si>
    <t>mean</t>
  </si>
  <si>
    <t>se</t>
  </si>
  <si>
    <t>n</t>
  </si>
  <si>
    <t>Secpter.Cells.ml-1</t>
  </si>
  <si>
    <t>Hemo.Cells.ml-1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</si>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</sst>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showRuler="0" workbookViewId="0">
      <selection activeCell="L2" sqref="L2"/>
    </sheetView>
  </sheetViews>
  <sheetFormatPr baseColWidth="10" defaultRowHeight="15" x14ac:dyDescent="0"/>
  <cols>
    <col min="3" max="3" width="12.33203125" bestFit="1" customWidth="1"/>
    <col min="5" max="5" width="12.83203125" bestFit="1" customWidth="1"/>
    <col min="9" max="9" width="16.33203125" bestFit="1" customWidth="1"/>
    <col min="10" max="10" width="15.6640625" customWidth="1"/>
    <col min="11" max="11" width="14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8</v>
      </c>
      <c r="H1" t="s">
        <v>9</v>
      </c>
      <c r="I1" t="s">
        <v>6</v>
      </c>
      <c r="J1" t="s">
        <v>10</v>
      </c>
      <c r="K1" t="s">
        <v>7</v>
      </c>
      <c r="L1" t="s">
        <v>5</v>
      </c>
    </row>
    <row r="2" spans="1:12">
      <c r="A2">
        <v>1</v>
      </c>
      <c r="B2" s="1">
        <v>19000</v>
      </c>
      <c r="D2">
        <v>10</v>
      </c>
      <c r="E2" s="1">
        <f>B2*D2</f>
        <v>190000</v>
      </c>
      <c r="F2">
        <v>1.3</v>
      </c>
      <c r="G2" s="2">
        <v>7.3499999999999996E-2</v>
      </c>
      <c r="H2">
        <v>8.6900000000000005E-2</v>
      </c>
      <c r="I2">
        <f>(H2-G2)*1000</f>
        <v>13.400000000000009</v>
      </c>
      <c r="J2">
        <v>900</v>
      </c>
      <c r="K2" s="3">
        <f>I2/(J2/1000)</f>
        <v>14.888888888888898</v>
      </c>
      <c r="L2" s="1">
        <f>E2/K2</f>
        <v>12761.194029850738</v>
      </c>
    </row>
    <row r="3" spans="1:12">
      <c r="A3">
        <v>2</v>
      </c>
      <c r="B3" s="1">
        <v>3200</v>
      </c>
      <c r="D3">
        <v>100</v>
      </c>
      <c r="E3" s="1">
        <f t="shared" ref="E3:E66" si="0">B3*D3</f>
        <v>320000</v>
      </c>
      <c r="F3">
        <v>1.3</v>
      </c>
      <c r="G3" s="2">
        <v>9.7900000000000001E-2</v>
      </c>
      <c r="H3">
        <v>0.11070000000000001</v>
      </c>
      <c r="I3">
        <f t="shared" ref="I3:I66" si="1">(H3-G3)*1000</f>
        <v>12.800000000000006</v>
      </c>
      <c r="J3">
        <v>900</v>
      </c>
      <c r="K3" s="3">
        <f t="shared" ref="K3:K66" si="2">I3/(J3/1000)</f>
        <v>14.222222222222229</v>
      </c>
      <c r="L3" s="1">
        <f t="shared" ref="L2:L33" si="3">E3/K3</f>
        <v>22499.999999999989</v>
      </c>
    </row>
    <row r="4" spans="1:12">
      <c r="A4">
        <v>3</v>
      </c>
      <c r="B4" s="1">
        <v>5200</v>
      </c>
      <c r="D4">
        <v>100</v>
      </c>
      <c r="E4" s="1">
        <f t="shared" si="0"/>
        <v>520000</v>
      </c>
      <c r="F4">
        <v>1.3</v>
      </c>
      <c r="G4" s="2">
        <v>0.1139</v>
      </c>
      <c r="H4">
        <v>0.12559999999999999</v>
      </c>
      <c r="I4">
        <f t="shared" si="1"/>
        <v>11.699999999999989</v>
      </c>
      <c r="J4">
        <v>900</v>
      </c>
      <c r="K4" s="3">
        <f t="shared" si="2"/>
        <v>12.999999999999988</v>
      </c>
      <c r="L4" s="1">
        <f t="shared" si="3"/>
        <v>40000.000000000036</v>
      </c>
    </row>
    <row r="5" spans="1:12">
      <c r="A5">
        <v>4</v>
      </c>
      <c r="B5" s="1">
        <v>3800</v>
      </c>
      <c r="D5">
        <v>100</v>
      </c>
      <c r="E5" s="1">
        <f t="shared" si="0"/>
        <v>380000</v>
      </c>
      <c r="F5">
        <v>1.3</v>
      </c>
      <c r="G5" s="2">
        <v>7.9100000000000004E-2</v>
      </c>
      <c r="H5">
        <v>8.9700000000000002E-2</v>
      </c>
      <c r="I5">
        <f t="shared" si="1"/>
        <v>10.599999999999998</v>
      </c>
      <c r="J5">
        <v>900</v>
      </c>
      <c r="K5" s="3">
        <f t="shared" si="2"/>
        <v>11.777777777777775</v>
      </c>
      <c r="L5" s="1">
        <f t="shared" si="3"/>
        <v>32264.150943396235</v>
      </c>
    </row>
    <row r="6" spans="1:12">
      <c r="A6">
        <v>5</v>
      </c>
      <c r="B6" s="1">
        <v>11030</v>
      </c>
      <c r="D6">
        <v>100</v>
      </c>
      <c r="E6" s="1">
        <f t="shared" si="0"/>
        <v>1103000</v>
      </c>
      <c r="F6">
        <v>1.3</v>
      </c>
      <c r="G6" s="2">
        <v>0.1128</v>
      </c>
      <c r="H6">
        <v>0.1234</v>
      </c>
      <c r="I6">
        <f t="shared" si="1"/>
        <v>10.599999999999998</v>
      </c>
      <c r="J6">
        <v>900</v>
      </c>
      <c r="K6" s="3">
        <f t="shared" si="2"/>
        <v>11.777777777777775</v>
      </c>
      <c r="L6" s="1">
        <f t="shared" si="3"/>
        <v>93650.94339622643</v>
      </c>
    </row>
    <row r="7" spans="1:12">
      <c r="A7">
        <v>6</v>
      </c>
      <c r="B7" s="1">
        <v>4084</v>
      </c>
      <c r="C7">
        <v>6.8819999999999997</v>
      </c>
      <c r="D7">
        <v>100</v>
      </c>
      <c r="E7" s="1">
        <f t="shared" si="0"/>
        <v>408400</v>
      </c>
      <c r="F7">
        <v>1.3</v>
      </c>
      <c r="G7" s="2">
        <v>0.16250000000000001</v>
      </c>
      <c r="H7">
        <v>0.1709</v>
      </c>
      <c r="I7">
        <f t="shared" si="1"/>
        <v>8.3999999999999915</v>
      </c>
      <c r="J7">
        <v>900</v>
      </c>
      <c r="K7" s="3">
        <f t="shared" si="2"/>
        <v>9.3333333333333233</v>
      </c>
      <c r="L7" s="1">
        <f t="shared" si="3"/>
        <v>43757.142857142906</v>
      </c>
    </row>
    <row r="8" spans="1:12">
      <c r="A8">
        <v>7</v>
      </c>
      <c r="B8" s="1">
        <v>16460</v>
      </c>
      <c r="C8">
        <v>7.1260000000000003</v>
      </c>
      <c r="D8">
        <v>100</v>
      </c>
      <c r="E8" s="1">
        <f t="shared" si="0"/>
        <v>1646000</v>
      </c>
      <c r="F8">
        <v>1.3</v>
      </c>
      <c r="G8" s="2">
        <v>0.1232</v>
      </c>
      <c r="H8">
        <v>0.13300000000000001</v>
      </c>
      <c r="I8">
        <f t="shared" si="1"/>
        <v>9.8000000000000025</v>
      </c>
      <c r="J8">
        <v>900</v>
      </c>
      <c r="K8" s="3">
        <f t="shared" si="2"/>
        <v>10.888888888888891</v>
      </c>
      <c r="L8" s="1">
        <f t="shared" si="3"/>
        <v>151163.26530612243</v>
      </c>
    </row>
    <row r="9" spans="1:12">
      <c r="A9">
        <v>8</v>
      </c>
      <c r="B9" s="1">
        <v>11330</v>
      </c>
      <c r="C9">
        <v>7.1260000000000003</v>
      </c>
      <c r="D9">
        <v>100</v>
      </c>
      <c r="E9" s="1">
        <f t="shared" si="0"/>
        <v>1133000</v>
      </c>
      <c r="F9">
        <v>1.3</v>
      </c>
      <c r="G9" s="2">
        <v>0.10150000000000001</v>
      </c>
      <c r="H9">
        <v>0.1129</v>
      </c>
      <c r="I9">
        <f t="shared" si="1"/>
        <v>11.399999999999993</v>
      </c>
      <c r="J9">
        <v>900</v>
      </c>
      <c r="K9" s="3">
        <f t="shared" si="2"/>
        <v>12.666666666666659</v>
      </c>
      <c r="L9" s="1">
        <f t="shared" si="3"/>
        <v>89447.368421052684</v>
      </c>
    </row>
    <row r="10" spans="1:12">
      <c r="A10">
        <v>9</v>
      </c>
      <c r="B10" s="1">
        <v>18420</v>
      </c>
      <c r="C10">
        <v>7.06</v>
      </c>
      <c r="D10">
        <v>100</v>
      </c>
      <c r="E10" s="1">
        <f t="shared" si="0"/>
        <v>1842000</v>
      </c>
      <c r="F10">
        <v>1.3</v>
      </c>
      <c r="G10" s="2">
        <v>8.7800000000000003E-2</v>
      </c>
      <c r="H10">
        <v>9.8799999999999999E-2</v>
      </c>
      <c r="I10">
        <f t="shared" si="1"/>
        <v>10.999999999999996</v>
      </c>
      <c r="J10">
        <v>900</v>
      </c>
      <c r="K10" s="3">
        <f t="shared" si="2"/>
        <v>12.222222222222218</v>
      </c>
      <c r="L10" s="1">
        <f t="shared" si="3"/>
        <v>150709.09090909097</v>
      </c>
    </row>
    <row r="11" spans="1:12">
      <c r="A11">
        <v>10</v>
      </c>
      <c r="B11" s="1">
        <v>34950</v>
      </c>
      <c r="C11">
        <v>7.0270000000000001</v>
      </c>
      <c r="D11">
        <v>100</v>
      </c>
      <c r="E11" s="1">
        <f t="shared" si="0"/>
        <v>3495000</v>
      </c>
      <c r="F11">
        <v>1.3</v>
      </c>
      <c r="G11" s="2">
        <v>7.7899999999999997E-2</v>
      </c>
      <c r="H11">
        <v>9.1300000000000006E-2</v>
      </c>
      <c r="I11">
        <f t="shared" si="1"/>
        <v>13.400000000000009</v>
      </c>
      <c r="J11">
        <v>900</v>
      </c>
      <c r="K11" s="3">
        <f t="shared" si="2"/>
        <v>14.888888888888898</v>
      </c>
      <c r="L11" s="1">
        <f t="shared" si="3"/>
        <v>234738.80597014911</v>
      </c>
    </row>
    <row r="12" spans="1:12">
      <c r="A12">
        <v>11</v>
      </c>
      <c r="B12" s="1">
        <v>15560</v>
      </c>
      <c r="C12">
        <v>6.8890000000000002</v>
      </c>
      <c r="D12">
        <v>100</v>
      </c>
      <c r="E12" s="1">
        <f t="shared" si="0"/>
        <v>1556000</v>
      </c>
      <c r="F12">
        <v>1.3</v>
      </c>
      <c r="G12" s="2">
        <v>7.9799999999999996E-2</v>
      </c>
      <c r="H12">
        <v>9.0999999999999998E-2</v>
      </c>
      <c r="I12">
        <f t="shared" si="1"/>
        <v>11.200000000000001</v>
      </c>
      <c r="J12">
        <v>900</v>
      </c>
      <c r="K12" s="3">
        <f t="shared" si="2"/>
        <v>12.444444444444445</v>
      </c>
      <c r="L12" s="1">
        <f t="shared" si="3"/>
        <v>125035.71428571429</v>
      </c>
    </row>
    <row r="13" spans="1:12">
      <c r="A13">
        <v>12</v>
      </c>
      <c r="B13" s="1">
        <v>15780</v>
      </c>
      <c r="C13">
        <v>7.2679999999999998</v>
      </c>
      <c r="D13">
        <v>100</v>
      </c>
      <c r="E13" s="1">
        <f t="shared" si="0"/>
        <v>1578000</v>
      </c>
      <c r="F13">
        <v>1.3</v>
      </c>
      <c r="G13" s="2">
        <v>8.6099999999999996E-2</v>
      </c>
      <c r="H13">
        <v>0.10009999999999999</v>
      </c>
      <c r="I13">
        <f t="shared" si="1"/>
        <v>13.999999999999998</v>
      </c>
      <c r="J13">
        <v>900</v>
      </c>
      <c r="K13" s="3">
        <f t="shared" si="2"/>
        <v>15.555555555555554</v>
      </c>
      <c r="L13" s="1">
        <f t="shared" si="3"/>
        <v>101442.85714285716</v>
      </c>
    </row>
    <row r="14" spans="1:12">
      <c r="A14">
        <v>13</v>
      </c>
      <c r="B14" s="1">
        <v>6229</v>
      </c>
      <c r="C14">
        <v>7.2679999999999998</v>
      </c>
      <c r="D14">
        <v>100</v>
      </c>
      <c r="E14" s="1">
        <f t="shared" si="0"/>
        <v>622900</v>
      </c>
      <c r="F14">
        <v>1.3</v>
      </c>
      <c r="G14" s="2">
        <v>9.7299999999999998E-2</v>
      </c>
      <c r="H14">
        <v>0.10879999999999999</v>
      </c>
      <c r="I14">
        <f t="shared" si="1"/>
        <v>11.499999999999996</v>
      </c>
      <c r="J14">
        <v>900</v>
      </c>
      <c r="K14" s="3">
        <f t="shared" si="2"/>
        <v>12.777777777777773</v>
      </c>
      <c r="L14" s="1">
        <f t="shared" si="3"/>
        <v>48748.695652173934</v>
      </c>
    </row>
    <row r="15" spans="1:12">
      <c r="A15">
        <v>14</v>
      </c>
      <c r="B15" s="1">
        <v>24910</v>
      </c>
      <c r="C15">
        <v>6.8819999999999997</v>
      </c>
      <c r="D15">
        <v>100</v>
      </c>
      <c r="E15" s="1">
        <f t="shared" si="0"/>
        <v>2491000</v>
      </c>
      <c r="F15">
        <v>1.3</v>
      </c>
      <c r="G15" s="2">
        <v>0.1084</v>
      </c>
      <c r="H15">
        <v>0.1202</v>
      </c>
      <c r="I15">
        <f t="shared" si="1"/>
        <v>11.800000000000004</v>
      </c>
      <c r="J15">
        <v>900</v>
      </c>
      <c r="K15" s="3">
        <f t="shared" si="2"/>
        <v>13.111111111111116</v>
      </c>
      <c r="L15" s="1">
        <f t="shared" si="3"/>
        <v>189991.52542372874</v>
      </c>
    </row>
    <row r="16" spans="1:12">
      <c r="A16">
        <v>15</v>
      </c>
      <c r="B16" s="1">
        <v>12330</v>
      </c>
      <c r="C16">
        <v>7.1589999999999998</v>
      </c>
      <c r="D16">
        <v>100</v>
      </c>
      <c r="E16" s="1">
        <f t="shared" si="0"/>
        <v>1233000</v>
      </c>
      <c r="F16">
        <v>1.3</v>
      </c>
      <c r="G16" s="2">
        <v>0.1095</v>
      </c>
      <c r="H16">
        <v>0.12379999999999999</v>
      </c>
      <c r="I16">
        <f t="shared" si="1"/>
        <v>14.299999999999994</v>
      </c>
      <c r="J16">
        <v>900</v>
      </c>
      <c r="K16" s="3">
        <f t="shared" si="2"/>
        <v>15.888888888888882</v>
      </c>
      <c r="L16" s="1">
        <f t="shared" si="3"/>
        <v>77601.398601398629</v>
      </c>
    </row>
    <row r="17" spans="1:12">
      <c r="A17">
        <v>16</v>
      </c>
      <c r="B17" s="1">
        <v>13600</v>
      </c>
      <c r="C17">
        <v>7.08</v>
      </c>
      <c r="D17">
        <v>100</v>
      </c>
      <c r="E17" s="1">
        <f t="shared" si="0"/>
        <v>1360000</v>
      </c>
      <c r="F17">
        <v>1.3</v>
      </c>
      <c r="G17" s="2">
        <v>0.10680000000000001</v>
      </c>
      <c r="H17">
        <v>0.1192</v>
      </c>
      <c r="I17">
        <f t="shared" si="1"/>
        <v>12.399999999999995</v>
      </c>
      <c r="J17">
        <v>900</v>
      </c>
      <c r="K17" s="3">
        <f t="shared" si="2"/>
        <v>13.777777777777771</v>
      </c>
      <c r="L17" s="1">
        <f t="shared" si="3"/>
        <v>98709.677419354877</v>
      </c>
    </row>
    <row r="18" spans="1:12">
      <c r="A18">
        <v>17</v>
      </c>
      <c r="B18" s="1">
        <v>19730</v>
      </c>
      <c r="C18">
        <v>6.9580000000000002</v>
      </c>
      <c r="D18">
        <v>100</v>
      </c>
      <c r="E18" s="1">
        <f t="shared" si="0"/>
        <v>1973000</v>
      </c>
      <c r="F18">
        <v>1.3</v>
      </c>
      <c r="G18" s="2">
        <v>0.1095</v>
      </c>
      <c r="H18">
        <v>0.1222</v>
      </c>
      <c r="I18">
        <f t="shared" si="1"/>
        <v>12.700000000000003</v>
      </c>
      <c r="J18">
        <v>900</v>
      </c>
      <c r="K18" s="3">
        <f t="shared" si="2"/>
        <v>14.111111111111114</v>
      </c>
      <c r="L18" s="1">
        <f t="shared" si="3"/>
        <v>139818.89763779525</v>
      </c>
    </row>
    <row r="19" spans="1:12">
      <c r="A19">
        <v>18</v>
      </c>
      <c r="B19" s="1">
        <v>36830</v>
      </c>
      <c r="C19">
        <v>7.06</v>
      </c>
      <c r="D19">
        <v>100</v>
      </c>
      <c r="E19" s="1">
        <f t="shared" si="0"/>
        <v>3683000</v>
      </c>
      <c r="F19">
        <v>1.3</v>
      </c>
      <c r="G19" s="2">
        <v>0.1205</v>
      </c>
      <c r="H19">
        <v>0.13250000000000001</v>
      </c>
      <c r="I19">
        <f t="shared" si="1"/>
        <v>12.000000000000011</v>
      </c>
      <c r="J19">
        <v>900</v>
      </c>
      <c r="K19" s="3">
        <f t="shared" si="2"/>
        <v>13.333333333333345</v>
      </c>
      <c r="L19" s="1">
        <f t="shared" si="3"/>
        <v>276224.99999999977</v>
      </c>
    </row>
    <row r="20" spans="1:12">
      <c r="A20">
        <v>19</v>
      </c>
      <c r="B20" s="1">
        <v>10890</v>
      </c>
      <c r="C20">
        <v>7.0330000000000004</v>
      </c>
      <c r="D20">
        <v>100</v>
      </c>
      <c r="E20" s="1">
        <f t="shared" si="0"/>
        <v>1089000</v>
      </c>
      <c r="F20">
        <v>1.3</v>
      </c>
      <c r="G20" s="2">
        <v>7.5600000000000001E-2</v>
      </c>
      <c r="H20">
        <v>8.72E-2</v>
      </c>
      <c r="I20">
        <f t="shared" si="1"/>
        <v>11.6</v>
      </c>
      <c r="J20">
        <v>900</v>
      </c>
      <c r="K20" s="3">
        <f t="shared" si="2"/>
        <v>12.888888888888888</v>
      </c>
      <c r="L20" s="1">
        <f t="shared" si="3"/>
        <v>84491.379310344841</v>
      </c>
    </row>
    <row r="21" spans="1:12">
      <c r="A21">
        <v>20</v>
      </c>
      <c r="B21" s="1">
        <v>90810</v>
      </c>
      <c r="C21">
        <v>7.0739999999999998</v>
      </c>
      <c r="D21">
        <v>100</v>
      </c>
      <c r="E21" s="1">
        <f t="shared" si="0"/>
        <v>9081000</v>
      </c>
      <c r="F21">
        <v>1.3</v>
      </c>
      <c r="G21" s="2">
        <v>9.4200000000000006E-2</v>
      </c>
      <c r="H21">
        <v>0.1056</v>
      </c>
      <c r="I21">
        <f t="shared" si="1"/>
        <v>11.399999999999993</v>
      </c>
      <c r="J21">
        <v>900</v>
      </c>
      <c r="K21" s="3">
        <f t="shared" si="2"/>
        <v>12.666666666666659</v>
      </c>
      <c r="L21" s="1">
        <f t="shared" si="3"/>
        <v>716921.05263157934</v>
      </c>
    </row>
    <row r="22" spans="1:12">
      <c r="A22">
        <v>21</v>
      </c>
      <c r="B22" s="1">
        <v>21050</v>
      </c>
      <c r="C22">
        <v>7.0330000000000004</v>
      </c>
      <c r="D22">
        <v>100</v>
      </c>
      <c r="E22" s="1">
        <f t="shared" si="0"/>
        <v>2105000</v>
      </c>
      <c r="F22">
        <v>1.3</v>
      </c>
      <c r="G22" s="2">
        <v>9.7900000000000001E-2</v>
      </c>
      <c r="H22">
        <v>0.1103</v>
      </c>
      <c r="I22">
        <f t="shared" si="1"/>
        <v>12.399999999999995</v>
      </c>
      <c r="J22">
        <v>900</v>
      </c>
      <c r="K22" s="3">
        <f t="shared" si="2"/>
        <v>13.777777777777771</v>
      </c>
      <c r="L22" s="1">
        <f t="shared" si="3"/>
        <v>152782.25806451621</v>
      </c>
    </row>
    <row r="23" spans="1:12">
      <c r="A23">
        <v>22</v>
      </c>
      <c r="B23" s="1">
        <v>5989</v>
      </c>
      <c r="C23">
        <v>7.0670000000000002</v>
      </c>
      <c r="D23">
        <v>100</v>
      </c>
      <c r="E23" s="1">
        <f t="shared" si="0"/>
        <v>598900</v>
      </c>
      <c r="F23">
        <v>1.3</v>
      </c>
      <c r="G23" s="2">
        <v>9.1499999999999998E-2</v>
      </c>
      <c r="H23">
        <v>0.1021</v>
      </c>
      <c r="I23">
        <f t="shared" si="1"/>
        <v>10.599999999999998</v>
      </c>
      <c r="J23">
        <v>900</v>
      </c>
      <c r="K23" s="3">
        <f t="shared" si="2"/>
        <v>11.777777777777775</v>
      </c>
      <c r="L23" s="1">
        <f t="shared" si="3"/>
        <v>50850.000000000015</v>
      </c>
    </row>
    <row r="24" spans="1:12">
      <c r="A24">
        <v>23</v>
      </c>
      <c r="B24" s="1">
        <v>23190</v>
      </c>
      <c r="C24">
        <v>7.2359999999999998</v>
      </c>
      <c r="D24">
        <v>100</v>
      </c>
      <c r="E24" s="1">
        <f t="shared" si="0"/>
        <v>2319000</v>
      </c>
      <c r="F24">
        <v>1.3</v>
      </c>
      <c r="G24" s="2">
        <v>8.9499999999999996E-2</v>
      </c>
      <c r="H24">
        <v>0.1008</v>
      </c>
      <c r="I24">
        <f t="shared" si="1"/>
        <v>11.300000000000004</v>
      </c>
      <c r="J24">
        <v>900</v>
      </c>
      <c r="K24" s="3">
        <f t="shared" si="2"/>
        <v>12.555555555555561</v>
      </c>
      <c r="L24" s="1">
        <f t="shared" si="3"/>
        <v>184699.11504424771</v>
      </c>
    </row>
    <row r="25" spans="1:12">
      <c r="A25">
        <v>24</v>
      </c>
      <c r="B25" s="1">
        <v>12860</v>
      </c>
      <c r="C25">
        <v>7.1459999999999999</v>
      </c>
      <c r="D25">
        <v>100</v>
      </c>
      <c r="E25" s="1">
        <f t="shared" si="0"/>
        <v>1286000</v>
      </c>
      <c r="F25">
        <v>1.3</v>
      </c>
      <c r="G25" s="2">
        <v>9.8000000000000004E-2</v>
      </c>
      <c r="H25">
        <v>0.11</v>
      </c>
      <c r="I25">
        <f t="shared" si="1"/>
        <v>11.999999999999996</v>
      </c>
      <c r="J25">
        <v>900</v>
      </c>
      <c r="K25" s="3">
        <f t="shared" si="2"/>
        <v>13.333333333333329</v>
      </c>
      <c r="L25" s="1">
        <f t="shared" si="3"/>
        <v>96450.000000000029</v>
      </c>
    </row>
    <row r="26" spans="1:12">
      <c r="A26">
        <v>25</v>
      </c>
      <c r="B26" s="1">
        <v>14750</v>
      </c>
      <c r="C26">
        <v>6.9240000000000004</v>
      </c>
      <c r="D26">
        <v>100</v>
      </c>
      <c r="E26" s="1">
        <f t="shared" si="0"/>
        <v>1475000</v>
      </c>
      <c r="F26">
        <v>1.3</v>
      </c>
      <c r="G26" s="2">
        <v>0.11550000000000001</v>
      </c>
      <c r="H26">
        <v>0.1285</v>
      </c>
      <c r="I26">
        <f t="shared" si="1"/>
        <v>12.999999999999998</v>
      </c>
      <c r="J26">
        <v>900</v>
      </c>
      <c r="K26" s="3">
        <f t="shared" si="2"/>
        <v>14.444444444444443</v>
      </c>
      <c r="L26" s="1">
        <f t="shared" si="3"/>
        <v>102115.38461538462</v>
      </c>
    </row>
    <row r="27" spans="1:12">
      <c r="A27">
        <v>26</v>
      </c>
      <c r="B27" s="1">
        <v>17920</v>
      </c>
      <c r="C27">
        <v>7.0129999999999999</v>
      </c>
      <c r="D27">
        <v>100</v>
      </c>
      <c r="E27" s="1">
        <f t="shared" si="0"/>
        <v>1792000</v>
      </c>
      <c r="F27">
        <v>1.3</v>
      </c>
      <c r="G27" s="2">
        <v>9.06E-2</v>
      </c>
      <c r="H27">
        <v>0.1028</v>
      </c>
      <c r="I27">
        <f t="shared" si="1"/>
        <v>12.200000000000003</v>
      </c>
      <c r="J27">
        <v>900</v>
      </c>
      <c r="K27" s="3">
        <f t="shared" si="2"/>
        <v>13.555555555555559</v>
      </c>
      <c r="L27" s="1">
        <f t="shared" si="3"/>
        <v>132196.72131147538</v>
      </c>
    </row>
    <row r="28" spans="1:12">
      <c r="A28">
        <v>27</v>
      </c>
      <c r="B28" s="1">
        <v>14630</v>
      </c>
      <c r="C28">
        <v>6.9649999999999999</v>
      </c>
      <c r="D28">
        <v>100</v>
      </c>
      <c r="E28" s="1">
        <f t="shared" si="0"/>
        <v>1463000</v>
      </c>
      <c r="F28">
        <v>1.3</v>
      </c>
      <c r="G28" s="2">
        <v>8.9599999999999999E-2</v>
      </c>
      <c r="H28">
        <v>0.10050000000000001</v>
      </c>
      <c r="I28">
        <f t="shared" si="1"/>
        <v>10.900000000000007</v>
      </c>
      <c r="J28">
        <v>900</v>
      </c>
      <c r="K28" s="3">
        <f t="shared" si="2"/>
        <v>12.11111111111112</v>
      </c>
      <c r="L28" s="1">
        <f t="shared" si="3"/>
        <v>120798.16513761459</v>
      </c>
    </row>
    <row r="29" spans="1:12">
      <c r="A29">
        <v>28</v>
      </c>
      <c r="B29" s="1">
        <v>21290</v>
      </c>
      <c r="C29">
        <v>6.9859999999999998</v>
      </c>
      <c r="D29">
        <v>100</v>
      </c>
      <c r="E29" s="1">
        <f t="shared" si="0"/>
        <v>2129000</v>
      </c>
      <c r="F29">
        <v>1.3</v>
      </c>
      <c r="G29" s="2">
        <v>7.17E-2</v>
      </c>
      <c r="H29">
        <v>8.3900000000000002E-2</v>
      </c>
      <c r="I29">
        <f t="shared" si="1"/>
        <v>12.200000000000003</v>
      </c>
      <c r="J29">
        <v>900</v>
      </c>
      <c r="K29" s="3">
        <f t="shared" si="2"/>
        <v>13.555555555555559</v>
      </c>
      <c r="L29" s="1">
        <f t="shared" si="3"/>
        <v>157057.3770491803</v>
      </c>
    </row>
    <row r="30" spans="1:12">
      <c r="A30">
        <v>29</v>
      </c>
      <c r="B30" s="1">
        <v>6330</v>
      </c>
      <c r="C30">
        <v>6.9169999999999998</v>
      </c>
      <c r="D30">
        <v>100</v>
      </c>
      <c r="E30" s="1">
        <f t="shared" si="0"/>
        <v>633000</v>
      </c>
      <c r="F30">
        <v>1.3</v>
      </c>
      <c r="G30" s="2">
        <v>8.8700000000000001E-2</v>
      </c>
      <c r="H30">
        <v>9.8500000000000004E-2</v>
      </c>
      <c r="I30">
        <f t="shared" si="1"/>
        <v>9.8000000000000025</v>
      </c>
      <c r="J30">
        <v>900</v>
      </c>
      <c r="K30" s="3">
        <f t="shared" si="2"/>
        <v>10.888888888888891</v>
      </c>
      <c r="L30" s="1">
        <f t="shared" si="3"/>
        <v>58132.653061224475</v>
      </c>
    </row>
    <row r="31" spans="1:12">
      <c r="A31">
        <v>30</v>
      </c>
      <c r="B31" s="1">
        <v>3863</v>
      </c>
      <c r="C31">
        <v>7.2039999999999997</v>
      </c>
      <c r="D31">
        <v>100</v>
      </c>
      <c r="E31" s="1">
        <f t="shared" si="0"/>
        <v>386300</v>
      </c>
      <c r="F31">
        <v>1.3</v>
      </c>
      <c r="G31" s="2">
        <v>0.1061</v>
      </c>
      <c r="H31">
        <v>0.1177</v>
      </c>
      <c r="I31">
        <f t="shared" si="1"/>
        <v>11.6</v>
      </c>
      <c r="J31">
        <v>900</v>
      </c>
      <c r="K31" s="3">
        <f t="shared" si="2"/>
        <v>12.888888888888888</v>
      </c>
      <c r="L31" s="1">
        <f t="shared" si="3"/>
        <v>29971.551724137935</v>
      </c>
    </row>
    <row r="32" spans="1:12">
      <c r="A32">
        <v>31</v>
      </c>
      <c r="B32" s="1">
        <v>7032</v>
      </c>
      <c r="C32">
        <v>7.1</v>
      </c>
      <c r="D32">
        <v>100</v>
      </c>
      <c r="E32" s="1">
        <f t="shared" si="0"/>
        <v>703200</v>
      </c>
      <c r="F32">
        <v>1.3</v>
      </c>
      <c r="G32" s="2">
        <v>8.72E-2</v>
      </c>
      <c r="H32">
        <v>9.8699999999999996E-2</v>
      </c>
      <c r="I32">
        <f t="shared" si="1"/>
        <v>11.499999999999996</v>
      </c>
      <c r="J32">
        <v>900</v>
      </c>
      <c r="K32" s="3">
        <f t="shared" si="2"/>
        <v>12.777777777777773</v>
      </c>
      <c r="L32" s="1">
        <f t="shared" si="3"/>
        <v>55033.043478260886</v>
      </c>
    </row>
    <row r="33" spans="1:12">
      <c r="A33">
        <v>32</v>
      </c>
      <c r="B33" s="1">
        <v>10080</v>
      </c>
      <c r="C33">
        <v>7.1719999999999997</v>
      </c>
      <c r="D33">
        <v>100</v>
      </c>
      <c r="E33" s="1">
        <f t="shared" si="0"/>
        <v>1008000</v>
      </c>
      <c r="F33">
        <v>1.3</v>
      </c>
      <c r="G33" s="2">
        <v>9.7299999999999998E-2</v>
      </c>
      <c r="H33">
        <v>0.1087</v>
      </c>
      <c r="I33">
        <f t="shared" si="1"/>
        <v>11.400000000000007</v>
      </c>
      <c r="J33">
        <v>900</v>
      </c>
      <c r="K33" s="3">
        <f t="shared" si="2"/>
        <v>12.666666666666675</v>
      </c>
      <c r="L33" s="1">
        <f t="shared" si="3"/>
        <v>79578.947368420995</v>
      </c>
    </row>
    <row r="34" spans="1:12">
      <c r="A34">
        <v>33</v>
      </c>
      <c r="B34" s="1">
        <v>8639</v>
      </c>
      <c r="C34">
        <v>7.2359999999999998</v>
      </c>
      <c r="D34">
        <v>100</v>
      </c>
      <c r="E34" s="1">
        <f t="shared" si="0"/>
        <v>863900</v>
      </c>
      <c r="F34">
        <v>1.3</v>
      </c>
      <c r="G34" s="2">
        <v>9.8500000000000004E-2</v>
      </c>
      <c r="H34">
        <v>0.1111</v>
      </c>
      <c r="I34">
        <f t="shared" si="1"/>
        <v>12.6</v>
      </c>
      <c r="J34">
        <v>900</v>
      </c>
      <c r="K34" s="3">
        <f t="shared" si="2"/>
        <v>14</v>
      </c>
      <c r="L34" s="1">
        <f t="shared" ref="L34:L65" si="4">E34/K34</f>
        <v>61707.142857142855</v>
      </c>
    </row>
    <row r="35" spans="1:12">
      <c r="A35">
        <v>34</v>
      </c>
      <c r="B35" s="1">
        <v>27290</v>
      </c>
      <c r="C35">
        <v>7.04</v>
      </c>
      <c r="D35">
        <v>100</v>
      </c>
      <c r="E35" s="1">
        <f t="shared" si="0"/>
        <v>2729000</v>
      </c>
      <c r="F35">
        <v>1.3</v>
      </c>
      <c r="G35" s="2">
        <v>8.0500000000000002E-2</v>
      </c>
      <c r="H35">
        <v>9.6199999999999994E-2</v>
      </c>
      <c r="I35">
        <f t="shared" si="1"/>
        <v>15.699999999999992</v>
      </c>
      <c r="J35">
        <v>900</v>
      </c>
      <c r="K35" s="3">
        <f t="shared" si="2"/>
        <v>17.444444444444436</v>
      </c>
      <c r="L35" s="1">
        <f t="shared" si="4"/>
        <v>156439.49044585996</v>
      </c>
    </row>
    <row r="36" spans="1:12">
      <c r="A36">
        <v>35</v>
      </c>
      <c r="B36" s="1">
        <v>11370</v>
      </c>
      <c r="C36">
        <v>7.1719999999999997</v>
      </c>
      <c r="D36">
        <v>100</v>
      </c>
      <c r="E36" s="1">
        <f t="shared" si="0"/>
        <v>1137000</v>
      </c>
      <c r="F36">
        <v>1.3</v>
      </c>
      <c r="G36" s="2">
        <v>7.3899999999999993E-2</v>
      </c>
      <c r="H36">
        <v>8.4699999999999998E-2</v>
      </c>
      <c r="I36">
        <f t="shared" si="1"/>
        <v>10.800000000000004</v>
      </c>
      <c r="J36">
        <v>900</v>
      </c>
      <c r="K36" s="3">
        <f t="shared" si="2"/>
        <v>12.000000000000004</v>
      </c>
      <c r="L36" s="1">
        <f t="shared" si="4"/>
        <v>94749.999999999971</v>
      </c>
    </row>
    <row r="37" spans="1:12">
      <c r="A37">
        <v>36</v>
      </c>
      <c r="B37" s="1">
        <v>3683</v>
      </c>
      <c r="C37">
        <v>7.14</v>
      </c>
      <c r="D37">
        <v>100</v>
      </c>
      <c r="E37" s="1">
        <f t="shared" si="0"/>
        <v>368300</v>
      </c>
      <c r="F37">
        <v>1.3</v>
      </c>
      <c r="G37" s="2">
        <v>9.9500000000000005E-2</v>
      </c>
      <c r="H37">
        <v>0.11070000000000001</v>
      </c>
      <c r="I37">
        <f t="shared" si="1"/>
        <v>11.200000000000001</v>
      </c>
      <c r="J37">
        <v>900</v>
      </c>
      <c r="K37" s="3">
        <f t="shared" si="2"/>
        <v>12.444444444444445</v>
      </c>
      <c r="L37" s="1">
        <f t="shared" si="4"/>
        <v>29595.535714285714</v>
      </c>
    </row>
    <row r="38" spans="1:12">
      <c r="A38">
        <v>37</v>
      </c>
      <c r="B38" s="1">
        <v>16830</v>
      </c>
      <c r="C38">
        <v>7.0540000000000003</v>
      </c>
      <c r="D38">
        <v>100</v>
      </c>
      <c r="E38" s="1">
        <f t="shared" si="0"/>
        <v>1683000</v>
      </c>
      <c r="F38">
        <v>1.3</v>
      </c>
      <c r="G38" s="2">
        <v>8.0500000000000002E-2</v>
      </c>
      <c r="H38">
        <v>9.2100000000000001E-2</v>
      </c>
      <c r="I38">
        <f t="shared" si="1"/>
        <v>11.6</v>
      </c>
      <c r="J38">
        <v>900</v>
      </c>
      <c r="K38" s="3">
        <f t="shared" si="2"/>
        <v>12.888888888888888</v>
      </c>
      <c r="L38" s="1">
        <f t="shared" si="4"/>
        <v>130577.58620689657</v>
      </c>
    </row>
    <row r="39" spans="1:12">
      <c r="A39">
        <v>38</v>
      </c>
      <c r="B39" s="1">
        <v>19730</v>
      </c>
      <c r="C39">
        <v>7.1</v>
      </c>
      <c r="D39">
        <v>100</v>
      </c>
      <c r="E39" s="1">
        <f t="shared" si="0"/>
        <v>1973000</v>
      </c>
      <c r="F39">
        <v>1.3</v>
      </c>
      <c r="G39" s="2">
        <v>7.3599999999999999E-2</v>
      </c>
      <c r="H39">
        <v>8.5699999999999998E-2</v>
      </c>
      <c r="I39">
        <f t="shared" si="1"/>
        <v>12.1</v>
      </c>
      <c r="J39">
        <v>900</v>
      </c>
      <c r="K39" s="3">
        <f t="shared" si="2"/>
        <v>13.444444444444443</v>
      </c>
      <c r="L39" s="1">
        <f t="shared" si="4"/>
        <v>146752.0661157025</v>
      </c>
    </row>
    <row r="40" spans="1:12">
      <c r="A40">
        <v>39</v>
      </c>
      <c r="B40" s="1">
        <v>4485</v>
      </c>
      <c r="C40">
        <v>7.2430000000000003</v>
      </c>
      <c r="D40">
        <v>100</v>
      </c>
      <c r="E40" s="1">
        <f t="shared" si="0"/>
        <v>448500</v>
      </c>
      <c r="F40">
        <v>1.3</v>
      </c>
      <c r="G40" s="2">
        <v>8.0100000000000005E-2</v>
      </c>
      <c r="H40">
        <v>9.1600000000000001E-2</v>
      </c>
      <c r="I40">
        <f t="shared" si="1"/>
        <v>11.499999999999996</v>
      </c>
      <c r="J40">
        <v>900</v>
      </c>
      <c r="K40" s="3">
        <f t="shared" si="2"/>
        <v>12.777777777777773</v>
      </c>
      <c r="L40" s="1">
        <f t="shared" si="4"/>
        <v>35100.000000000015</v>
      </c>
    </row>
    <row r="41" spans="1:12">
      <c r="A41">
        <v>40</v>
      </c>
      <c r="B41" s="1">
        <v>12470</v>
      </c>
      <c r="C41">
        <v>7.23</v>
      </c>
      <c r="D41">
        <v>100</v>
      </c>
      <c r="E41" s="1">
        <f t="shared" si="0"/>
        <v>1247000</v>
      </c>
      <c r="F41">
        <v>1.3</v>
      </c>
      <c r="G41" s="2">
        <v>8.7900000000000006E-2</v>
      </c>
      <c r="H41">
        <v>9.7299999999999998E-2</v>
      </c>
      <c r="I41">
        <f t="shared" si="1"/>
        <v>9.3999999999999915</v>
      </c>
      <c r="J41">
        <v>700</v>
      </c>
      <c r="K41" s="3">
        <f t="shared" si="2"/>
        <v>13.428571428571416</v>
      </c>
      <c r="L41" s="1">
        <f t="shared" si="4"/>
        <v>92861.702127659664</v>
      </c>
    </row>
    <row r="42" spans="1:12">
      <c r="A42">
        <v>41</v>
      </c>
      <c r="B42" s="1">
        <v>33830</v>
      </c>
      <c r="C42">
        <v>6.9859999999999998</v>
      </c>
      <c r="D42">
        <v>100</v>
      </c>
      <c r="E42" s="1">
        <f t="shared" si="0"/>
        <v>3383000</v>
      </c>
      <c r="F42">
        <v>1.3</v>
      </c>
      <c r="G42" s="2">
        <v>8.0699999999999994E-2</v>
      </c>
      <c r="H42">
        <v>0.1004</v>
      </c>
      <c r="I42">
        <f t="shared" si="1"/>
        <v>19.70000000000001</v>
      </c>
      <c r="J42">
        <v>900</v>
      </c>
      <c r="K42" s="3">
        <f t="shared" si="2"/>
        <v>21.8888888888889</v>
      </c>
      <c r="L42" s="1">
        <f t="shared" si="4"/>
        <v>154553.2994923857</v>
      </c>
    </row>
    <row r="43" spans="1:12">
      <c r="A43">
        <v>42</v>
      </c>
      <c r="B43" s="1">
        <v>37040</v>
      </c>
      <c r="C43">
        <v>7.1130000000000004</v>
      </c>
      <c r="D43">
        <v>100</v>
      </c>
      <c r="E43" s="1">
        <f t="shared" si="0"/>
        <v>3704000</v>
      </c>
      <c r="F43">
        <v>1.3</v>
      </c>
      <c r="G43" s="2">
        <v>6.6400000000000001E-2</v>
      </c>
      <c r="H43">
        <v>8.6900000000000005E-2</v>
      </c>
      <c r="I43">
        <f t="shared" si="1"/>
        <v>20.500000000000004</v>
      </c>
      <c r="J43">
        <v>900</v>
      </c>
      <c r="K43" s="3">
        <f t="shared" si="2"/>
        <v>22.777777777777782</v>
      </c>
      <c r="L43" s="1">
        <f t="shared" si="4"/>
        <v>162614.63414634144</v>
      </c>
    </row>
    <row r="44" spans="1:12">
      <c r="A44">
        <v>43</v>
      </c>
      <c r="B44" s="1">
        <v>16650</v>
      </c>
      <c r="C44">
        <v>7.06</v>
      </c>
      <c r="D44">
        <v>100</v>
      </c>
      <c r="E44" s="1">
        <f t="shared" si="0"/>
        <v>1665000</v>
      </c>
      <c r="F44">
        <v>1.3</v>
      </c>
      <c r="G44" s="2">
        <v>7.1400000000000005E-2</v>
      </c>
      <c r="H44">
        <v>9.2299999999999993E-2</v>
      </c>
      <c r="I44">
        <f t="shared" si="1"/>
        <v>20.899999999999988</v>
      </c>
      <c r="J44">
        <v>900</v>
      </c>
      <c r="K44" s="3">
        <f t="shared" si="2"/>
        <v>23.222222222222207</v>
      </c>
      <c r="L44" s="1">
        <f t="shared" si="4"/>
        <v>71698.564593301475</v>
      </c>
    </row>
    <row r="45" spans="1:12">
      <c r="A45">
        <v>44</v>
      </c>
      <c r="B45" s="1">
        <v>34110</v>
      </c>
      <c r="C45">
        <v>6.9580000000000002</v>
      </c>
      <c r="D45">
        <v>100</v>
      </c>
      <c r="E45" s="1">
        <f t="shared" si="0"/>
        <v>3411000</v>
      </c>
      <c r="F45">
        <v>1.3</v>
      </c>
      <c r="G45" s="2">
        <v>8.6900000000000005E-2</v>
      </c>
      <c r="H45">
        <v>0.10730000000000001</v>
      </c>
      <c r="I45">
        <f t="shared" si="1"/>
        <v>20.400000000000002</v>
      </c>
      <c r="J45">
        <v>900</v>
      </c>
      <c r="K45" s="3">
        <f t="shared" si="2"/>
        <v>22.666666666666668</v>
      </c>
      <c r="L45" s="1">
        <f t="shared" si="4"/>
        <v>150485.29411764705</v>
      </c>
    </row>
    <row r="46" spans="1:12">
      <c r="A46">
        <v>45</v>
      </c>
      <c r="B46" s="1">
        <v>48000</v>
      </c>
      <c r="C46">
        <v>6.9930000000000003</v>
      </c>
      <c r="D46">
        <v>100</v>
      </c>
      <c r="E46" s="1">
        <f t="shared" si="0"/>
        <v>4800000</v>
      </c>
      <c r="F46">
        <v>1.3</v>
      </c>
      <c r="G46" s="2">
        <v>7.9799999999999996E-2</v>
      </c>
      <c r="H46">
        <v>9.7500000000000003E-2</v>
      </c>
      <c r="I46">
        <f t="shared" si="1"/>
        <v>17.700000000000006</v>
      </c>
      <c r="J46">
        <v>900</v>
      </c>
      <c r="K46" s="3">
        <f t="shared" si="2"/>
        <v>19.666666666666675</v>
      </c>
      <c r="L46" s="1">
        <f t="shared" si="4"/>
        <v>244067.79661016937</v>
      </c>
    </row>
    <row r="47" spans="1:12">
      <c r="A47">
        <v>46</v>
      </c>
      <c r="B47" s="1">
        <v>17250</v>
      </c>
      <c r="C47">
        <v>7.1130000000000004</v>
      </c>
      <c r="D47">
        <v>100</v>
      </c>
      <c r="E47" s="1">
        <f t="shared" si="0"/>
        <v>1725000</v>
      </c>
      <c r="F47">
        <v>1.3</v>
      </c>
      <c r="G47" s="2">
        <v>8.0399999999999999E-2</v>
      </c>
      <c r="H47">
        <v>9.7100000000000006E-2</v>
      </c>
      <c r="I47">
        <f t="shared" si="1"/>
        <v>16.700000000000006</v>
      </c>
      <c r="J47">
        <v>900</v>
      </c>
      <c r="K47" s="3">
        <f t="shared" si="2"/>
        <v>18.555555555555561</v>
      </c>
      <c r="L47" s="1">
        <f t="shared" si="4"/>
        <v>92964.071856287395</v>
      </c>
    </row>
    <row r="48" spans="1:12">
      <c r="A48">
        <v>47</v>
      </c>
      <c r="B48" s="1">
        <v>32420</v>
      </c>
      <c r="C48">
        <v>6.9580000000000002</v>
      </c>
      <c r="D48">
        <v>100</v>
      </c>
      <c r="E48" s="1">
        <f t="shared" si="0"/>
        <v>3242000</v>
      </c>
      <c r="F48">
        <v>1.3</v>
      </c>
      <c r="G48" s="2">
        <v>6.6400000000000001E-2</v>
      </c>
      <c r="H48">
        <v>8.3400000000000002E-2</v>
      </c>
      <c r="I48">
        <f t="shared" si="1"/>
        <v>17</v>
      </c>
      <c r="J48">
        <v>900</v>
      </c>
      <c r="K48" s="3">
        <f t="shared" si="2"/>
        <v>18.888888888888889</v>
      </c>
      <c r="L48" s="1">
        <f t="shared" si="4"/>
        <v>171635.29411764705</v>
      </c>
    </row>
    <row r="49" spans="1:12">
      <c r="A49">
        <v>48</v>
      </c>
      <c r="B49" s="1">
        <v>26960</v>
      </c>
      <c r="C49">
        <v>6.9029999999999996</v>
      </c>
      <c r="D49">
        <v>100</v>
      </c>
      <c r="E49" s="1">
        <f t="shared" si="0"/>
        <v>2696000</v>
      </c>
      <c r="F49">
        <v>1.3</v>
      </c>
      <c r="G49" s="2">
        <v>9.9400000000000002E-2</v>
      </c>
      <c r="H49">
        <v>0.11990000000000001</v>
      </c>
      <c r="I49">
        <f t="shared" si="1"/>
        <v>20.500000000000004</v>
      </c>
      <c r="J49">
        <v>900</v>
      </c>
      <c r="K49" s="3">
        <f t="shared" si="2"/>
        <v>22.777777777777782</v>
      </c>
      <c r="L49" s="1">
        <f t="shared" si="4"/>
        <v>118360.97560975607</v>
      </c>
    </row>
    <row r="50" spans="1:12">
      <c r="A50">
        <v>49</v>
      </c>
      <c r="B50" s="1">
        <v>12960</v>
      </c>
      <c r="C50">
        <v>7.04</v>
      </c>
      <c r="D50">
        <v>100</v>
      </c>
      <c r="E50" s="1">
        <f t="shared" si="0"/>
        <v>1296000</v>
      </c>
      <c r="F50">
        <v>1.3</v>
      </c>
      <c r="G50" s="2">
        <v>7.8700000000000006E-2</v>
      </c>
      <c r="H50">
        <v>3.4000000000000002E-2</v>
      </c>
      <c r="I50">
        <f t="shared" si="1"/>
        <v>-44.7</v>
      </c>
      <c r="J50">
        <v>900</v>
      </c>
      <c r="K50" s="3">
        <f t="shared" si="2"/>
        <v>-49.666666666666671</v>
      </c>
      <c r="L50" s="1">
        <f t="shared" si="4"/>
        <v>-26093.959731543622</v>
      </c>
    </row>
    <row r="51" spans="1:12">
      <c r="A51">
        <v>50</v>
      </c>
      <c r="B51" s="1">
        <v>28420</v>
      </c>
      <c r="C51">
        <v>7.1070000000000002</v>
      </c>
      <c r="D51">
        <v>100</v>
      </c>
      <c r="E51" s="1">
        <f t="shared" si="0"/>
        <v>2842000</v>
      </c>
      <c r="F51">
        <v>1.3</v>
      </c>
      <c r="G51" s="2">
        <v>0.1089</v>
      </c>
      <c r="H51">
        <v>0.12509999999999999</v>
      </c>
      <c r="I51">
        <f t="shared" si="1"/>
        <v>16.199999999999992</v>
      </c>
      <c r="J51">
        <v>900</v>
      </c>
      <c r="K51" s="3">
        <f t="shared" si="2"/>
        <v>17.999999999999989</v>
      </c>
      <c r="L51" s="1">
        <f t="shared" si="4"/>
        <v>157888.88888888899</v>
      </c>
    </row>
    <row r="52" spans="1:12">
      <c r="A52">
        <v>51</v>
      </c>
      <c r="B52" s="1">
        <v>25560</v>
      </c>
      <c r="C52">
        <v>7.0869999999999997</v>
      </c>
      <c r="D52">
        <v>100</v>
      </c>
      <c r="E52" s="1">
        <f t="shared" si="0"/>
        <v>2556000</v>
      </c>
      <c r="F52">
        <v>1.3</v>
      </c>
      <c r="G52" s="2">
        <v>0.1095</v>
      </c>
      <c r="H52">
        <v>0.1258</v>
      </c>
      <c r="I52">
        <f t="shared" si="1"/>
        <v>16.299999999999994</v>
      </c>
      <c r="J52">
        <v>900</v>
      </c>
      <c r="K52" s="3">
        <f t="shared" si="2"/>
        <v>18.111111111111104</v>
      </c>
      <c r="L52" s="1">
        <f t="shared" si="4"/>
        <v>141128.83435582826</v>
      </c>
    </row>
    <row r="53" spans="1:12">
      <c r="A53">
        <v>52</v>
      </c>
      <c r="B53" s="1">
        <v>14430</v>
      </c>
      <c r="C53">
        <v>7.1070000000000002</v>
      </c>
      <c r="D53">
        <v>100</v>
      </c>
      <c r="E53" s="1">
        <f t="shared" si="0"/>
        <v>1443000</v>
      </c>
      <c r="F53">
        <v>1.3</v>
      </c>
      <c r="G53" s="2">
        <v>8.4199999999999997E-2</v>
      </c>
      <c r="H53">
        <v>9.8400000000000001E-2</v>
      </c>
      <c r="I53">
        <f t="shared" si="1"/>
        <v>14.200000000000005</v>
      </c>
      <c r="J53">
        <v>900</v>
      </c>
      <c r="K53" s="3">
        <f t="shared" si="2"/>
        <v>15.777777777777782</v>
      </c>
      <c r="L53" s="1">
        <f t="shared" si="4"/>
        <v>91457.746478873218</v>
      </c>
    </row>
    <row r="54" spans="1:12">
      <c r="A54">
        <v>53</v>
      </c>
      <c r="B54" s="1">
        <v>28950</v>
      </c>
      <c r="C54">
        <v>7.0739999999999998</v>
      </c>
      <c r="D54">
        <v>100</v>
      </c>
      <c r="E54" s="1">
        <f t="shared" si="0"/>
        <v>2895000</v>
      </c>
      <c r="F54">
        <v>1.3</v>
      </c>
      <c r="G54" s="2">
        <v>7.0900000000000005E-2</v>
      </c>
      <c r="H54">
        <v>8.7900000000000006E-2</v>
      </c>
      <c r="I54">
        <f t="shared" si="1"/>
        <v>17</v>
      </c>
      <c r="J54">
        <v>900</v>
      </c>
      <c r="K54" s="3">
        <f t="shared" si="2"/>
        <v>18.888888888888889</v>
      </c>
      <c r="L54" s="1">
        <f t="shared" si="4"/>
        <v>153264.70588235295</v>
      </c>
    </row>
    <row r="55" spans="1:12">
      <c r="A55">
        <v>54</v>
      </c>
      <c r="B55" s="1">
        <v>27510</v>
      </c>
      <c r="C55">
        <v>7.2359999999999998</v>
      </c>
      <c r="D55">
        <v>100</v>
      </c>
      <c r="E55" s="1">
        <f t="shared" si="0"/>
        <v>2751000</v>
      </c>
      <c r="F55">
        <v>1.3</v>
      </c>
      <c r="G55" s="2">
        <v>9.2999999999999999E-2</v>
      </c>
      <c r="H55">
        <v>0.1052</v>
      </c>
      <c r="I55">
        <f t="shared" si="1"/>
        <v>12.200000000000003</v>
      </c>
      <c r="J55">
        <v>900</v>
      </c>
      <c r="K55" s="3">
        <f t="shared" si="2"/>
        <v>13.555555555555559</v>
      </c>
      <c r="L55" s="1">
        <f t="shared" si="4"/>
        <v>202942.62295081961</v>
      </c>
    </row>
    <row r="56" spans="1:12">
      <c r="A56">
        <v>55</v>
      </c>
      <c r="B56" s="1">
        <v>17410</v>
      </c>
      <c r="C56">
        <v>7.2169999999999996</v>
      </c>
      <c r="D56">
        <v>100</v>
      </c>
      <c r="E56" s="1">
        <f t="shared" si="0"/>
        <v>1741000</v>
      </c>
      <c r="F56">
        <v>1.3</v>
      </c>
      <c r="G56">
        <v>7.6700000000000004E-2</v>
      </c>
      <c r="H56">
        <v>9.2600000000000002E-2</v>
      </c>
      <c r="I56">
        <f t="shared" si="1"/>
        <v>15.899999999999997</v>
      </c>
      <c r="J56">
        <v>900</v>
      </c>
      <c r="K56" s="3">
        <f t="shared" si="2"/>
        <v>17.666666666666664</v>
      </c>
      <c r="L56" s="1">
        <f t="shared" si="4"/>
        <v>98547.169811320768</v>
      </c>
    </row>
    <row r="57" spans="1:12">
      <c r="A57">
        <v>56</v>
      </c>
      <c r="B57" s="1">
        <v>24510</v>
      </c>
      <c r="C57">
        <v>7.1980000000000004</v>
      </c>
      <c r="D57">
        <v>100</v>
      </c>
      <c r="E57" s="1">
        <f t="shared" si="0"/>
        <v>2451000</v>
      </c>
      <c r="F57">
        <v>1.3</v>
      </c>
      <c r="G57" s="2">
        <v>8.0500000000000002E-2</v>
      </c>
      <c r="H57">
        <v>9.3200000000000005E-2</v>
      </c>
      <c r="I57">
        <f t="shared" si="1"/>
        <v>12.700000000000003</v>
      </c>
      <c r="J57">
        <v>900</v>
      </c>
      <c r="K57" s="3">
        <f t="shared" si="2"/>
        <v>14.111111111111114</v>
      </c>
      <c r="L57" s="1">
        <f t="shared" si="4"/>
        <v>173692.91338582675</v>
      </c>
    </row>
    <row r="58" spans="1:12">
      <c r="A58">
        <v>57</v>
      </c>
      <c r="B58" s="1">
        <v>15380</v>
      </c>
      <c r="C58">
        <v>7.306</v>
      </c>
      <c r="D58">
        <v>100</v>
      </c>
      <c r="E58" s="1">
        <f t="shared" si="0"/>
        <v>1538000</v>
      </c>
      <c r="F58">
        <v>1.3</v>
      </c>
      <c r="G58" s="2">
        <v>7.6200000000000004E-2</v>
      </c>
      <c r="H58">
        <v>8.6599999999999996E-2</v>
      </c>
      <c r="I58">
        <f t="shared" si="1"/>
        <v>10.399999999999993</v>
      </c>
      <c r="J58">
        <v>900</v>
      </c>
      <c r="K58" s="3">
        <f t="shared" si="2"/>
        <v>11.555555555555548</v>
      </c>
      <c r="L58" s="1">
        <f t="shared" si="4"/>
        <v>133096.15384615393</v>
      </c>
    </row>
    <row r="59" spans="1:12">
      <c r="A59">
        <v>58</v>
      </c>
      <c r="B59" s="1">
        <v>27590</v>
      </c>
      <c r="C59">
        <v>7.0869999999999997</v>
      </c>
      <c r="D59">
        <v>100</v>
      </c>
      <c r="E59" s="1">
        <f t="shared" si="0"/>
        <v>2759000</v>
      </c>
      <c r="F59">
        <v>1.3</v>
      </c>
      <c r="G59" s="2">
        <v>7.9399999999999998E-2</v>
      </c>
      <c r="H59">
        <v>9.3799999999999994E-2</v>
      </c>
      <c r="I59">
        <f t="shared" si="1"/>
        <v>14.399999999999997</v>
      </c>
      <c r="J59">
        <v>900</v>
      </c>
      <c r="K59" s="3">
        <f t="shared" si="2"/>
        <v>15.999999999999996</v>
      </c>
      <c r="L59" s="1">
        <f t="shared" si="4"/>
        <v>172437.50000000003</v>
      </c>
    </row>
    <row r="60" spans="1:12">
      <c r="A60">
        <v>59</v>
      </c>
      <c r="B60" s="1">
        <v>15680</v>
      </c>
      <c r="C60">
        <v>7.3369999999999997</v>
      </c>
      <c r="D60">
        <v>100</v>
      </c>
      <c r="E60" s="1">
        <f t="shared" si="0"/>
        <v>1568000</v>
      </c>
      <c r="F60">
        <v>1.3</v>
      </c>
      <c r="G60" s="2">
        <v>8.6099999999999996E-2</v>
      </c>
      <c r="H60">
        <v>9.7699999999999995E-2</v>
      </c>
      <c r="I60">
        <f t="shared" si="1"/>
        <v>11.6</v>
      </c>
      <c r="J60">
        <v>900</v>
      </c>
      <c r="K60" s="3">
        <f t="shared" si="2"/>
        <v>12.888888888888888</v>
      </c>
      <c r="L60" s="1">
        <f t="shared" si="4"/>
        <v>121655.17241379312</v>
      </c>
    </row>
    <row r="61" spans="1:12">
      <c r="A61">
        <v>60</v>
      </c>
      <c r="B61" s="1">
        <v>27220</v>
      </c>
      <c r="C61">
        <v>7.2169999999999996</v>
      </c>
      <c r="D61">
        <v>100</v>
      </c>
      <c r="E61" s="1">
        <f t="shared" si="0"/>
        <v>2722000</v>
      </c>
      <c r="F61">
        <v>1.3</v>
      </c>
      <c r="G61" s="2">
        <v>7.5800000000000006E-2</v>
      </c>
      <c r="H61">
        <v>8.8499999999999995E-2</v>
      </c>
      <c r="I61">
        <f t="shared" si="1"/>
        <v>12.699999999999989</v>
      </c>
      <c r="J61">
        <v>900</v>
      </c>
      <c r="K61" s="3">
        <f t="shared" si="2"/>
        <v>14.111111111111098</v>
      </c>
      <c r="L61" s="1">
        <f t="shared" si="4"/>
        <v>192897.63779527578</v>
      </c>
    </row>
    <row r="62" spans="1:12">
      <c r="A62">
        <v>61</v>
      </c>
      <c r="B62" s="1">
        <v>10360</v>
      </c>
      <c r="C62">
        <v>6.9240000000000004</v>
      </c>
      <c r="D62">
        <v>100</v>
      </c>
      <c r="E62" s="1">
        <f t="shared" si="0"/>
        <v>1036000</v>
      </c>
      <c r="F62">
        <v>1.3</v>
      </c>
      <c r="G62" s="2">
        <v>7.8299999999999995E-2</v>
      </c>
      <c r="H62">
        <v>9.5399999999999999E-2</v>
      </c>
      <c r="I62">
        <f t="shared" si="1"/>
        <v>17.100000000000005</v>
      </c>
      <c r="J62">
        <v>900</v>
      </c>
      <c r="K62" s="3">
        <f t="shared" si="2"/>
        <v>19.000000000000004</v>
      </c>
      <c r="L62" s="1">
        <f t="shared" si="4"/>
        <v>54526.315789473672</v>
      </c>
    </row>
    <row r="63" spans="1:12">
      <c r="A63">
        <v>62</v>
      </c>
      <c r="B63" s="1">
        <v>12720</v>
      </c>
      <c r="C63">
        <v>7.1909999999999998</v>
      </c>
      <c r="D63">
        <v>100</v>
      </c>
      <c r="E63" s="1">
        <f t="shared" si="0"/>
        <v>1272000</v>
      </c>
      <c r="F63">
        <v>1.3</v>
      </c>
      <c r="G63" s="2">
        <v>8.5500000000000007E-2</v>
      </c>
      <c r="H63">
        <v>9.7199999999999995E-2</v>
      </c>
      <c r="I63">
        <f t="shared" si="1"/>
        <v>11.699999999999989</v>
      </c>
      <c r="J63">
        <v>900</v>
      </c>
      <c r="K63" s="3">
        <f t="shared" si="2"/>
        <v>12.999999999999988</v>
      </c>
      <c r="L63" s="1">
        <f t="shared" si="4"/>
        <v>97846.153846153946</v>
      </c>
    </row>
    <row r="64" spans="1:12">
      <c r="A64">
        <v>63</v>
      </c>
      <c r="B64" s="1">
        <v>19310</v>
      </c>
      <c r="C64">
        <v>6.7670000000000003</v>
      </c>
      <c r="D64">
        <v>100</v>
      </c>
      <c r="E64" s="1">
        <f t="shared" si="0"/>
        <v>1931000</v>
      </c>
      <c r="F64">
        <v>1.3</v>
      </c>
      <c r="G64" s="2">
        <v>8.14E-2</v>
      </c>
      <c r="H64">
        <v>9.3399999999999997E-2</v>
      </c>
      <c r="I64">
        <f t="shared" si="1"/>
        <v>11.999999999999996</v>
      </c>
      <c r="J64">
        <v>900</v>
      </c>
      <c r="K64" s="3">
        <f t="shared" si="2"/>
        <v>13.333333333333329</v>
      </c>
      <c r="L64" s="1">
        <f t="shared" si="4"/>
        <v>144825.00000000006</v>
      </c>
    </row>
    <row r="65" spans="1:12">
      <c r="A65">
        <v>64</v>
      </c>
      <c r="B65" s="1">
        <v>30760</v>
      </c>
      <c r="C65">
        <v>7.2110000000000003</v>
      </c>
      <c r="D65">
        <v>100</v>
      </c>
      <c r="E65" s="1">
        <f t="shared" si="0"/>
        <v>3076000</v>
      </c>
      <c r="F65">
        <v>1.3</v>
      </c>
      <c r="G65" s="2">
        <v>8.8999999999999996E-2</v>
      </c>
      <c r="H65">
        <v>0.10009999999999999</v>
      </c>
      <c r="I65">
        <f t="shared" si="1"/>
        <v>11.099999999999998</v>
      </c>
      <c r="J65">
        <v>900</v>
      </c>
      <c r="K65" s="3">
        <f t="shared" si="2"/>
        <v>12.33333333333333</v>
      </c>
      <c r="L65" s="1">
        <f t="shared" si="4"/>
        <v>249405.40540540547</v>
      </c>
    </row>
    <row r="66" spans="1:12">
      <c r="A66">
        <v>65</v>
      </c>
      <c r="B66" s="1">
        <v>24350</v>
      </c>
      <c r="C66">
        <v>7.2039999999999997</v>
      </c>
      <c r="D66">
        <v>100</v>
      </c>
      <c r="E66" s="1">
        <f t="shared" si="0"/>
        <v>2435000</v>
      </c>
      <c r="F66">
        <v>1.3</v>
      </c>
      <c r="G66" s="2">
        <v>7.51E-2</v>
      </c>
      <c r="H66">
        <v>8.6400000000000005E-2</v>
      </c>
      <c r="I66">
        <f t="shared" si="1"/>
        <v>11.300000000000004</v>
      </c>
      <c r="J66">
        <v>900</v>
      </c>
      <c r="K66" s="3">
        <f t="shared" si="2"/>
        <v>12.555555555555561</v>
      </c>
      <c r="L66" s="1">
        <f t="shared" ref="L66:L97" si="5">E66/K66</f>
        <v>193938.05309734505</v>
      </c>
    </row>
    <row r="67" spans="1:12">
      <c r="A67">
        <v>66</v>
      </c>
      <c r="B67" s="1">
        <v>79640</v>
      </c>
      <c r="C67">
        <v>7.133</v>
      </c>
      <c r="D67">
        <v>100</v>
      </c>
      <c r="E67" s="1">
        <f t="shared" ref="E67:E121" si="6">B67*D67</f>
        <v>7964000</v>
      </c>
      <c r="F67">
        <v>1.3</v>
      </c>
      <c r="G67" s="2">
        <v>7.5800000000000006E-2</v>
      </c>
      <c r="H67">
        <v>0.1052</v>
      </c>
      <c r="I67">
        <f t="shared" ref="I67:I121" si="7">(H67-G67)*1000</f>
        <v>29.399999999999995</v>
      </c>
      <c r="J67">
        <v>900</v>
      </c>
      <c r="K67" s="3">
        <f t="shared" ref="K67:K121" si="8">I67/(J67/1000)</f>
        <v>32.666666666666657</v>
      </c>
      <c r="L67" s="1">
        <f t="shared" si="5"/>
        <v>243795.91836734701</v>
      </c>
    </row>
    <row r="68" spans="1:12">
      <c r="A68">
        <v>67</v>
      </c>
      <c r="B68" s="1">
        <v>10680</v>
      </c>
      <c r="C68">
        <v>7.1459999999999999</v>
      </c>
      <c r="D68">
        <v>100</v>
      </c>
      <c r="E68" s="1">
        <f t="shared" si="6"/>
        <v>1068000</v>
      </c>
      <c r="F68">
        <v>1.3</v>
      </c>
      <c r="G68" s="2">
        <v>7.1400000000000005E-2</v>
      </c>
      <c r="H68">
        <v>8.4599999999999995E-2</v>
      </c>
      <c r="I68">
        <f t="shared" si="7"/>
        <v>13.199999999999989</v>
      </c>
      <c r="J68">
        <v>900</v>
      </c>
      <c r="K68" s="3">
        <f t="shared" si="8"/>
        <v>14.666666666666654</v>
      </c>
      <c r="L68" s="1">
        <f t="shared" si="5"/>
        <v>72818.181818181882</v>
      </c>
    </row>
    <row r="69" spans="1:12">
      <c r="A69">
        <v>68</v>
      </c>
      <c r="B69" s="1">
        <v>17920</v>
      </c>
      <c r="C69">
        <v>6.9649999999999999</v>
      </c>
      <c r="D69">
        <v>100</v>
      </c>
      <c r="E69" s="1">
        <f t="shared" si="6"/>
        <v>1792000</v>
      </c>
      <c r="F69">
        <v>1.3</v>
      </c>
      <c r="G69" s="2">
        <v>7.5399999999999995E-2</v>
      </c>
      <c r="H69">
        <v>9.0300000000000005E-2</v>
      </c>
      <c r="I69">
        <f t="shared" si="7"/>
        <v>14.900000000000011</v>
      </c>
      <c r="J69">
        <v>900</v>
      </c>
      <c r="K69" s="3">
        <f t="shared" si="8"/>
        <v>16.555555555555568</v>
      </c>
      <c r="L69" s="1">
        <f t="shared" si="5"/>
        <v>108241.61073825495</v>
      </c>
    </row>
    <row r="70" spans="1:12">
      <c r="A70">
        <v>69</v>
      </c>
      <c r="B70" s="1">
        <v>43740</v>
      </c>
      <c r="C70">
        <v>7.0869999999999997</v>
      </c>
      <c r="D70">
        <v>100</v>
      </c>
      <c r="E70" s="1">
        <f t="shared" si="6"/>
        <v>4374000</v>
      </c>
      <c r="F70">
        <v>1.3</v>
      </c>
      <c r="G70" s="2">
        <v>8.1000000000000003E-2</v>
      </c>
      <c r="H70">
        <v>0.1016</v>
      </c>
      <c r="I70">
        <f t="shared" si="7"/>
        <v>20.599999999999994</v>
      </c>
      <c r="J70">
        <v>900</v>
      </c>
      <c r="K70" s="3">
        <f t="shared" si="8"/>
        <v>22.888888888888882</v>
      </c>
      <c r="L70" s="1">
        <f t="shared" si="5"/>
        <v>191097.08737864083</v>
      </c>
    </row>
    <row r="71" spans="1:12">
      <c r="A71">
        <v>70</v>
      </c>
      <c r="B71" s="1">
        <v>20640</v>
      </c>
      <c r="C71">
        <v>7.1070000000000002</v>
      </c>
      <c r="D71">
        <v>100</v>
      </c>
      <c r="E71" s="1">
        <f t="shared" si="6"/>
        <v>2064000</v>
      </c>
      <c r="F71">
        <v>1.3</v>
      </c>
      <c r="G71" s="2">
        <v>7.9200000000000007E-2</v>
      </c>
      <c r="H71">
        <v>9.7299999999999998E-2</v>
      </c>
      <c r="I71">
        <f t="shared" si="7"/>
        <v>18.099999999999991</v>
      </c>
      <c r="J71">
        <v>900</v>
      </c>
      <c r="K71" s="3">
        <f t="shared" si="8"/>
        <v>20.1111111111111</v>
      </c>
      <c r="L71" s="1">
        <f t="shared" si="5"/>
        <v>102629.8342541437</v>
      </c>
    </row>
    <row r="72" spans="1:12">
      <c r="A72">
        <v>71</v>
      </c>
      <c r="B72" s="1">
        <v>25100</v>
      </c>
      <c r="C72">
        <v>7.1029999999999998</v>
      </c>
      <c r="D72">
        <v>100</v>
      </c>
      <c r="E72" s="1">
        <f t="shared" si="6"/>
        <v>2510000</v>
      </c>
      <c r="F72">
        <v>1.3</v>
      </c>
      <c r="G72" s="2">
        <v>8.7099999999999997E-2</v>
      </c>
      <c r="H72">
        <v>0.10489999999999999</v>
      </c>
      <c r="I72">
        <f t="shared" si="7"/>
        <v>17.799999999999997</v>
      </c>
      <c r="J72">
        <v>900</v>
      </c>
      <c r="K72" s="3">
        <f t="shared" si="8"/>
        <v>19.777777777777775</v>
      </c>
      <c r="L72" s="1">
        <f t="shared" si="5"/>
        <v>126910.11235955058</v>
      </c>
    </row>
    <row r="73" spans="1:12">
      <c r="A73">
        <v>72</v>
      </c>
      <c r="B73" s="1">
        <v>25380</v>
      </c>
      <c r="C73">
        <v>7.0670000000000002</v>
      </c>
      <c r="D73">
        <v>100</v>
      </c>
      <c r="E73" s="1">
        <f t="shared" si="6"/>
        <v>2538000</v>
      </c>
      <c r="F73">
        <v>1.3</v>
      </c>
      <c r="G73" s="2">
        <v>7.8600000000000003E-2</v>
      </c>
      <c r="H73">
        <v>9.1899999999999996E-2</v>
      </c>
      <c r="I73">
        <f t="shared" si="7"/>
        <v>13.299999999999992</v>
      </c>
      <c r="J73">
        <v>900</v>
      </c>
      <c r="K73" s="3">
        <f t="shared" si="8"/>
        <v>14.777777777777768</v>
      </c>
      <c r="L73" s="1">
        <f t="shared" si="5"/>
        <v>171744.36090225575</v>
      </c>
    </row>
    <row r="74" spans="1:12">
      <c r="A74">
        <v>73</v>
      </c>
      <c r="B74" s="1">
        <v>31410</v>
      </c>
      <c r="C74">
        <v>7.02</v>
      </c>
      <c r="D74">
        <v>100</v>
      </c>
      <c r="E74" s="1">
        <f t="shared" si="6"/>
        <v>3141000</v>
      </c>
      <c r="F74">
        <v>1.3</v>
      </c>
      <c r="G74" s="2">
        <v>7.9100000000000004E-2</v>
      </c>
      <c r="H74">
        <v>9.2399999999999996E-2</v>
      </c>
      <c r="I74">
        <f t="shared" si="7"/>
        <v>13.299999999999992</v>
      </c>
      <c r="J74">
        <v>900</v>
      </c>
      <c r="K74" s="3">
        <f t="shared" si="8"/>
        <v>14.777777777777768</v>
      </c>
      <c r="L74" s="1">
        <f t="shared" si="5"/>
        <v>212548.87218045126</v>
      </c>
    </row>
    <row r="75" spans="1:12">
      <c r="A75">
        <v>74</v>
      </c>
      <c r="B75" s="1">
        <v>35070</v>
      </c>
      <c r="C75">
        <v>6.9580000000000002</v>
      </c>
      <c r="D75">
        <v>100</v>
      </c>
      <c r="E75" s="1">
        <f t="shared" si="6"/>
        <v>3507000</v>
      </c>
      <c r="F75">
        <v>1.3</v>
      </c>
      <c r="G75" s="2">
        <v>6.7900000000000002E-2</v>
      </c>
      <c r="H75">
        <v>8.4599999999999995E-2</v>
      </c>
      <c r="I75">
        <f t="shared" si="7"/>
        <v>16.699999999999992</v>
      </c>
      <c r="J75">
        <v>900</v>
      </c>
      <c r="K75" s="3">
        <f t="shared" si="8"/>
        <v>18.555555555555546</v>
      </c>
      <c r="L75" s="1">
        <f t="shared" si="5"/>
        <v>189000.00000000009</v>
      </c>
    </row>
    <row r="76" spans="1:12">
      <c r="A76">
        <v>75</v>
      </c>
      <c r="B76" s="1">
        <v>82970</v>
      </c>
      <c r="C76">
        <v>7.1849999999999996</v>
      </c>
      <c r="D76">
        <v>100</v>
      </c>
      <c r="E76" s="1">
        <f t="shared" si="6"/>
        <v>8297000</v>
      </c>
      <c r="F76">
        <v>1.3</v>
      </c>
      <c r="G76" s="2">
        <v>6.4600000000000005E-2</v>
      </c>
      <c r="H76">
        <v>7.6899999999999996E-2</v>
      </c>
      <c r="I76">
        <f t="shared" si="7"/>
        <v>12.299999999999992</v>
      </c>
      <c r="J76">
        <v>900</v>
      </c>
      <c r="K76" s="3">
        <f t="shared" si="8"/>
        <v>13.666666666666657</v>
      </c>
      <c r="L76" s="1">
        <f t="shared" si="5"/>
        <v>607097.56097561016</v>
      </c>
    </row>
    <row r="77" spans="1:12">
      <c r="A77">
        <v>76</v>
      </c>
      <c r="B77" s="1">
        <v>18830</v>
      </c>
      <c r="C77">
        <v>7.3179999999999996</v>
      </c>
      <c r="D77">
        <v>100</v>
      </c>
      <c r="E77" s="1">
        <f t="shared" si="6"/>
        <v>1883000</v>
      </c>
      <c r="F77">
        <v>1.3</v>
      </c>
      <c r="G77" s="2">
        <v>0.10299999999999999</v>
      </c>
      <c r="H77">
        <v>0.11459999999999999</v>
      </c>
      <c r="I77">
        <f t="shared" si="7"/>
        <v>11.6</v>
      </c>
      <c r="J77">
        <v>900</v>
      </c>
      <c r="K77" s="3">
        <f t="shared" si="8"/>
        <v>12.888888888888888</v>
      </c>
      <c r="L77" s="1">
        <f t="shared" si="5"/>
        <v>146094.8275862069</v>
      </c>
    </row>
    <row r="78" spans="1:12">
      <c r="A78">
        <v>77</v>
      </c>
      <c r="B78" s="1">
        <v>20500</v>
      </c>
      <c r="C78">
        <v>6.91</v>
      </c>
      <c r="D78">
        <v>100</v>
      </c>
      <c r="E78" s="1">
        <f t="shared" si="6"/>
        <v>2050000</v>
      </c>
      <c r="F78">
        <v>1.3</v>
      </c>
      <c r="G78" s="2">
        <v>7.5700000000000003E-2</v>
      </c>
      <c r="H78">
        <v>9.3399999999999997E-2</v>
      </c>
      <c r="I78">
        <f t="shared" si="7"/>
        <v>17.699999999999992</v>
      </c>
      <c r="J78">
        <v>900</v>
      </c>
      <c r="K78" s="3">
        <f t="shared" si="8"/>
        <v>19.666666666666657</v>
      </c>
      <c r="L78" s="1">
        <f t="shared" si="5"/>
        <v>104237.28813559328</v>
      </c>
    </row>
    <row r="79" spans="1:12">
      <c r="A79">
        <v>78</v>
      </c>
      <c r="B79" s="1">
        <v>18970</v>
      </c>
      <c r="C79">
        <v>6.952</v>
      </c>
      <c r="D79">
        <v>100</v>
      </c>
      <c r="E79" s="1">
        <f t="shared" si="6"/>
        <v>1897000</v>
      </c>
      <c r="F79">
        <v>1.3</v>
      </c>
      <c r="G79" s="2">
        <v>8.5800000000000001E-2</v>
      </c>
      <c r="H79">
        <v>9.7299999999999998E-2</v>
      </c>
      <c r="I79">
        <f t="shared" si="7"/>
        <v>11.499999999999996</v>
      </c>
      <c r="J79">
        <v>900</v>
      </c>
      <c r="K79" s="3">
        <f t="shared" si="8"/>
        <v>12.777777777777773</v>
      </c>
      <c r="L79" s="1">
        <f t="shared" si="5"/>
        <v>148460.86956521744</v>
      </c>
    </row>
    <row r="80" spans="1:12">
      <c r="A80">
        <v>79</v>
      </c>
      <c r="B80" s="1">
        <v>11830</v>
      </c>
      <c r="C80">
        <v>7.1260000000000003</v>
      </c>
      <c r="D80">
        <v>100</v>
      </c>
      <c r="E80" s="1">
        <f t="shared" si="6"/>
        <v>1183000</v>
      </c>
      <c r="F80">
        <v>1.3</v>
      </c>
      <c r="G80" s="2">
        <v>7.0499999999999993E-2</v>
      </c>
      <c r="H80">
        <v>8.1900000000000001E-2</v>
      </c>
      <c r="I80">
        <f t="shared" si="7"/>
        <v>11.400000000000007</v>
      </c>
      <c r="J80">
        <v>900</v>
      </c>
      <c r="K80" s="3">
        <f t="shared" si="8"/>
        <v>12.666666666666675</v>
      </c>
      <c r="L80" s="1">
        <f t="shared" si="5"/>
        <v>93394.736842105209</v>
      </c>
    </row>
    <row r="81" spans="1:12">
      <c r="A81">
        <v>80</v>
      </c>
      <c r="B81" s="1">
        <v>22850</v>
      </c>
      <c r="C81">
        <v>7.0270000000000001</v>
      </c>
      <c r="D81">
        <v>100</v>
      </c>
      <c r="E81" s="1">
        <f t="shared" si="6"/>
        <v>2285000</v>
      </c>
      <c r="F81">
        <v>1.3</v>
      </c>
      <c r="G81" s="2">
        <v>7.8299999999999995E-2</v>
      </c>
      <c r="H81">
        <v>9.5799999999999996E-2</v>
      </c>
      <c r="I81">
        <f t="shared" si="7"/>
        <v>17.5</v>
      </c>
      <c r="J81">
        <v>900</v>
      </c>
      <c r="K81" s="3">
        <f t="shared" si="8"/>
        <v>19.444444444444443</v>
      </c>
      <c r="L81" s="1">
        <f t="shared" si="5"/>
        <v>117514.28571428572</v>
      </c>
    </row>
    <row r="82" spans="1:12">
      <c r="A82">
        <v>81</v>
      </c>
      <c r="B82" s="1">
        <v>20890</v>
      </c>
      <c r="C82">
        <v>7</v>
      </c>
      <c r="D82">
        <v>100</v>
      </c>
      <c r="E82" s="1">
        <f t="shared" si="6"/>
        <v>2089000</v>
      </c>
      <c r="F82">
        <v>1.3</v>
      </c>
      <c r="G82" s="2">
        <v>8.5000000000000006E-2</v>
      </c>
      <c r="H82">
        <v>0.1045</v>
      </c>
      <c r="I82">
        <f t="shared" si="7"/>
        <v>19.499999999999989</v>
      </c>
      <c r="J82">
        <v>900</v>
      </c>
      <c r="K82" s="3">
        <f t="shared" si="8"/>
        <v>21.666666666666654</v>
      </c>
      <c r="L82" s="1">
        <f t="shared" si="5"/>
        <v>96415.384615384668</v>
      </c>
    </row>
    <row r="83" spans="1:12">
      <c r="A83">
        <v>82</v>
      </c>
      <c r="B83" s="1">
        <v>51100</v>
      </c>
      <c r="C83">
        <v>7.02</v>
      </c>
      <c r="D83">
        <v>100</v>
      </c>
      <c r="E83" s="1">
        <f t="shared" si="6"/>
        <v>5110000</v>
      </c>
      <c r="F83">
        <v>1.3</v>
      </c>
      <c r="G83" s="2">
        <v>8.2100000000000006E-2</v>
      </c>
      <c r="H83">
        <v>9.74E-2</v>
      </c>
      <c r="I83">
        <f t="shared" si="7"/>
        <v>15.299999999999994</v>
      </c>
      <c r="J83">
        <v>900</v>
      </c>
      <c r="K83" s="3">
        <f t="shared" si="8"/>
        <v>16.999999999999993</v>
      </c>
      <c r="L83" s="1">
        <f t="shared" si="5"/>
        <v>300588.23529411777</v>
      </c>
    </row>
    <row r="84" spans="1:12">
      <c r="A84">
        <v>83</v>
      </c>
      <c r="B84" s="1">
        <v>75410</v>
      </c>
      <c r="C84">
        <v>7.0540000000000003</v>
      </c>
      <c r="D84">
        <v>100</v>
      </c>
      <c r="E84" s="1">
        <f t="shared" si="6"/>
        <v>7541000</v>
      </c>
      <c r="F84">
        <v>1.3</v>
      </c>
      <c r="G84" s="2">
        <v>8.9700000000000002E-2</v>
      </c>
      <c r="H84">
        <v>0.1123</v>
      </c>
      <c r="I84">
        <f t="shared" si="7"/>
        <v>22.599999999999994</v>
      </c>
      <c r="J84">
        <v>900</v>
      </c>
      <c r="K84" s="3">
        <f t="shared" si="8"/>
        <v>25.111111111111104</v>
      </c>
      <c r="L84" s="1">
        <f t="shared" si="5"/>
        <v>300305.30973451334</v>
      </c>
    </row>
    <row r="85" spans="1:12">
      <c r="A85">
        <v>84</v>
      </c>
      <c r="B85" s="1">
        <v>52310</v>
      </c>
      <c r="C85">
        <v>7.0540000000000003</v>
      </c>
      <c r="D85">
        <v>100</v>
      </c>
      <c r="E85" s="1">
        <f t="shared" si="6"/>
        <v>5231000</v>
      </c>
      <c r="F85">
        <v>1.3</v>
      </c>
      <c r="G85" s="2">
        <v>9.4399999999999998E-2</v>
      </c>
      <c r="H85">
        <v>0.1113</v>
      </c>
      <c r="I85">
        <f t="shared" si="7"/>
        <v>16.899999999999999</v>
      </c>
      <c r="J85">
        <v>900</v>
      </c>
      <c r="K85" s="3">
        <f t="shared" si="8"/>
        <v>18.777777777777775</v>
      </c>
      <c r="L85" s="1">
        <f t="shared" si="5"/>
        <v>278573.96449704148</v>
      </c>
    </row>
    <row r="86" spans="1:12">
      <c r="A86">
        <v>85</v>
      </c>
      <c r="B86" s="1">
        <v>80790</v>
      </c>
      <c r="C86">
        <v>6.9649999999999999</v>
      </c>
      <c r="D86">
        <v>100</v>
      </c>
      <c r="E86" s="1">
        <f t="shared" si="6"/>
        <v>8079000</v>
      </c>
      <c r="F86">
        <v>1.3</v>
      </c>
      <c r="G86" s="2">
        <v>8.7400000000000005E-2</v>
      </c>
      <c r="H86">
        <v>0.1017</v>
      </c>
      <c r="I86">
        <f t="shared" si="7"/>
        <v>14.299999999999994</v>
      </c>
      <c r="J86">
        <v>900</v>
      </c>
      <c r="K86" s="3">
        <f t="shared" si="8"/>
        <v>15.888888888888882</v>
      </c>
      <c r="L86" s="1">
        <f t="shared" si="5"/>
        <v>508468.5314685317</v>
      </c>
    </row>
    <row r="87" spans="1:12">
      <c r="A87">
        <v>86</v>
      </c>
      <c r="B87" s="1">
        <v>52680</v>
      </c>
      <c r="C87">
        <v>7.0330000000000004</v>
      </c>
      <c r="D87">
        <v>100</v>
      </c>
      <c r="E87" s="1">
        <f t="shared" si="6"/>
        <v>5268000</v>
      </c>
      <c r="F87">
        <v>1.3</v>
      </c>
      <c r="G87" s="2">
        <v>8.2900000000000001E-2</v>
      </c>
      <c r="H87">
        <v>0.10630000000000001</v>
      </c>
      <c r="I87">
        <f t="shared" si="7"/>
        <v>23.400000000000006</v>
      </c>
      <c r="J87">
        <v>900</v>
      </c>
      <c r="K87" s="3">
        <f t="shared" si="8"/>
        <v>26.000000000000007</v>
      </c>
      <c r="L87" s="1">
        <f t="shared" si="5"/>
        <v>202615.38461538457</v>
      </c>
    </row>
    <row r="88" spans="1:12">
      <c r="A88">
        <v>87</v>
      </c>
      <c r="B88" s="1">
        <v>20320</v>
      </c>
      <c r="C88">
        <v>7.03</v>
      </c>
      <c r="D88">
        <v>100</v>
      </c>
      <c r="E88" s="1">
        <f t="shared" si="6"/>
        <v>2032000</v>
      </c>
      <c r="F88">
        <v>1.3</v>
      </c>
      <c r="G88" s="2">
        <v>7.9299999999999995E-2</v>
      </c>
      <c r="H88">
        <v>9.5899999999999999E-2</v>
      </c>
      <c r="I88">
        <f t="shared" si="7"/>
        <v>16.600000000000005</v>
      </c>
      <c r="J88">
        <v>900</v>
      </c>
      <c r="K88" s="3">
        <f t="shared" si="8"/>
        <v>18.44444444444445</v>
      </c>
      <c r="L88" s="1">
        <f t="shared" si="5"/>
        <v>110168.67469879515</v>
      </c>
    </row>
    <row r="89" spans="1:12">
      <c r="A89">
        <v>88</v>
      </c>
      <c r="B89" s="1">
        <v>37980</v>
      </c>
      <c r="C89">
        <v>7.0739999999999998</v>
      </c>
      <c r="D89">
        <v>100</v>
      </c>
      <c r="E89" s="1">
        <f t="shared" si="6"/>
        <v>3798000</v>
      </c>
      <c r="F89">
        <v>1.3</v>
      </c>
      <c r="G89" s="2">
        <v>8.1900000000000001E-2</v>
      </c>
      <c r="H89">
        <v>9.6100000000000005E-2</v>
      </c>
      <c r="I89">
        <f t="shared" si="7"/>
        <v>14.200000000000005</v>
      </c>
      <c r="J89">
        <v>900</v>
      </c>
      <c r="K89" s="3">
        <f t="shared" si="8"/>
        <v>15.777777777777782</v>
      </c>
      <c r="L89" s="1">
        <f t="shared" si="5"/>
        <v>240718.30985915486</v>
      </c>
    </row>
    <row r="90" spans="1:12">
      <c r="A90">
        <v>89</v>
      </c>
      <c r="E90" s="1"/>
      <c r="G90" s="2">
        <v>9.1200000000000003E-2</v>
      </c>
      <c r="H90">
        <v>0.1041</v>
      </c>
      <c r="I90">
        <f t="shared" si="7"/>
        <v>12.899999999999995</v>
      </c>
      <c r="J90">
        <v>900</v>
      </c>
      <c r="K90" s="3">
        <f t="shared" si="8"/>
        <v>14.333333333333327</v>
      </c>
      <c r="L90" s="1"/>
    </row>
    <row r="91" spans="1:12">
      <c r="A91">
        <v>90</v>
      </c>
      <c r="B91" s="1">
        <v>24490</v>
      </c>
      <c r="C91">
        <v>7.04</v>
      </c>
      <c r="D91">
        <v>100</v>
      </c>
      <c r="E91" s="1">
        <f t="shared" si="6"/>
        <v>2449000</v>
      </c>
      <c r="F91">
        <v>1.3</v>
      </c>
      <c r="G91" s="2">
        <v>8.5500000000000007E-2</v>
      </c>
      <c r="H91">
        <v>0.11</v>
      </c>
      <c r="I91">
        <f t="shared" si="7"/>
        <v>24.499999999999993</v>
      </c>
      <c r="J91">
        <v>900</v>
      </c>
      <c r="K91" s="3">
        <f t="shared" si="8"/>
        <v>27.222222222222214</v>
      </c>
      <c r="L91" s="1">
        <f t="shared" ref="L91:L121" si="9">E91/K91</f>
        <v>89963.26530612247</v>
      </c>
    </row>
    <row r="92" spans="1:12">
      <c r="A92">
        <v>91</v>
      </c>
      <c r="B92" s="1">
        <v>16990</v>
      </c>
      <c r="C92">
        <v>7.0540000000000003</v>
      </c>
      <c r="D92">
        <v>100</v>
      </c>
      <c r="E92" s="1">
        <f t="shared" si="6"/>
        <v>1699000</v>
      </c>
      <c r="F92">
        <v>1.3</v>
      </c>
      <c r="G92" s="2">
        <v>9.9000000000000005E-2</v>
      </c>
      <c r="H92">
        <v>0.11310000000000001</v>
      </c>
      <c r="I92">
        <f t="shared" si="7"/>
        <v>14.100000000000001</v>
      </c>
      <c r="J92">
        <v>900</v>
      </c>
      <c r="K92" s="3">
        <f t="shared" si="8"/>
        <v>15.666666666666668</v>
      </c>
      <c r="L92" s="1">
        <f t="shared" si="9"/>
        <v>108446.80851063829</v>
      </c>
    </row>
    <row r="93" spans="1:12">
      <c r="A93">
        <v>92</v>
      </c>
      <c r="B93" s="1">
        <v>32910</v>
      </c>
      <c r="C93">
        <v>7.1</v>
      </c>
      <c r="D93">
        <v>100</v>
      </c>
      <c r="E93" s="1">
        <f t="shared" si="6"/>
        <v>3291000</v>
      </c>
      <c r="F93">
        <v>1.3</v>
      </c>
      <c r="G93" s="2">
        <v>0.151</v>
      </c>
      <c r="H93">
        <v>0.1724</v>
      </c>
      <c r="I93">
        <f t="shared" si="7"/>
        <v>21.400000000000002</v>
      </c>
      <c r="J93">
        <v>900</v>
      </c>
      <c r="K93" s="3">
        <f t="shared" si="8"/>
        <v>23.777777777777779</v>
      </c>
      <c r="L93" s="1">
        <f t="shared" si="9"/>
        <v>138406.54205607477</v>
      </c>
    </row>
    <row r="94" spans="1:12">
      <c r="A94">
        <v>93</v>
      </c>
      <c r="B94" s="1">
        <v>13460</v>
      </c>
      <c r="C94">
        <v>6.9790000000000001</v>
      </c>
      <c r="D94">
        <v>100</v>
      </c>
      <c r="E94" s="1">
        <f t="shared" si="6"/>
        <v>1346000</v>
      </c>
      <c r="F94">
        <v>1.3</v>
      </c>
      <c r="G94" s="2">
        <v>9.1300000000000006E-2</v>
      </c>
      <c r="H94">
        <v>0.1037</v>
      </c>
      <c r="I94">
        <f t="shared" si="7"/>
        <v>12.399999999999995</v>
      </c>
      <c r="J94">
        <v>900</v>
      </c>
      <c r="K94" s="3">
        <f t="shared" si="8"/>
        <v>13.777777777777771</v>
      </c>
      <c r="L94" s="1">
        <f t="shared" si="9"/>
        <v>97693.548387096816</v>
      </c>
    </row>
    <row r="95" spans="1:12">
      <c r="A95">
        <v>94</v>
      </c>
      <c r="B95" s="1">
        <v>24450</v>
      </c>
      <c r="C95">
        <v>6.8890000000000002</v>
      </c>
      <c r="D95">
        <v>100</v>
      </c>
      <c r="E95" s="1">
        <f t="shared" si="6"/>
        <v>2445000</v>
      </c>
      <c r="F95">
        <v>1.3</v>
      </c>
      <c r="G95" s="2">
        <v>0.1273</v>
      </c>
      <c r="H95">
        <v>0.1424</v>
      </c>
      <c r="I95">
        <f t="shared" si="7"/>
        <v>15.100000000000001</v>
      </c>
      <c r="J95">
        <v>900</v>
      </c>
      <c r="K95" s="3">
        <f t="shared" si="8"/>
        <v>16.777777777777779</v>
      </c>
      <c r="L95" s="1">
        <f t="shared" si="9"/>
        <v>145728.47682119205</v>
      </c>
    </row>
    <row r="96" spans="1:12">
      <c r="A96">
        <v>95</v>
      </c>
      <c r="B96" s="1">
        <v>10620</v>
      </c>
      <c r="C96">
        <v>7</v>
      </c>
      <c r="D96">
        <v>100</v>
      </c>
      <c r="E96" s="1">
        <f t="shared" si="6"/>
        <v>1062000</v>
      </c>
      <c r="F96">
        <v>1.3</v>
      </c>
      <c r="G96" s="2">
        <v>0.1066</v>
      </c>
      <c r="H96">
        <v>0.1179</v>
      </c>
      <c r="I96">
        <f t="shared" si="7"/>
        <v>11.300000000000004</v>
      </c>
      <c r="J96">
        <v>900</v>
      </c>
      <c r="K96" s="3">
        <f t="shared" si="8"/>
        <v>12.555555555555561</v>
      </c>
      <c r="L96" s="1">
        <f t="shared" si="9"/>
        <v>84584.070796460146</v>
      </c>
    </row>
    <row r="97" spans="1:12">
      <c r="A97">
        <v>96</v>
      </c>
      <c r="B97" s="1">
        <v>15420</v>
      </c>
      <c r="C97">
        <v>7.04</v>
      </c>
      <c r="D97">
        <v>100</v>
      </c>
      <c r="E97" s="1">
        <f t="shared" si="6"/>
        <v>1542000</v>
      </c>
      <c r="F97">
        <v>1.3</v>
      </c>
      <c r="G97" s="2">
        <v>8.5500000000000007E-2</v>
      </c>
      <c r="H97">
        <v>9.9599999999999994E-2</v>
      </c>
      <c r="I97">
        <f t="shared" si="7"/>
        <v>14.099999999999987</v>
      </c>
      <c r="J97">
        <v>900</v>
      </c>
      <c r="K97" s="3">
        <f t="shared" si="8"/>
        <v>15.666666666666652</v>
      </c>
      <c r="L97" s="1">
        <f t="shared" si="9"/>
        <v>98425.531914893712</v>
      </c>
    </row>
    <row r="98" spans="1:12">
      <c r="A98">
        <v>97</v>
      </c>
      <c r="B98" s="1">
        <v>6049</v>
      </c>
      <c r="C98">
        <v>7</v>
      </c>
      <c r="D98">
        <v>100</v>
      </c>
      <c r="E98" s="1">
        <f t="shared" si="6"/>
        <v>604900</v>
      </c>
      <c r="F98">
        <v>1.3</v>
      </c>
      <c r="G98" s="2">
        <v>0.11169999999999999</v>
      </c>
      <c r="H98">
        <v>0.1234</v>
      </c>
      <c r="I98">
        <f t="shared" si="7"/>
        <v>11.700000000000003</v>
      </c>
      <c r="J98">
        <v>900</v>
      </c>
      <c r="K98" s="3">
        <f t="shared" si="8"/>
        <v>13.000000000000004</v>
      </c>
      <c r="L98" s="1">
        <f t="shared" si="9"/>
        <v>46530.76923076922</v>
      </c>
    </row>
    <row r="99" spans="1:12">
      <c r="A99">
        <v>98</v>
      </c>
      <c r="B99" s="1">
        <v>16140</v>
      </c>
      <c r="C99">
        <v>7.0469999999999997</v>
      </c>
      <c r="D99">
        <v>100</v>
      </c>
      <c r="E99" s="1">
        <f t="shared" si="6"/>
        <v>1614000</v>
      </c>
      <c r="F99">
        <v>1.3</v>
      </c>
      <c r="G99" s="2">
        <v>9.1200000000000003E-2</v>
      </c>
      <c r="H99">
        <v>0.1055</v>
      </c>
      <c r="I99">
        <f t="shared" si="7"/>
        <v>14.299999999999994</v>
      </c>
      <c r="J99">
        <v>900</v>
      </c>
      <c r="K99" s="3">
        <f t="shared" si="8"/>
        <v>15.888888888888882</v>
      </c>
      <c r="L99" s="1">
        <f t="shared" si="9"/>
        <v>101580.41958041962</v>
      </c>
    </row>
    <row r="100" spans="1:12">
      <c r="A100">
        <v>99</v>
      </c>
      <c r="B100" s="1">
        <v>63810</v>
      </c>
      <c r="C100">
        <v>7.1130000000000004</v>
      </c>
      <c r="D100">
        <v>100</v>
      </c>
      <c r="E100" s="1">
        <f t="shared" si="6"/>
        <v>6381000</v>
      </c>
      <c r="F100">
        <v>1.3</v>
      </c>
      <c r="G100" s="2">
        <v>9.0700000000000003E-2</v>
      </c>
      <c r="H100">
        <v>0.10489999999999999</v>
      </c>
      <c r="I100">
        <f t="shared" si="7"/>
        <v>14.19999999999999</v>
      </c>
      <c r="J100">
        <v>900</v>
      </c>
      <c r="K100" s="3">
        <f t="shared" si="8"/>
        <v>15.777777777777766</v>
      </c>
      <c r="L100" s="1">
        <f t="shared" si="9"/>
        <v>404429.57746478904</v>
      </c>
    </row>
    <row r="101" spans="1:12">
      <c r="A101">
        <v>100</v>
      </c>
      <c r="B101" s="1">
        <v>16670</v>
      </c>
      <c r="C101">
        <v>7.0540000000000003</v>
      </c>
      <c r="D101">
        <v>100</v>
      </c>
      <c r="E101" s="1">
        <f t="shared" si="6"/>
        <v>1667000</v>
      </c>
      <c r="F101">
        <v>1.3</v>
      </c>
      <c r="G101" s="2">
        <v>0.1188</v>
      </c>
      <c r="H101">
        <v>0.1346</v>
      </c>
      <c r="I101">
        <f t="shared" si="7"/>
        <v>15.799999999999995</v>
      </c>
      <c r="J101">
        <v>900</v>
      </c>
      <c r="K101" s="3">
        <f t="shared" si="8"/>
        <v>17.55555555555555</v>
      </c>
      <c r="L101" s="1">
        <f t="shared" si="9"/>
        <v>94955.696202531675</v>
      </c>
    </row>
    <row r="102" spans="1:12">
      <c r="A102">
        <v>101</v>
      </c>
      <c r="B102" s="1">
        <v>14970</v>
      </c>
      <c r="C102">
        <v>7.04</v>
      </c>
      <c r="D102">
        <v>100</v>
      </c>
      <c r="E102" s="1">
        <f t="shared" si="6"/>
        <v>1497000</v>
      </c>
      <c r="F102">
        <v>1.3</v>
      </c>
      <c r="G102" s="2">
        <v>0.1003</v>
      </c>
      <c r="H102">
        <v>0.1149</v>
      </c>
      <c r="I102">
        <f t="shared" si="7"/>
        <v>14.600000000000001</v>
      </c>
      <c r="J102">
        <v>900</v>
      </c>
      <c r="K102" s="3">
        <f t="shared" si="8"/>
        <v>16.222222222222225</v>
      </c>
      <c r="L102" s="1">
        <f t="shared" si="9"/>
        <v>92280.821917808207</v>
      </c>
    </row>
    <row r="103" spans="1:12">
      <c r="A103">
        <v>102</v>
      </c>
      <c r="B103" s="1">
        <v>21170</v>
      </c>
      <c r="C103">
        <v>7.14</v>
      </c>
      <c r="D103">
        <v>100</v>
      </c>
      <c r="E103" s="1">
        <f t="shared" si="6"/>
        <v>2117000</v>
      </c>
      <c r="F103">
        <v>1.3</v>
      </c>
      <c r="G103" s="2">
        <v>0.1019</v>
      </c>
      <c r="H103">
        <v>0.1172</v>
      </c>
      <c r="I103">
        <f t="shared" si="7"/>
        <v>15.299999999999994</v>
      </c>
      <c r="J103">
        <v>900</v>
      </c>
      <c r="K103" s="3">
        <f t="shared" si="8"/>
        <v>16.999999999999993</v>
      </c>
      <c r="L103" s="1">
        <f t="shared" si="9"/>
        <v>124529.41176470593</v>
      </c>
    </row>
    <row r="104" spans="1:12">
      <c r="A104">
        <v>103</v>
      </c>
      <c r="B104" s="1">
        <v>30250</v>
      </c>
      <c r="C104">
        <v>7.1130000000000004</v>
      </c>
      <c r="D104">
        <v>100</v>
      </c>
      <c r="E104" s="1">
        <f t="shared" si="6"/>
        <v>3025000</v>
      </c>
      <c r="F104">
        <v>1.3</v>
      </c>
      <c r="G104" s="2">
        <v>0.1002</v>
      </c>
      <c r="H104">
        <v>0.12222</v>
      </c>
      <c r="I104">
        <f t="shared" si="7"/>
        <v>22.02</v>
      </c>
      <c r="J104">
        <v>900</v>
      </c>
      <c r="K104" s="3">
        <f t="shared" si="8"/>
        <v>24.466666666666665</v>
      </c>
      <c r="L104" s="1">
        <f t="shared" si="9"/>
        <v>123637.60217983653</v>
      </c>
    </row>
    <row r="105" spans="1:12">
      <c r="A105">
        <v>104</v>
      </c>
      <c r="B105" s="1">
        <v>28260</v>
      </c>
      <c r="C105">
        <v>7.0469999999999997</v>
      </c>
      <c r="D105">
        <v>100</v>
      </c>
      <c r="E105" s="1">
        <f t="shared" si="6"/>
        <v>2826000</v>
      </c>
      <c r="F105">
        <v>1.3</v>
      </c>
      <c r="G105" s="2">
        <v>0.11650000000000001</v>
      </c>
      <c r="H105">
        <v>0.13850000000000001</v>
      </c>
      <c r="I105">
        <f t="shared" si="7"/>
        <v>22.000000000000007</v>
      </c>
      <c r="J105">
        <v>900</v>
      </c>
      <c r="K105" s="3">
        <f t="shared" si="8"/>
        <v>24.44444444444445</v>
      </c>
      <c r="L105" s="1">
        <f t="shared" si="9"/>
        <v>115609.09090909088</v>
      </c>
    </row>
    <row r="106" spans="1:12">
      <c r="A106">
        <v>105</v>
      </c>
      <c r="B106" s="1">
        <v>49370</v>
      </c>
      <c r="C106">
        <v>6.952</v>
      </c>
      <c r="D106">
        <v>100</v>
      </c>
      <c r="E106" s="1">
        <f t="shared" si="6"/>
        <v>4937000</v>
      </c>
      <c r="F106">
        <v>1.3</v>
      </c>
      <c r="G106" s="2">
        <v>8.8099999999999998E-2</v>
      </c>
      <c r="H106">
        <v>0.1062</v>
      </c>
      <c r="I106">
        <f t="shared" si="7"/>
        <v>18.100000000000005</v>
      </c>
      <c r="J106">
        <v>900</v>
      </c>
      <c r="K106" s="3">
        <f t="shared" si="8"/>
        <v>20.111111111111118</v>
      </c>
      <c r="L106" s="1">
        <f t="shared" si="9"/>
        <v>245486.18784530379</v>
      </c>
    </row>
    <row r="107" spans="1:12">
      <c r="A107">
        <v>106</v>
      </c>
      <c r="B107" s="1">
        <v>28910</v>
      </c>
      <c r="C107">
        <v>6.8959999999999999</v>
      </c>
      <c r="D107">
        <v>100</v>
      </c>
      <c r="E107" s="1">
        <f t="shared" si="6"/>
        <v>2891000</v>
      </c>
      <c r="F107">
        <v>1.3</v>
      </c>
      <c r="G107" s="2">
        <v>0.1014</v>
      </c>
      <c r="H107">
        <v>0.1137</v>
      </c>
      <c r="I107">
        <f t="shared" si="7"/>
        <v>12.299999999999992</v>
      </c>
      <c r="J107">
        <v>900</v>
      </c>
      <c r="K107" s="3">
        <f t="shared" si="8"/>
        <v>13.666666666666657</v>
      </c>
      <c r="L107" s="1">
        <f t="shared" si="9"/>
        <v>211536.5853658538</v>
      </c>
    </row>
    <row r="108" spans="1:12">
      <c r="A108">
        <v>107</v>
      </c>
      <c r="B108" s="1">
        <v>40660</v>
      </c>
      <c r="C108">
        <v>7.1070000000000002</v>
      </c>
      <c r="D108">
        <v>100</v>
      </c>
      <c r="E108" s="1">
        <f t="shared" si="6"/>
        <v>4066000</v>
      </c>
      <c r="F108">
        <v>1.3</v>
      </c>
      <c r="G108" s="2">
        <v>0.10489999999999999</v>
      </c>
      <c r="H108">
        <v>0.126</v>
      </c>
      <c r="I108">
        <f t="shared" si="7"/>
        <v>21.100000000000009</v>
      </c>
      <c r="J108">
        <v>900</v>
      </c>
      <c r="K108" s="3">
        <f t="shared" si="8"/>
        <v>23.444444444444454</v>
      </c>
      <c r="L108" s="1">
        <f t="shared" si="9"/>
        <v>173431.27962085302</v>
      </c>
    </row>
    <row r="109" spans="1:12">
      <c r="A109">
        <v>108</v>
      </c>
      <c r="B109" s="1">
        <v>16160</v>
      </c>
      <c r="C109">
        <v>6.9790000000000001</v>
      </c>
      <c r="D109">
        <v>100</v>
      </c>
      <c r="E109" s="1">
        <f t="shared" si="6"/>
        <v>1616000</v>
      </c>
      <c r="F109">
        <v>1.3</v>
      </c>
      <c r="G109" s="2">
        <v>8.5300000000000001E-2</v>
      </c>
      <c r="H109">
        <v>0.10009999999999999</v>
      </c>
      <c r="I109">
        <f t="shared" si="7"/>
        <v>14.799999999999994</v>
      </c>
      <c r="J109">
        <v>900</v>
      </c>
      <c r="K109" s="3">
        <f t="shared" si="8"/>
        <v>16.444444444444436</v>
      </c>
      <c r="L109" s="1">
        <f t="shared" si="9"/>
        <v>98270.270270270325</v>
      </c>
    </row>
    <row r="110" spans="1:12">
      <c r="A110">
        <v>109</v>
      </c>
      <c r="B110" s="1">
        <v>71220</v>
      </c>
      <c r="C110">
        <v>7.06</v>
      </c>
      <c r="D110">
        <v>100</v>
      </c>
      <c r="E110" s="1">
        <f t="shared" si="6"/>
        <v>7122000</v>
      </c>
      <c r="F110">
        <v>1.3</v>
      </c>
      <c r="G110" s="2">
        <v>9.2700000000000005E-2</v>
      </c>
      <c r="H110">
        <v>0.1057</v>
      </c>
      <c r="I110">
        <f t="shared" si="7"/>
        <v>12.999999999999998</v>
      </c>
      <c r="J110">
        <v>900</v>
      </c>
      <c r="K110" s="3">
        <f t="shared" si="8"/>
        <v>14.444444444444443</v>
      </c>
      <c r="L110" s="1">
        <f t="shared" si="9"/>
        <v>493061.5384615385</v>
      </c>
    </row>
    <row r="111" spans="1:12">
      <c r="A111">
        <v>110</v>
      </c>
      <c r="B111" s="1">
        <v>10780</v>
      </c>
      <c r="C111">
        <v>7.0869999999999997</v>
      </c>
      <c r="D111">
        <v>100</v>
      </c>
      <c r="E111" s="1">
        <f t="shared" si="6"/>
        <v>1078000</v>
      </c>
      <c r="F111">
        <v>1.3</v>
      </c>
      <c r="G111" s="2">
        <v>0.1046</v>
      </c>
      <c r="H111">
        <v>0.1242</v>
      </c>
      <c r="I111">
        <f t="shared" si="7"/>
        <v>19.600000000000005</v>
      </c>
      <c r="J111">
        <v>900</v>
      </c>
      <c r="K111" s="3">
        <f t="shared" si="8"/>
        <v>21.777777777777782</v>
      </c>
      <c r="L111" s="1">
        <f t="shared" si="9"/>
        <v>49499.999999999993</v>
      </c>
    </row>
    <row r="112" spans="1:12">
      <c r="A112">
        <v>111</v>
      </c>
      <c r="B112" s="1">
        <v>15420</v>
      </c>
      <c r="C112">
        <v>7.0869999999999997</v>
      </c>
      <c r="D112">
        <v>100</v>
      </c>
      <c r="E112" s="1">
        <f t="shared" si="6"/>
        <v>1542000</v>
      </c>
      <c r="F112">
        <v>1.3</v>
      </c>
      <c r="G112" s="2">
        <v>0.1111</v>
      </c>
      <c r="H112">
        <v>0.12640000000000001</v>
      </c>
      <c r="I112">
        <f t="shared" si="7"/>
        <v>15.300000000000008</v>
      </c>
      <c r="J112">
        <v>900</v>
      </c>
      <c r="K112" s="3">
        <f t="shared" si="8"/>
        <v>17.000000000000007</v>
      </c>
      <c r="L112" s="1">
        <f t="shared" si="9"/>
        <v>90705.882352941146</v>
      </c>
    </row>
    <row r="113" spans="1:12">
      <c r="A113">
        <v>112</v>
      </c>
      <c r="B113" s="1">
        <v>50540</v>
      </c>
      <c r="C113">
        <v>7.1130000000000004</v>
      </c>
      <c r="D113">
        <v>100</v>
      </c>
      <c r="E113" s="1">
        <f t="shared" si="6"/>
        <v>5054000</v>
      </c>
      <c r="F113">
        <v>1.3</v>
      </c>
      <c r="G113" s="2">
        <v>9.7100000000000006E-2</v>
      </c>
      <c r="H113">
        <v>0.1089</v>
      </c>
      <c r="I113">
        <f t="shared" si="7"/>
        <v>11.799999999999992</v>
      </c>
      <c r="J113">
        <v>900</v>
      </c>
      <c r="K113" s="3">
        <f t="shared" si="8"/>
        <v>13.111111111111102</v>
      </c>
      <c r="L113" s="1">
        <f t="shared" si="9"/>
        <v>385474.5762711867</v>
      </c>
    </row>
    <row r="114" spans="1:12">
      <c r="A114">
        <v>113</v>
      </c>
      <c r="B114" s="1">
        <v>14970</v>
      </c>
      <c r="C114">
        <v>7.12</v>
      </c>
      <c r="D114">
        <v>100</v>
      </c>
      <c r="E114" s="1">
        <f t="shared" si="6"/>
        <v>1497000</v>
      </c>
      <c r="F114">
        <v>1.3</v>
      </c>
      <c r="G114" s="2">
        <v>0.1129</v>
      </c>
      <c r="H114">
        <v>0.1285</v>
      </c>
      <c r="I114">
        <f t="shared" si="7"/>
        <v>15.600000000000003</v>
      </c>
      <c r="J114">
        <v>900</v>
      </c>
      <c r="K114" s="3">
        <f t="shared" si="8"/>
        <v>17.333333333333336</v>
      </c>
      <c r="L114" s="1">
        <f t="shared" si="9"/>
        <v>86365.38461538461</v>
      </c>
    </row>
    <row r="115" spans="1:12">
      <c r="A115">
        <v>114</v>
      </c>
      <c r="B115" s="1">
        <v>31200</v>
      </c>
      <c r="C115">
        <v>7.0129999999999999</v>
      </c>
      <c r="D115">
        <v>100</v>
      </c>
      <c r="E115" s="1">
        <f t="shared" si="6"/>
        <v>3120000</v>
      </c>
      <c r="F115">
        <v>1.3</v>
      </c>
      <c r="G115" s="2">
        <v>9.9599999999999994E-2</v>
      </c>
      <c r="H115">
        <v>0.124</v>
      </c>
      <c r="I115">
        <f t="shared" si="7"/>
        <v>24.400000000000006</v>
      </c>
      <c r="J115">
        <v>900</v>
      </c>
      <c r="K115" s="3">
        <f t="shared" si="8"/>
        <v>27.111111111111118</v>
      </c>
      <c r="L115" s="1">
        <f t="shared" si="9"/>
        <v>115081.96721311472</v>
      </c>
    </row>
    <row r="116" spans="1:12">
      <c r="A116">
        <v>115</v>
      </c>
      <c r="B116" s="1">
        <v>45950</v>
      </c>
      <c r="C116">
        <v>7.0739999999999998</v>
      </c>
      <c r="D116">
        <v>100</v>
      </c>
      <c r="E116" s="1">
        <f t="shared" si="6"/>
        <v>4595000</v>
      </c>
      <c r="F116">
        <v>1.3</v>
      </c>
      <c r="G116" s="2">
        <v>0.1031</v>
      </c>
      <c r="H116">
        <v>0.12180000000000001</v>
      </c>
      <c r="I116">
        <f t="shared" si="7"/>
        <v>18.70000000000001</v>
      </c>
      <c r="J116">
        <v>900</v>
      </c>
      <c r="K116" s="3">
        <f t="shared" si="8"/>
        <v>20.777777777777789</v>
      </c>
      <c r="L116" s="1">
        <f t="shared" si="9"/>
        <v>221149.73262032072</v>
      </c>
    </row>
    <row r="117" spans="1:12">
      <c r="A117">
        <v>116</v>
      </c>
      <c r="B117" s="1">
        <v>20870</v>
      </c>
      <c r="C117">
        <v>7.0330000000000004</v>
      </c>
      <c r="D117">
        <v>100</v>
      </c>
      <c r="E117" s="1">
        <f t="shared" si="6"/>
        <v>2087000</v>
      </c>
      <c r="F117">
        <v>1.3</v>
      </c>
      <c r="G117" s="2">
        <v>1.41E-2</v>
      </c>
      <c r="H117">
        <v>0.1231</v>
      </c>
      <c r="I117">
        <f t="shared" si="7"/>
        <v>109</v>
      </c>
      <c r="J117">
        <v>900</v>
      </c>
      <c r="K117" s="3">
        <f t="shared" si="8"/>
        <v>121.11111111111111</v>
      </c>
      <c r="L117" s="1">
        <f t="shared" si="9"/>
        <v>17232.110091743118</v>
      </c>
    </row>
    <row r="118" spans="1:12">
      <c r="A118">
        <v>117</v>
      </c>
      <c r="B118" s="1">
        <v>12840</v>
      </c>
      <c r="C118">
        <v>7.02</v>
      </c>
      <c r="D118">
        <v>100</v>
      </c>
      <c r="E118" s="1">
        <f t="shared" si="6"/>
        <v>1284000</v>
      </c>
      <c r="F118">
        <v>1.3</v>
      </c>
      <c r="G118" s="2">
        <v>0.106</v>
      </c>
      <c r="H118">
        <v>0.1197</v>
      </c>
      <c r="I118">
        <f t="shared" si="7"/>
        <v>13.700000000000005</v>
      </c>
      <c r="J118">
        <v>900</v>
      </c>
      <c r="K118" s="3">
        <f t="shared" si="8"/>
        <v>15.222222222222227</v>
      </c>
      <c r="L118" s="1">
        <f t="shared" si="9"/>
        <v>84350.364963503627</v>
      </c>
    </row>
    <row r="119" spans="1:12">
      <c r="A119">
        <v>118</v>
      </c>
      <c r="B119" s="1">
        <v>13120</v>
      </c>
      <c r="C119">
        <v>6.9859999999999998</v>
      </c>
      <c r="D119">
        <v>100</v>
      </c>
      <c r="E119" s="1">
        <f t="shared" si="6"/>
        <v>1312000</v>
      </c>
      <c r="F119">
        <v>1.3</v>
      </c>
      <c r="G119" s="2">
        <v>9.1600000000000001E-2</v>
      </c>
      <c r="H119">
        <v>0.1038</v>
      </c>
      <c r="I119">
        <f t="shared" si="7"/>
        <v>12.200000000000003</v>
      </c>
      <c r="J119">
        <v>900</v>
      </c>
      <c r="K119" s="3">
        <f t="shared" si="8"/>
        <v>13.555555555555559</v>
      </c>
      <c r="L119" s="1">
        <f t="shared" si="9"/>
        <v>96786.88524590162</v>
      </c>
    </row>
    <row r="120" spans="1:12">
      <c r="A120">
        <v>119</v>
      </c>
      <c r="B120" s="1">
        <v>15110</v>
      </c>
      <c r="C120">
        <v>6.9790000000000001</v>
      </c>
      <c r="D120">
        <v>100</v>
      </c>
      <c r="E120" s="1">
        <f t="shared" si="6"/>
        <v>1511000</v>
      </c>
      <c r="F120">
        <v>1.3</v>
      </c>
      <c r="G120" s="2">
        <v>0.11509999999999999</v>
      </c>
      <c r="H120">
        <v>0.13070000000000001</v>
      </c>
      <c r="I120">
        <f t="shared" si="7"/>
        <v>15.600000000000017</v>
      </c>
      <c r="J120">
        <v>900</v>
      </c>
      <c r="K120" s="3">
        <f t="shared" si="8"/>
        <v>17.333333333333353</v>
      </c>
      <c r="L120" s="1">
        <f t="shared" si="9"/>
        <v>87173.07692307682</v>
      </c>
    </row>
    <row r="121" spans="1:12">
      <c r="A121">
        <v>120</v>
      </c>
      <c r="B121" s="1">
        <v>17170</v>
      </c>
      <c r="C121">
        <v>7.1260000000000003</v>
      </c>
      <c r="D121">
        <v>100</v>
      </c>
      <c r="E121" s="1">
        <f t="shared" si="6"/>
        <v>1717000</v>
      </c>
      <c r="F121">
        <v>1.3</v>
      </c>
      <c r="G121" s="2">
        <v>9.1200000000000003E-2</v>
      </c>
      <c r="H121">
        <v>0.1057</v>
      </c>
      <c r="I121">
        <f t="shared" si="7"/>
        <v>14.499999999999998</v>
      </c>
      <c r="J121">
        <v>900</v>
      </c>
      <c r="K121" s="3">
        <f t="shared" si="8"/>
        <v>16.111111111111107</v>
      </c>
      <c r="L121" s="1">
        <f t="shared" si="9"/>
        <v>106572.41379310348</v>
      </c>
    </row>
    <row r="123" spans="1:12">
      <c r="B123" t="s">
        <v>12</v>
      </c>
      <c r="C123" s="4">
        <f>AVERAGE(C2:C121)</f>
        <v>7.0691754385964911</v>
      </c>
    </row>
    <row r="124" spans="1:12">
      <c r="B124" t="s">
        <v>13</v>
      </c>
      <c r="C124" s="4">
        <f>STDEV(C2:C121)/(SQRT(COUNT(C2:C121)))</f>
        <v>9.7519399669068283E-3</v>
      </c>
    </row>
    <row r="125" spans="1:12">
      <c r="B125" t="s">
        <v>14</v>
      </c>
      <c r="C125">
        <f>COUNT(C2:C121)</f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B8" sqref="B8"/>
    </sheetView>
  </sheetViews>
  <sheetFormatPr baseColWidth="10" defaultRowHeight="15" x14ac:dyDescent="0"/>
  <cols>
    <col min="2" max="2" width="15.83203125" bestFit="1" customWidth="1"/>
    <col min="3" max="3" width="14.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>
        <v>1</v>
      </c>
      <c r="B2" s="1">
        <v>190000</v>
      </c>
      <c r="C2" s="1">
        <v>185000</v>
      </c>
      <c r="D2" s="5">
        <f>(C2/B2)*100</f>
        <v>97.368421052631575</v>
      </c>
      <c r="E2" s="5">
        <f>100-D2</f>
        <v>2.6315789473684248</v>
      </c>
    </row>
    <row r="3" spans="1:5">
      <c r="A3">
        <v>2</v>
      </c>
      <c r="B3" s="1">
        <v>320000</v>
      </c>
      <c r="C3" s="1">
        <v>300000</v>
      </c>
      <c r="D3" s="5">
        <f t="shared" ref="D3:D6" si="0">(C3/B3)*100</f>
        <v>93.75</v>
      </c>
      <c r="E3" s="5">
        <f t="shared" ref="E3:E6" si="1">100-D3</f>
        <v>6.25</v>
      </c>
    </row>
    <row r="4" spans="1:5">
      <c r="A4">
        <v>3</v>
      </c>
      <c r="B4" s="1">
        <v>520000</v>
      </c>
      <c r="C4" s="1">
        <v>450000</v>
      </c>
      <c r="D4" s="5">
        <f t="shared" si="0"/>
        <v>86.538461538461547</v>
      </c>
      <c r="E4" s="5">
        <f t="shared" si="1"/>
        <v>13.461538461538453</v>
      </c>
    </row>
    <row r="5" spans="1:5">
      <c r="A5">
        <v>4</v>
      </c>
      <c r="B5" s="1">
        <v>380000</v>
      </c>
      <c r="C5" s="1">
        <v>450000</v>
      </c>
      <c r="D5" s="5">
        <f t="shared" si="0"/>
        <v>118.42105263157893</v>
      </c>
      <c r="E5" s="5">
        <f t="shared" si="1"/>
        <v>-18.421052631578931</v>
      </c>
    </row>
    <row r="6" spans="1:5">
      <c r="A6">
        <v>5</v>
      </c>
      <c r="B6" s="1">
        <v>1103000</v>
      </c>
      <c r="C6" s="1">
        <v>950000</v>
      </c>
      <c r="D6" s="5">
        <f t="shared" si="0"/>
        <v>86.128739800543968</v>
      </c>
      <c r="E6" s="5">
        <f t="shared" si="1"/>
        <v>13.871260199456032</v>
      </c>
    </row>
    <row r="8" spans="1:5">
      <c r="A8" t="s">
        <v>12</v>
      </c>
      <c r="B8" s="1">
        <f>AVERAGE(B2:B6)</f>
        <v>502600</v>
      </c>
      <c r="C8" s="1">
        <f>AVERAGE(C2:C6)</f>
        <v>467000</v>
      </c>
    </row>
    <row r="9" spans="1:5">
      <c r="A9" t="s">
        <v>17</v>
      </c>
      <c r="B9" s="1">
        <f>STDEV(B2:B6)</f>
        <v>355975.84187694534</v>
      </c>
      <c r="C9" s="1">
        <f>STDEV(C2:C6)</f>
        <v>292095.87467131403</v>
      </c>
    </row>
    <row r="10" spans="1:5">
      <c r="A10" t="s">
        <v>14</v>
      </c>
      <c r="B10">
        <f>COUNT(B2:B6)</f>
        <v>5</v>
      </c>
      <c r="C10">
        <f>COUNT(C2:C6)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Scepter Counts</vt:lpstr>
      <vt:lpstr>Hemocytometer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2014-07-05T21:05:02Z</dcterms:created>
  <dcterms:modified xsi:type="dcterms:W3CDTF">2014-07-07T01:25:35Z</dcterms:modified>
</cp:coreProperties>
</file>