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520" windowHeight="15560" tabRatio="500" activeTab="3"/>
  </bookViews>
  <sheets>
    <sheet name="Jun05" sheetId="1" r:id="rId1"/>
    <sheet name="June07" sheetId="3" r:id="rId2"/>
    <sheet name="Jun10" sheetId="2" r:id="rId3"/>
    <sheet name="Summar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2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2" i="2"/>
  <c r="N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D5" i="2"/>
  <c r="D6" i="2"/>
  <c r="D7" i="2"/>
  <c r="D8" i="2"/>
  <c r="D9" i="2"/>
  <c r="D10" i="2"/>
  <c r="D11" i="2"/>
  <c r="D12" i="2"/>
  <c r="D13" i="2"/>
  <c r="D4" i="2"/>
  <c r="F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" i="3"/>
  <c r="F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6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D5" i="1"/>
  <c r="D6" i="1"/>
  <c r="D7" i="1"/>
  <c r="D8" i="1"/>
  <c r="D9" i="1"/>
  <c r="D10" i="1"/>
  <c r="D11" i="1"/>
  <c r="D4" i="1"/>
  <c r="F2" i="1"/>
</calcChain>
</file>

<file path=xl/sharedStrings.xml><?xml version="1.0" encoding="utf-8"?>
<sst xmlns="http://schemas.openxmlformats.org/spreadsheetml/2006/main" count="43" uniqueCount="11">
  <si>
    <t>Stnd.conc</t>
  </si>
  <si>
    <t>Delta.Fluor.590nm</t>
  </si>
  <si>
    <t>Date</t>
  </si>
  <si>
    <t>Sample.id</t>
  </si>
  <si>
    <t>Fluor.590nm</t>
  </si>
  <si>
    <t>Cat.U.ml-1</t>
  </si>
  <si>
    <t>Avg.Blank</t>
  </si>
  <si>
    <t>vol.ml</t>
  </si>
  <si>
    <t>Cat.U</t>
  </si>
  <si>
    <t>Total.Protein.mg</t>
  </si>
  <si>
    <t>Catalase.U.mg-1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</si>
</sst>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_찀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5" fontId="0" fillId="0" borderId="0" xfId="0" applyNumberForma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'Jun05'!$D$1</c:f>
              <c:strCache>
                <c:ptCount val="1"/>
                <c:pt idx="0">
                  <c:v>Delta.Fluor.590nm</c:v>
                </c:pt>
              </c:strCache>
            </c:strRef>
          </c:tx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233763779527559"/>
                  <c:y val="-0.08154819189268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'Jun05'!$B$4:$B$11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</c:numCache>
            </c:numRef>
          </c:xVal>
          <c:yVal>
            <c:numRef>
              <c:f>'Jun05'!$D$4:$D$11</c:f>
              <c:numCache>
                <c:formatCode>General</c:formatCode>
                <c:ptCount val="8"/>
                <c:pt idx="0">
                  <c:v>640.0</c:v>
                </c:pt>
                <c:pt idx="1">
                  <c:v>1033.0</c:v>
                </c:pt>
                <c:pt idx="2">
                  <c:v>2879.0</c:v>
                </c:pt>
                <c:pt idx="3">
                  <c:v>2650.0</c:v>
                </c:pt>
                <c:pt idx="4">
                  <c:v>6990.0</c:v>
                </c:pt>
                <c:pt idx="5">
                  <c:v>6717.0</c:v>
                </c:pt>
                <c:pt idx="6">
                  <c:v>13118.0</c:v>
                </c:pt>
                <c:pt idx="7">
                  <c:v>17063.0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39800"/>
        <c:axId val="2136774392"/>
      </c:scatterChart>
      <c:valAx>
        <c:axId val="209603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Catalase 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774392"/>
        <c:crosses val="autoZero"/>
        <c:crossBetween val="midCat"/>
      </c:valAx>
      <c:valAx>
        <c:axId val="213677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Fluor 590nm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039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Delta.Fluor.590nm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00135761154855643"/>
                  <c:y val="0.1962962962962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June07!$B$6:$B$21</c:f>
              <c:numCache>
                <c:formatCode>General</c:formatCode>
                <c:ptCount val="1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10.0</c:v>
                </c:pt>
                <c:pt idx="13">
                  <c:v>10.0</c:v>
                </c:pt>
                <c:pt idx="14">
                  <c:v>20.0</c:v>
                </c:pt>
                <c:pt idx="15">
                  <c:v>20.0</c:v>
                </c:pt>
              </c:numCache>
            </c:numRef>
          </c:xVal>
          <c:yVal>
            <c:numRef>
              <c:f>June07!$D$6:$D$21</c:f>
              <c:numCache>
                <c:formatCode>General</c:formatCode>
                <c:ptCount val="16"/>
                <c:pt idx="0">
                  <c:v>455.75</c:v>
                </c:pt>
                <c:pt idx="1">
                  <c:v>623.75</c:v>
                </c:pt>
                <c:pt idx="2">
                  <c:v>1193.75</c:v>
                </c:pt>
                <c:pt idx="3">
                  <c:v>1771.75</c:v>
                </c:pt>
                <c:pt idx="4">
                  <c:v>5274.75</c:v>
                </c:pt>
                <c:pt idx="5">
                  <c:v>5024.75</c:v>
                </c:pt>
                <c:pt idx="6">
                  <c:v>9531.75</c:v>
                </c:pt>
                <c:pt idx="7">
                  <c:v>9155.75</c:v>
                </c:pt>
                <c:pt idx="8">
                  <c:v>15448.75</c:v>
                </c:pt>
                <c:pt idx="9">
                  <c:v>15507.75</c:v>
                </c:pt>
                <c:pt idx="10">
                  <c:v>13308.75</c:v>
                </c:pt>
                <c:pt idx="11">
                  <c:v>13748.75</c:v>
                </c:pt>
                <c:pt idx="12">
                  <c:v>19910.75</c:v>
                </c:pt>
                <c:pt idx="13">
                  <c:v>19883.75</c:v>
                </c:pt>
                <c:pt idx="14">
                  <c:v>21335.75</c:v>
                </c:pt>
                <c:pt idx="15">
                  <c:v>21380.75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07048"/>
        <c:axId val="2051025400"/>
      </c:scatterChart>
      <c:valAx>
        <c:axId val="211230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Catalase 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1025400"/>
        <c:crosses val="autoZero"/>
        <c:crossBetween val="midCat"/>
      </c:valAx>
      <c:valAx>
        <c:axId val="2051025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Fluor 590nm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07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Delta.Fluor.590nm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09338801399825"/>
                  <c:y val="0.2786420968212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'Jun10'!$B$4:$B$13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</c:numCache>
            </c:numRef>
          </c:xVal>
          <c:yVal>
            <c:numRef>
              <c:f>'Jun10'!$D$4:$D$13</c:f>
              <c:numCache>
                <c:formatCode>0;_찀</c:formatCode>
                <c:ptCount val="10"/>
                <c:pt idx="0">
                  <c:v>3871.5</c:v>
                </c:pt>
                <c:pt idx="1">
                  <c:v>3462.5</c:v>
                </c:pt>
                <c:pt idx="2">
                  <c:v>7659.5</c:v>
                </c:pt>
                <c:pt idx="3">
                  <c:v>7942.5</c:v>
                </c:pt>
                <c:pt idx="4">
                  <c:v>15262.5</c:v>
                </c:pt>
                <c:pt idx="5">
                  <c:v>15030.5</c:v>
                </c:pt>
                <c:pt idx="6">
                  <c:v>21703.5</c:v>
                </c:pt>
                <c:pt idx="7">
                  <c:v>21670.5</c:v>
                </c:pt>
                <c:pt idx="8">
                  <c:v>22825.5</c:v>
                </c:pt>
                <c:pt idx="9">
                  <c:v>22815.5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63048"/>
        <c:axId val="2114583064"/>
      </c:scatterChart>
      <c:valAx>
        <c:axId val="21141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Catalase 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583064"/>
        <c:crosses val="autoZero"/>
        <c:crossBetween val="midCat"/>
      </c:valAx>
      <c:valAx>
        <c:axId val="211458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Fluor 590nm</a:t>
                </a:r>
              </a:p>
            </c:rich>
          </c:tx>
          <c:overlay val="0"/>
        </c:title>
        <c:numFmt formatCode="0;_찀" sourceLinked="1"/>
        <c:majorTickMark val="none"/>
        <c:minorTickMark val="none"/>
        <c:tickLblPos val="nextTo"/>
        <c:crossAx val="211416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31750</xdr:rowOff>
    </xdr:from>
    <xdr:to>
      <xdr:col>4</xdr:col>
      <xdr:colOff>558800</xdr:colOff>
      <xdr:row>26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22</xdr:row>
      <xdr:rowOff>0</xdr:rowOff>
    </xdr:from>
    <xdr:to>
      <xdr:col>5</xdr:col>
      <xdr:colOff>463550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25400</xdr:rowOff>
    </xdr:from>
    <xdr:to>
      <xdr:col>5</xdr:col>
      <xdr:colOff>279400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N2" sqref="N2:N49"/>
    </sheetView>
  </sheetViews>
  <sheetFormatPr baseColWidth="10" defaultRowHeight="15" x14ac:dyDescent="0"/>
  <cols>
    <col min="2" max="3" width="16.5" bestFit="1" customWidth="1"/>
    <col min="12" max="13" width="16.5" bestFit="1" customWidth="1"/>
    <col min="14" max="14" width="12.1640625" bestFit="1" customWidth="1"/>
    <col min="15" max="25" width="5" bestFit="1" customWidth="1"/>
  </cols>
  <sheetData>
    <row r="1" spans="1:25">
      <c r="A1" t="s">
        <v>2</v>
      </c>
      <c r="B1" t="s">
        <v>0</v>
      </c>
      <c r="C1" t="s">
        <v>4</v>
      </c>
      <c r="D1" t="s">
        <v>1</v>
      </c>
      <c r="F1" t="s">
        <v>6</v>
      </c>
      <c r="J1" t="s">
        <v>2</v>
      </c>
      <c r="K1" t="s">
        <v>3</v>
      </c>
      <c r="L1" t="s">
        <v>4</v>
      </c>
      <c r="M1" t="s">
        <v>1</v>
      </c>
      <c r="N1" t="s">
        <v>5</v>
      </c>
    </row>
    <row r="2" spans="1:25">
      <c r="C2" s="1">
        <v>22458</v>
      </c>
      <c r="F2">
        <f>AVERAGE(C2:C3)</f>
        <v>23062</v>
      </c>
      <c r="J2" s="3">
        <v>41065</v>
      </c>
      <c r="K2">
        <v>1</v>
      </c>
      <c r="L2">
        <v>3950</v>
      </c>
      <c r="M2" s="4">
        <f>$F$2-L2</f>
        <v>19112</v>
      </c>
      <c r="N2" s="4">
        <f>EXP(((M2-4043.7)/6759.2))</f>
        <v>9.2933796799507746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C3" s="1">
        <v>23666</v>
      </c>
      <c r="J3" s="3">
        <v>41065</v>
      </c>
      <c r="K3">
        <v>1</v>
      </c>
      <c r="L3">
        <v>4301</v>
      </c>
      <c r="M3" s="4">
        <f t="shared" ref="M3:M49" si="0">$F$2-L3</f>
        <v>18761</v>
      </c>
      <c r="N3" s="4">
        <f t="shared" ref="N3:N49" si="1">EXP(((M3-4043.7)/6759.2))</f>
        <v>8.8230980563745529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3">
        <v>41065</v>
      </c>
      <c r="B4" s="1">
        <v>0.5</v>
      </c>
      <c r="C4" s="1">
        <v>22422</v>
      </c>
      <c r="D4" s="2">
        <f>$F$2-C4</f>
        <v>640</v>
      </c>
      <c r="J4" s="3">
        <v>41065</v>
      </c>
      <c r="K4">
        <v>2</v>
      </c>
      <c r="L4">
        <v>2473</v>
      </c>
      <c r="M4" s="4">
        <f t="shared" si="0"/>
        <v>20589</v>
      </c>
      <c r="N4" s="4">
        <f t="shared" si="1"/>
        <v>11.563103181800088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3">
        <v>41065</v>
      </c>
      <c r="B5" s="1">
        <v>0.5</v>
      </c>
      <c r="C5" s="1">
        <v>22029</v>
      </c>
      <c r="D5" s="2">
        <f t="shared" ref="D5:D11" si="2">$F$2-C5</f>
        <v>1033</v>
      </c>
      <c r="J5" s="3">
        <v>41065</v>
      </c>
      <c r="K5">
        <v>2</v>
      </c>
      <c r="L5">
        <v>2477</v>
      </c>
      <c r="M5" s="4">
        <f t="shared" si="0"/>
        <v>20585</v>
      </c>
      <c r="N5" s="4">
        <f t="shared" si="1"/>
        <v>11.556262323464621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3">
        <v>41065</v>
      </c>
      <c r="B6" s="1">
        <v>1</v>
      </c>
      <c r="C6" s="1">
        <v>20183</v>
      </c>
      <c r="D6" s="2">
        <f t="shared" si="2"/>
        <v>2879</v>
      </c>
      <c r="J6" s="3">
        <v>41065</v>
      </c>
      <c r="K6">
        <v>3</v>
      </c>
      <c r="L6">
        <v>4297</v>
      </c>
      <c r="M6" s="4">
        <f t="shared" si="0"/>
        <v>18765</v>
      </c>
      <c r="N6" s="4">
        <f t="shared" si="1"/>
        <v>8.8283209876471531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3">
        <v>41065</v>
      </c>
      <c r="B7" s="1">
        <v>1</v>
      </c>
      <c r="C7" s="1">
        <v>20412</v>
      </c>
      <c r="D7" s="2">
        <f t="shared" si="2"/>
        <v>2650</v>
      </c>
      <c r="J7" s="3">
        <v>41065</v>
      </c>
      <c r="K7">
        <v>3</v>
      </c>
      <c r="L7">
        <v>3969</v>
      </c>
      <c r="M7" s="4">
        <f t="shared" si="0"/>
        <v>19093</v>
      </c>
      <c r="N7" s="4">
        <f t="shared" si="1"/>
        <v>9.2672928245998687</v>
      </c>
    </row>
    <row r="8" spans="1:25">
      <c r="A8" s="3">
        <v>41065</v>
      </c>
      <c r="B8" s="1">
        <v>2</v>
      </c>
      <c r="C8" s="1">
        <v>16072</v>
      </c>
      <c r="D8" s="2">
        <f t="shared" si="2"/>
        <v>6990</v>
      </c>
      <c r="J8" s="3">
        <v>41065</v>
      </c>
      <c r="K8">
        <v>4</v>
      </c>
      <c r="L8">
        <v>3868</v>
      </c>
      <c r="M8" s="4">
        <f t="shared" si="0"/>
        <v>19194</v>
      </c>
      <c r="N8" s="4">
        <f t="shared" si="1"/>
        <v>9.4068100229707134</v>
      </c>
    </row>
    <row r="9" spans="1:25">
      <c r="A9" s="3">
        <v>41065</v>
      </c>
      <c r="B9" s="1">
        <v>2</v>
      </c>
      <c r="C9" s="1">
        <v>16345</v>
      </c>
      <c r="D9" s="2">
        <f t="shared" si="2"/>
        <v>6717</v>
      </c>
      <c r="J9" s="3">
        <v>41065</v>
      </c>
      <c r="K9">
        <v>4</v>
      </c>
      <c r="L9">
        <v>3040</v>
      </c>
      <c r="M9" s="4">
        <f t="shared" si="0"/>
        <v>20022</v>
      </c>
      <c r="N9" s="4">
        <f t="shared" si="1"/>
        <v>10.632694081727374</v>
      </c>
    </row>
    <row r="10" spans="1:25">
      <c r="A10" s="3">
        <v>41065</v>
      </c>
      <c r="B10" s="1">
        <v>4</v>
      </c>
      <c r="C10" s="1">
        <v>9944</v>
      </c>
      <c r="D10" s="2">
        <f t="shared" si="2"/>
        <v>13118</v>
      </c>
      <c r="J10" s="3">
        <v>41065</v>
      </c>
      <c r="K10">
        <v>5</v>
      </c>
      <c r="L10">
        <v>4188</v>
      </c>
      <c r="M10" s="4">
        <f t="shared" si="0"/>
        <v>18874</v>
      </c>
      <c r="N10" s="4">
        <f t="shared" si="1"/>
        <v>8.9718420944623531</v>
      </c>
    </row>
    <row r="11" spans="1:25">
      <c r="A11" s="3">
        <v>41065</v>
      </c>
      <c r="B11" s="1">
        <v>4</v>
      </c>
      <c r="C11" s="1">
        <v>5999</v>
      </c>
      <c r="D11" s="2">
        <f t="shared" si="2"/>
        <v>17063</v>
      </c>
      <c r="J11" s="3">
        <v>41065</v>
      </c>
      <c r="K11">
        <v>5</v>
      </c>
      <c r="L11">
        <v>4114</v>
      </c>
      <c r="M11" s="4">
        <f t="shared" si="0"/>
        <v>18948</v>
      </c>
      <c r="N11" s="4">
        <f t="shared" si="1"/>
        <v>9.0706058395420328</v>
      </c>
    </row>
    <row r="12" spans="1:25">
      <c r="J12" s="3">
        <v>41065</v>
      </c>
      <c r="K12">
        <v>6</v>
      </c>
      <c r="L12">
        <v>2888</v>
      </c>
      <c r="M12" s="4">
        <f t="shared" si="0"/>
        <v>20174</v>
      </c>
      <c r="N12" s="4">
        <f t="shared" si="1"/>
        <v>10.874509472674189</v>
      </c>
    </row>
    <row r="13" spans="1:25">
      <c r="J13" s="3">
        <v>41065</v>
      </c>
      <c r="K13">
        <v>6</v>
      </c>
      <c r="L13">
        <v>2730</v>
      </c>
      <c r="M13" s="4">
        <f t="shared" si="0"/>
        <v>20332</v>
      </c>
      <c r="N13" s="4">
        <f t="shared" si="1"/>
        <v>11.131701374022036</v>
      </c>
    </row>
    <row r="14" spans="1:25">
      <c r="J14" s="3">
        <v>41065</v>
      </c>
      <c r="K14">
        <v>7</v>
      </c>
      <c r="L14">
        <v>3455</v>
      </c>
      <c r="M14" s="4">
        <f t="shared" si="0"/>
        <v>19607</v>
      </c>
      <c r="N14" s="4">
        <f t="shared" si="1"/>
        <v>9.9995071127429931</v>
      </c>
    </row>
    <row r="15" spans="1:25">
      <c r="J15" s="3">
        <v>41065</v>
      </c>
      <c r="K15">
        <v>7</v>
      </c>
      <c r="L15">
        <v>3557</v>
      </c>
      <c r="M15" s="4">
        <f t="shared" si="0"/>
        <v>19505</v>
      </c>
      <c r="N15" s="4">
        <f t="shared" si="1"/>
        <v>9.8497419787885949</v>
      </c>
    </row>
    <row r="16" spans="1:25">
      <c r="J16" s="3">
        <v>41065</v>
      </c>
      <c r="K16">
        <v>8</v>
      </c>
      <c r="L16">
        <v>3723</v>
      </c>
      <c r="M16" s="4">
        <f t="shared" si="0"/>
        <v>19339</v>
      </c>
      <c r="N16" s="4">
        <f t="shared" si="1"/>
        <v>9.6107872583571545</v>
      </c>
    </row>
    <row r="17" spans="10:14">
      <c r="J17" s="3">
        <v>41065</v>
      </c>
      <c r="K17">
        <v>8</v>
      </c>
      <c r="L17">
        <v>3652</v>
      </c>
      <c r="M17" s="4">
        <f t="shared" si="0"/>
        <v>19410</v>
      </c>
      <c r="N17" s="4">
        <f t="shared" si="1"/>
        <v>9.71227298616048</v>
      </c>
    </row>
    <row r="18" spans="10:14">
      <c r="J18" s="3">
        <v>41065</v>
      </c>
      <c r="K18">
        <v>9</v>
      </c>
      <c r="L18">
        <v>2619</v>
      </c>
      <c r="M18" s="4">
        <f t="shared" si="0"/>
        <v>20443</v>
      </c>
      <c r="N18" s="4">
        <f t="shared" si="1"/>
        <v>11.316016133703982</v>
      </c>
    </row>
    <row r="19" spans="10:14">
      <c r="J19" s="3">
        <v>41065</v>
      </c>
      <c r="K19">
        <v>9</v>
      </c>
      <c r="L19">
        <v>2590</v>
      </c>
      <c r="M19" s="4">
        <f t="shared" si="0"/>
        <v>20472</v>
      </c>
      <c r="N19" s="4">
        <f t="shared" si="1"/>
        <v>11.364671220422919</v>
      </c>
    </row>
    <row r="20" spans="10:14">
      <c r="J20" s="3">
        <v>41065</v>
      </c>
      <c r="K20">
        <v>10</v>
      </c>
      <c r="L20">
        <v>2109</v>
      </c>
      <c r="M20" s="4">
        <f t="shared" si="0"/>
        <v>20953</v>
      </c>
      <c r="N20" s="4">
        <f t="shared" si="1"/>
        <v>12.202877632944956</v>
      </c>
    </row>
    <row r="21" spans="10:14">
      <c r="J21" s="3">
        <v>41065</v>
      </c>
      <c r="K21">
        <v>10</v>
      </c>
      <c r="L21">
        <v>2229</v>
      </c>
      <c r="M21" s="4">
        <f t="shared" si="0"/>
        <v>20833</v>
      </c>
      <c r="N21" s="4">
        <f t="shared" si="1"/>
        <v>11.988144644711712</v>
      </c>
    </row>
    <row r="22" spans="10:14">
      <c r="J22" s="3">
        <v>41065</v>
      </c>
      <c r="K22">
        <v>11</v>
      </c>
      <c r="L22">
        <v>4740</v>
      </c>
      <c r="M22" s="4">
        <f t="shared" si="0"/>
        <v>18322</v>
      </c>
      <c r="N22" s="4">
        <f t="shared" si="1"/>
        <v>8.2682637985861298</v>
      </c>
    </row>
    <row r="23" spans="10:14">
      <c r="J23" s="3">
        <v>41065</v>
      </c>
      <c r="K23">
        <v>11</v>
      </c>
      <c r="L23">
        <v>4506</v>
      </c>
      <c r="M23" s="4">
        <f t="shared" si="0"/>
        <v>18556</v>
      </c>
      <c r="N23" s="4">
        <f t="shared" si="1"/>
        <v>8.5595192729895846</v>
      </c>
    </row>
    <row r="24" spans="10:14">
      <c r="J24" s="3">
        <v>41065</v>
      </c>
      <c r="K24">
        <v>12</v>
      </c>
      <c r="L24">
        <v>3439</v>
      </c>
      <c r="M24" s="4">
        <f t="shared" si="0"/>
        <v>19623</v>
      </c>
      <c r="N24" s="4">
        <f t="shared" si="1"/>
        <v>10.023205424007283</v>
      </c>
    </row>
    <row r="25" spans="10:14">
      <c r="J25" s="3">
        <v>41065</v>
      </c>
      <c r="K25">
        <v>12</v>
      </c>
      <c r="L25">
        <v>3664</v>
      </c>
      <c r="M25" s="4">
        <f t="shared" si="0"/>
        <v>19398</v>
      </c>
      <c r="N25" s="4">
        <f t="shared" si="1"/>
        <v>9.6950455213037117</v>
      </c>
    </row>
    <row r="26" spans="10:14">
      <c r="J26" s="3">
        <v>41065</v>
      </c>
      <c r="K26">
        <v>13</v>
      </c>
      <c r="L26">
        <v>4159</v>
      </c>
      <c r="M26" s="4">
        <f t="shared" si="0"/>
        <v>18903</v>
      </c>
      <c r="N26" s="4">
        <f t="shared" si="1"/>
        <v>9.0104180164102274</v>
      </c>
    </row>
    <row r="27" spans="10:14">
      <c r="J27" s="3">
        <v>41065</v>
      </c>
      <c r="K27">
        <v>13</v>
      </c>
      <c r="L27">
        <v>4206</v>
      </c>
      <c r="M27" s="4">
        <f t="shared" si="0"/>
        <v>18856</v>
      </c>
      <c r="N27" s="4">
        <f t="shared" si="1"/>
        <v>8.9479815314783995</v>
      </c>
    </row>
    <row r="28" spans="10:14">
      <c r="J28" s="3">
        <v>41065</v>
      </c>
      <c r="K28">
        <v>14</v>
      </c>
      <c r="L28">
        <v>2249</v>
      </c>
      <c r="M28" s="4">
        <f t="shared" si="0"/>
        <v>20813</v>
      </c>
      <c r="N28" s="4">
        <f t="shared" si="1"/>
        <v>11.9527249912489</v>
      </c>
    </row>
    <row r="29" spans="10:14">
      <c r="J29" s="3">
        <v>41065</v>
      </c>
      <c r="K29">
        <v>14</v>
      </c>
      <c r="L29">
        <v>2140</v>
      </c>
      <c r="M29" s="4">
        <f t="shared" si="0"/>
        <v>20922</v>
      </c>
      <c r="N29" s="4">
        <f t="shared" si="1"/>
        <v>12.147039212786842</v>
      </c>
    </row>
    <row r="30" spans="10:14">
      <c r="J30" s="3">
        <v>41065</v>
      </c>
      <c r="K30">
        <v>15</v>
      </c>
      <c r="L30">
        <v>3154</v>
      </c>
      <c r="M30" s="4">
        <f t="shared" si="0"/>
        <v>19908</v>
      </c>
      <c r="N30" s="4">
        <f t="shared" si="1"/>
        <v>10.454867927408616</v>
      </c>
    </row>
    <row r="31" spans="10:14">
      <c r="J31" s="3">
        <v>41065</v>
      </c>
      <c r="K31">
        <v>15</v>
      </c>
      <c r="L31">
        <v>3364</v>
      </c>
      <c r="M31" s="4">
        <f t="shared" si="0"/>
        <v>19698</v>
      </c>
      <c r="N31" s="4">
        <f t="shared" si="1"/>
        <v>10.135042109808628</v>
      </c>
    </row>
    <row r="32" spans="10:14">
      <c r="J32" s="3">
        <v>41065</v>
      </c>
      <c r="K32">
        <v>16</v>
      </c>
      <c r="L32">
        <v>3192</v>
      </c>
      <c r="M32" s="4">
        <f t="shared" si="0"/>
        <v>19870</v>
      </c>
      <c r="N32" s="4">
        <f t="shared" si="1"/>
        <v>10.396255915697758</v>
      </c>
    </row>
    <row r="33" spans="10:14">
      <c r="J33" s="3">
        <v>41065</v>
      </c>
      <c r="K33">
        <v>16</v>
      </c>
      <c r="L33">
        <v>3135</v>
      </c>
      <c r="M33" s="4">
        <f t="shared" si="0"/>
        <v>19927</v>
      </c>
      <c r="N33" s="4">
        <f t="shared" si="1"/>
        <v>10.484297733123956</v>
      </c>
    </row>
    <row r="34" spans="10:14">
      <c r="J34" s="3">
        <v>41065</v>
      </c>
      <c r="K34">
        <v>17</v>
      </c>
      <c r="L34">
        <v>2418</v>
      </c>
      <c r="M34" s="4">
        <f t="shared" si="0"/>
        <v>20644</v>
      </c>
      <c r="N34" s="4">
        <f t="shared" si="1"/>
        <v>11.657576665708865</v>
      </c>
    </row>
    <row r="35" spans="10:14">
      <c r="J35" s="3">
        <v>41065</v>
      </c>
      <c r="K35">
        <v>17</v>
      </c>
      <c r="L35">
        <v>2368</v>
      </c>
      <c r="M35" s="4">
        <f t="shared" si="0"/>
        <v>20694</v>
      </c>
      <c r="N35" s="4">
        <f t="shared" si="1"/>
        <v>11.744131292165596</v>
      </c>
    </row>
    <row r="36" spans="10:14">
      <c r="J36" s="3">
        <v>41065</v>
      </c>
      <c r="K36">
        <v>18</v>
      </c>
      <c r="L36">
        <v>2124</v>
      </c>
      <c r="M36" s="4">
        <f t="shared" si="0"/>
        <v>20938</v>
      </c>
      <c r="N36" s="4">
        <f t="shared" si="1"/>
        <v>12.175827063323727</v>
      </c>
    </row>
    <row r="37" spans="10:14">
      <c r="J37" s="3">
        <v>41065</v>
      </c>
      <c r="K37">
        <v>18</v>
      </c>
      <c r="L37">
        <v>2156</v>
      </c>
      <c r="M37" s="4">
        <f t="shared" si="0"/>
        <v>20906</v>
      </c>
      <c r="N37" s="4">
        <f t="shared" si="1"/>
        <v>12.118319426647901</v>
      </c>
    </row>
    <row r="38" spans="10:14">
      <c r="J38" s="3">
        <v>41065</v>
      </c>
      <c r="K38">
        <v>19</v>
      </c>
      <c r="L38">
        <v>2287</v>
      </c>
      <c r="M38" s="4">
        <f t="shared" si="0"/>
        <v>20775</v>
      </c>
      <c r="N38" s="4">
        <f t="shared" si="1"/>
        <v>11.885715703132774</v>
      </c>
    </row>
    <row r="39" spans="10:14">
      <c r="J39" s="3">
        <v>41065</v>
      </c>
      <c r="K39">
        <v>19</v>
      </c>
      <c r="L39">
        <v>2303</v>
      </c>
      <c r="M39" s="4">
        <f t="shared" si="0"/>
        <v>20759</v>
      </c>
      <c r="N39" s="4">
        <f t="shared" si="1"/>
        <v>11.857613775813491</v>
      </c>
    </row>
    <row r="40" spans="10:14">
      <c r="J40" s="3">
        <v>41065</v>
      </c>
      <c r="K40">
        <v>20</v>
      </c>
      <c r="L40">
        <v>2582</v>
      </c>
      <c r="M40" s="4">
        <f t="shared" si="0"/>
        <v>20480</v>
      </c>
      <c r="N40" s="4">
        <f t="shared" si="1"/>
        <v>11.37813009049985</v>
      </c>
    </row>
    <row r="41" spans="10:14">
      <c r="J41" s="3">
        <v>41065</v>
      </c>
      <c r="K41">
        <v>20</v>
      </c>
      <c r="L41">
        <v>2696</v>
      </c>
      <c r="M41" s="4">
        <f t="shared" si="0"/>
        <v>20366</v>
      </c>
      <c r="N41" s="4">
        <f t="shared" si="1"/>
        <v>11.187836915338412</v>
      </c>
    </row>
    <row r="42" spans="10:14">
      <c r="J42" s="3">
        <v>41065</v>
      </c>
      <c r="K42">
        <v>21</v>
      </c>
      <c r="L42">
        <v>4067</v>
      </c>
      <c r="M42" s="4">
        <f t="shared" si="0"/>
        <v>18995</v>
      </c>
      <c r="N42" s="4">
        <f t="shared" si="1"/>
        <v>9.1338979622214094</v>
      </c>
    </row>
    <row r="43" spans="10:14">
      <c r="J43" s="3">
        <v>41065</v>
      </c>
      <c r="K43">
        <v>21</v>
      </c>
      <c r="L43">
        <v>3775</v>
      </c>
      <c r="M43" s="4">
        <f t="shared" si="0"/>
        <v>19287</v>
      </c>
      <c r="N43" s="4">
        <f t="shared" si="1"/>
        <v>9.5371330577431177</v>
      </c>
    </row>
    <row r="44" spans="10:14">
      <c r="J44" s="3">
        <v>41065</v>
      </c>
      <c r="K44">
        <v>22</v>
      </c>
      <c r="L44">
        <v>3525</v>
      </c>
      <c r="M44" s="4">
        <f t="shared" si="0"/>
        <v>19537</v>
      </c>
      <c r="N44" s="4">
        <f t="shared" si="1"/>
        <v>9.89648405276143</v>
      </c>
    </row>
    <row r="45" spans="10:14">
      <c r="J45" s="3">
        <v>41065</v>
      </c>
      <c r="K45">
        <v>22</v>
      </c>
      <c r="L45">
        <v>3208</v>
      </c>
      <c r="M45" s="4">
        <f t="shared" si="0"/>
        <v>19854</v>
      </c>
      <c r="N45" s="4">
        <f t="shared" si="1"/>
        <v>10.371675584531111</v>
      </c>
    </row>
    <row r="46" spans="10:14">
      <c r="J46" s="3">
        <v>41065</v>
      </c>
      <c r="K46">
        <v>23</v>
      </c>
      <c r="L46">
        <v>4686</v>
      </c>
      <c r="M46" s="4">
        <f t="shared" si="0"/>
        <v>18376</v>
      </c>
      <c r="N46" s="4">
        <f t="shared" si="1"/>
        <v>8.3345844457494049</v>
      </c>
    </row>
    <row r="47" spans="10:14">
      <c r="J47" s="3">
        <v>41065</v>
      </c>
      <c r="K47">
        <v>23</v>
      </c>
      <c r="L47">
        <v>4948</v>
      </c>
      <c r="M47" s="4">
        <f t="shared" si="0"/>
        <v>18114</v>
      </c>
      <c r="N47" s="4">
        <f t="shared" si="1"/>
        <v>8.0177006177517836</v>
      </c>
    </row>
    <row r="48" spans="10:14">
      <c r="J48" s="3">
        <v>41065</v>
      </c>
      <c r="K48">
        <v>24</v>
      </c>
      <c r="L48">
        <v>2258</v>
      </c>
      <c r="M48" s="4">
        <f t="shared" si="0"/>
        <v>20804</v>
      </c>
      <c r="N48" s="4">
        <f t="shared" si="1"/>
        <v>11.936820307564195</v>
      </c>
    </row>
    <row r="49" spans="10:14">
      <c r="J49" s="3">
        <v>41065</v>
      </c>
      <c r="K49">
        <v>24</v>
      </c>
      <c r="L49">
        <v>2356</v>
      </c>
      <c r="M49" s="4">
        <f t="shared" si="0"/>
        <v>20706</v>
      </c>
      <c r="N49" s="4">
        <f t="shared" si="1"/>
        <v>11.764999849065559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2" sqref="N2:N49"/>
    </sheetView>
  </sheetViews>
  <sheetFormatPr baseColWidth="10" defaultRowHeight="15" x14ac:dyDescent="0"/>
  <cols>
    <col min="4" max="4" width="16.5" bestFit="1" customWidth="1"/>
    <col min="13" max="13" width="16.5" bestFit="1" customWidth="1"/>
  </cols>
  <sheetData>
    <row r="1" spans="1:14">
      <c r="A1" t="s">
        <v>2</v>
      </c>
      <c r="B1" t="s">
        <v>0</v>
      </c>
      <c r="C1" t="s">
        <v>4</v>
      </c>
      <c r="D1" t="s">
        <v>1</v>
      </c>
      <c r="F1" t="s">
        <v>6</v>
      </c>
      <c r="J1" t="s">
        <v>2</v>
      </c>
      <c r="K1" t="s">
        <v>3</v>
      </c>
      <c r="L1" t="s">
        <v>4</v>
      </c>
      <c r="M1" t="s">
        <v>1</v>
      </c>
      <c r="N1" t="s">
        <v>5</v>
      </c>
    </row>
    <row r="2" spans="1:14">
      <c r="C2" s="1">
        <v>21269</v>
      </c>
      <c r="F2">
        <f>AVERAGE(C2:C5)</f>
        <v>21630.75</v>
      </c>
      <c r="J2" s="3">
        <v>41067</v>
      </c>
      <c r="K2">
        <v>52</v>
      </c>
      <c r="L2" s="1">
        <v>709</v>
      </c>
      <c r="M2">
        <f>$F$2-L2</f>
        <v>20921.75</v>
      </c>
      <c r="N2">
        <f>EXP(((M2-6392.2)/5331.8))</f>
        <v>15.257544221831134</v>
      </c>
    </row>
    <row r="3" spans="1:14">
      <c r="C3" s="1">
        <v>21774</v>
      </c>
      <c r="J3" s="3">
        <v>41067</v>
      </c>
      <c r="K3">
        <v>52</v>
      </c>
      <c r="L3" s="1">
        <v>664</v>
      </c>
      <c r="M3">
        <f t="shared" ref="M3:M49" si="0">$F$2-L3</f>
        <v>20966.75</v>
      </c>
      <c r="N3">
        <f t="shared" ref="N3:N49" si="1">EXP(((M3-6392.2)/5331.8))</f>
        <v>15.386861720771495</v>
      </c>
    </row>
    <row r="4" spans="1:14">
      <c r="C4" s="1">
        <v>21284</v>
      </c>
      <c r="J4" s="3">
        <v>41067</v>
      </c>
      <c r="K4">
        <v>48</v>
      </c>
      <c r="L4" s="1">
        <v>928</v>
      </c>
      <c r="M4">
        <f t="shared" si="0"/>
        <v>20702.75</v>
      </c>
      <c r="N4">
        <f t="shared" si="1"/>
        <v>14.643547209794685</v>
      </c>
    </row>
    <row r="5" spans="1:14">
      <c r="C5" s="1">
        <v>22196</v>
      </c>
      <c r="J5" s="3">
        <v>41067</v>
      </c>
      <c r="K5">
        <v>48</v>
      </c>
      <c r="L5" s="1">
        <v>787</v>
      </c>
      <c r="M5">
        <f t="shared" si="0"/>
        <v>20843.75</v>
      </c>
      <c r="N5">
        <f t="shared" si="1"/>
        <v>15.035963194931242</v>
      </c>
    </row>
    <row r="6" spans="1:14">
      <c r="A6" s="3">
        <v>41067</v>
      </c>
      <c r="B6" s="1">
        <v>0.25</v>
      </c>
      <c r="C6" s="1">
        <v>21175</v>
      </c>
      <c r="D6" s="1">
        <f>$F$2-C6</f>
        <v>455.75</v>
      </c>
      <c r="J6" s="3">
        <v>41067</v>
      </c>
      <c r="K6">
        <v>42</v>
      </c>
      <c r="L6" s="1">
        <v>830</v>
      </c>
      <c r="M6">
        <f t="shared" si="0"/>
        <v>20800.75</v>
      </c>
      <c r="N6">
        <f t="shared" si="1"/>
        <v>14.915188546186112</v>
      </c>
    </row>
    <row r="7" spans="1:14">
      <c r="A7" s="3">
        <v>41067</v>
      </c>
      <c r="B7" s="1">
        <v>0.25</v>
      </c>
      <c r="C7" s="1">
        <v>21007</v>
      </c>
      <c r="D7" s="1">
        <f t="shared" ref="D7:D21" si="2">$F$2-C7</f>
        <v>623.75</v>
      </c>
      <c r="J7" s="3">
        <v>41067</v>
      </c>
      <c r="K7">
        <v>42</v>
      </c>
      <c r="L7" s="1">
        <v>734</v>
      </c>
      <c r="M7">
        <f t="shared" si="0"/>
        <v>20896.75</v>
      </c>
      <c r="N7">
        <f t="shared" si="1"/>
        <v>15.186171374433886</v>
      </c>
    </row>
    <row r="8" spans="1:14">
      <c r="A8" s="3">
        <v>41067</v>
      </c>
      <c r="B8" s="1">
        <v>0.5</v>
      </c>
      <c r="C8" s="1">
        <v>20437</v>
      </c>
      <c r="D8" s="1">
        <f t="shared" si="2"/>
        <v>1193.75</v>
      </c>
      <c r="J8" s="3">
        <v>41067</v>
      </c>
      <c r="K8">
        <v>44</v>
      </c>
      <c r="L8" s="1">
        <v>790</v>
      </c>
      <c r="M8">
        <f t="shared" si="0"/>
        <v>20840.75</v>
      </c>
      <c r="N8">
        <f t="shared" si="1"/>
        <v>15.027505412996026</v>
      </c>
    </row>
    <row r="9" spans="1:14">
      <c r="A9" s="3">
        <v>41067</v>
      </c>
      <c r="B9" s="1">
        <v>0.5</v>
      </c>
      <c r="C9" s="1">
        <v>19859</v>
      </c>
      <c r="D9" s="1">
        <f t="shared" si="2"/>
        <v>1771.75</v>
      </c>
      <c r="J9" s="3">
        <v>41067</v>
      </c>
      <c r="K9">
        <v>44</v>
      </c>
      <c r="L9" s="1">
        <v>1004</v>
      </c>
      <c r="M9">
        <f t="shared" si="0"/>
        <v>20626.75</v>
      </c>
      <c r="N9">
        <f t="shared" si="1"/>
        <v>14.436297241766249</v>
      </c>
    </row>
    <row r="10" spans="1:14">
      <c r="A10" s="3">
        <v>41067</v>
      </c>
      <c r="B10" s="1">
        <v>1</v>
      </c>
      <c r="C10" s="1">
        <v>16356</v>
      </c>
      <c r="D10" s="1">
        <f t="shared" si="2"/>
        <v>5274.75</v>
      </c>
      <c r="J10" s="3">
        <v>41067</v>
      </c>
      <c r="K10">
        <v>46</v>
      </c>
      <c r="L10" s="1">
        <v>1133</v>
      </c>
      <c r="M10">
        <f t="shared" si="0"/>
        <v>20497.75</v>
      </c>
      <c r="N10">
        <f t="shared" si="1"/>
        <v>14.091210313451306</v>
      </c>
    </row>
    <row r="11" spans="1:14">
      <c r="A11" s="3">
        <v>41067</v>
      </c>
      <c r="B11" s="1">
        <v>1</v>
      </c>
      <c r="C11" s="1">
        <v>16606</v>
      </c>
      <c r="D11" s="1">
        <f t="shared" si="2"/>
        <v>5024.75</v>
      </c>
      <c r="J11" s="3">
        <v>41067</v>
      </c>
      <c r="K11">
        <v>46</v>
      </c>
      <c r="L11" s="1">
        <v>851</v>
      </c>
      <c r="M11">
        <f t="shared" si="0"/>
        <v>20779.75</v>
      </c>
      <c r="N11">
        <f t="shared" si="1"/>
        <v>14.856558638588798</v>
      </c>
    </row>
    <row r="12" spans="1:14">
      <c r="A12" s="3">
        <v>41067</v>
      </c>
      <c r="B12" s="1">
        <v>2</v>
      </c>
      <c r="C12" s="1">
        <v>12099</v>
      </c>
      <c r="D12" s="1">
        <f t="shared" si="2"/>
        <v>9531.75</v>
      </c>
      <c r="J12" s="3">
        <v>41067</v>
      </c>
      <c r="K12">
        <v>50</v>
      </c>
      <c r="L12" s="1">
        <v>3174</v>
      </c>
      <c r="M12">
        <f t="shared" si="0"/>
        <v>18456.75</v>
      </c>
      <c r="N12">
        <f t="shared" si="1"/>
        <v>9.6095141662089549</v>
      </c>
    </row>
    <row r="13" spans="1:14">
      <c r="A13" s="3">
        <v>41067</v>
      </c>
      <c r="B13" s="1">
        <v>2</v>
      </c>
      <c r="C13" s="1">
        <v>12475</v>
      </c>
      <c r="D13" s="1">
        <f t="shared" si="2"/>
        <v>9155.75</v>
      </c>
      <c r="J13" s="3">
        <v>41067</v>
      </c>
      <c r="K13">
        <v>50</v>
      </c>
      <c r="L13" s="1">
        <v>1054</v>
      </c>
      <c r="M13">
        <f t="shared" si="0"/>
        <v>20576.75</v>
      </c>
      <c r="N13">
        <f t="shared" si="1"/>
        <v>14.301550826546245</v>
      </c>
    </row>
    <row r="14" spans="1:14">
      <c r="A14" s="3">
        <v>41067</v>
      </c>
      <c r="B14" s="1">
        <v>4</v>
      </c>
      <c r="C14" s="1">
        <v>6182</v>
      </c>
      <c r="D14" s="1">
        <f t="shared" si="2"/>
        <v>15448.75</v>
      </c>
      <c r="J14" s="3">
        <v>41067</v>
      </c>
      <c r="K14">
        <v>47</v>
      </c>
      <c r="L14" s="1">
        <v>686</v>
      </c>
      <c r="M14">
        <f t="shared" si="0"/>
        <v>20944.75</v>
      </c>
      <c r="N14">
        <f t="shared" si="1"/>
        <v>15.3235034669397</v>
      </c>
    </row>
    <row r="15" spans="1:14">
      <c r="A15" s="3">
        <v>41067</v>
      </c>
      <c r="B15" s="1">
        <v>4</v>
      </c>
      <c r="C15" s="1">
        <v>6123</v>
      </c>
      <c r="D15" s="1">
        <f t="shared" si="2"/>
        <v>15507.75</v>
      </c>
      <c r="J15" s="3">
        <v>41067</v>
      </c>
      <c r="K15">
        <v>47</v>
      </c>
      <c r="L15" s="1">
        <v>545</v>
      </c>
      <c r="M15">
        <f t="shared" si="0"/>
        <v>21085.75</v>
      </c>
      <c r="N15">
        <f t="shared" si="1"/>
        <v>15.734140836599732</v>
      </c>
    </row>
    <row r="16" spans="1:14">
      <c r="A16" s="3">
        <v>41067</v>
      </c>
      <c r="B16" s="1">
        <v>4</v>
      </c>
      <c r="C16" s="1">
        <v>8322</v>
      </c>
      <c r="D16" s="1">
        <f t="shared" si="2"/>
        <v>13308.75</v>
      </c>
      <c r="J16" s="3">
        <v>41067</v>
      </c>
      <c r="K16">
        <v>43</v>
      </c>
      <c r="L16" s="1">
        <v>830</v>
      </c>
      <c r="M16">
        <f t="shared" si="0"/>
        <v>20800.75</v>
      </c>
      <c r="N16">
        <f t="shared" si="1"/>
        <v>14.915188546186112</v>
      </c>
    </row>
    <row r="17" spans="1:14">
      <c r="A17" s="3">
        <v>41067</v>
      </c>
      <c r="B17" s="1">
        <v>4</v>
      </c>
      <c r="C17" s="1">
        <v>7882</v>
      </c>
      <c r="D17" s="1">
        <f t="shared" si="2"/>
        <v>13748.75</v>
      </c>
      <c r="J17" s="3">
        <v>41067</v>
      </c>
      <c r="K17">
        <v>43</v>
      </c>
      <c r="L17" s="1">
        <v>903</v>
      </c>
      <c r="M17">
        <f t="shared" si="0"/>
        <v>20727.75</v>
      </c>
      <c r="N17">
        <f t="shared" si="1"/>
        <v>14.712369800728867</v>
      </c>
    </row>
    <row r="18" spans="1:14">
      <c r="A18" s="3">
        <v>41067</v>
      </c>
      <c r="B18" s="1">
        <v>10</v>
      </c>
      <c r="C18" s="1">
        <v>1720</v>
      </c>
      <c r="D18" s="1">
        <f t="shared" si="2"/>
        <v>19910.75</v>
      </c>
      <c r="J18" s="3">
        <v>41067</v>
      </c>
      <c r="K18">
        <v>41</v>
      </c>
      <c r="L18" s="1">
        <v>940</v>
      </c>
      <c r="M18">
        <f t="shared" si="0"/>
        <v>20690.75</v>
      </c>
      <c r="N18">
        <f t="shared" si="1"/>
        <v>14.610626813296998</v>
      </c>
    </row>
    <row r="19" spans="1:14">
      <c r="A19" s="3">
        <v>41067</v>
      </c>
      <c r="B19" s="1">
        <v>10</v>
      </c>
      <c r="C19" s="1">
        <v>1747</v>
      </c>
      <c r="D19" s="1">
        <f t="shared" si="2"/>
        <v>19883.75</v>
      </c>
      <c r="J19" s="3">
        <v>41067</v>
      </c>
      <c r="K19">
        <v>41</v>
      </c>
      <c r="L19" s="1">
        <v>873</v>
      </c>
      <c r="M19">
        <f t="shared" si="0"/>
        <v>20757.75</v>
      </c>
      <c r="N19">
        <f t="shared" si="1"/>
        <v>14.795384005946199</v>
      </c>
    </row>
    <row r="20" spans="1:14">
      <c r="A20" s="3">
        <v>41067</v>
      </c>
      <c r="B20" s="1">
        <v>20</v>
      </c>
      <c r="C20" s="1">
        <v>295</v>
      </c>
      <c r="D20" s="1">
        <f t="shared" si="2"/>
        <v>21335.75</v>
      </c>
      <c r="J20" s="3">
        <v>41067</v>
      </c>
      <c r="K20">
        <v>51</v>
      </c>
      <c r="L20" s="1">
        <v>756</v>
      </c>
      <c r="M20">
        <f t="shared" si="0"/>
        <v>20874.75</v>
      </c>
      <c r="N20">
        <f t="shared" si="1"/>
        <v>15.12363950028468</v>
      </c>
    </row>
    <row r="21" spans="1:14">
      <c r="A21" s="3">
        <v>41067</v>
      </c>
      <c r="B21" s="1">
        <v>20</v>
      </c>
      <c r="C21" s="1">
        <v>250</v>
      </c>
      <c r="D21" s="1">
        <f t="shared" si="2"/>
        <v>21380.75</v>
      </c>
      <c r="J21" s="3">
        <v>41067</v>
      </c>
      <c r="K21">
        <v>51</v>
      </c>
      <c r="L21" s="1">
        <v>737</v>
      </c>
      <c r="M21">
        <f t="shared" si="0"/>
        <v>20893.75</v>
      </c>
      <c r="N21">
        <f t="shared" si="1"/>
        <v>15.177629099871851</v>
      </c>
    </row>
    <row r="22" spans="1:14">
      <c r="C22" s="1"/>
      <c r="J22" s="3">
        <v>41067</v>
      </c>
      <c r="K22">
        <v>53</v>
      </c>
      <c r="L22" s="1">
        <v>830</v>
      </c>
      <c r="M22">
        <f t="shared" si="0"/>
        <v>20800.75</v>
      </c>
      <c r="N22">
        <f t="shared" si="1"/>
        <v>14.915188546186112</v>
      </c>
    </row>
    <row r="23" spans="1:14">
      <c r="C23" s="1"/>
      <c r="J23" s="3">
        <v>41067</v>
      </c>
      <c r="K23">
        <v>53</v>
      </c>
      <c r="L23" s="1">
        <v>853</v>
      </c>
      <c r="M23">
        <f t="shared" si="0"/>
        <v>20777.75</v>
      </c>
      <c r="N23">
        <f t="shared" si="1"/>
        <v>14.850986871987983</v>
      </c>
    </row>
    <row r="24" spans="1:14">
      <c r="J24" s="3">
        <v>41067</v>
      </c>
      <c r="K24">
        <v>63</v>
      </c>
      <c r="L24" s="1">
        <v>6334</v>
      </c>
      <c r="M24">
        <f t="shared" si="0"/>
        <v>15296.75</v>
      </c>
      <c r="N24">
        <f t="shared" si="1"/>
        <v>5.3126101807495179</v>
      </c>
    </row>
    <row r="25" spans="1:14">
      <c r="J25" s="3">
        <v>41067</v>
      </c>
      <c r="K25">
        <v>63</v>
      </c>
      <c r="L25" s="1">
        <v>5713</v>
      </c>
      <c r="M25">
        <f t="shared" si="0"/>
        <v>15917.75</v>
      </c>
      <c r="N25">
        <f t="shared" si="1"/>
        <v>5.9688498825109688</v>
      </c>
    </row>
    <row r="26" spans="1:14">
      <c r="J26" s="3">
        <v>41067</v>
      </c>
      <c r="K26">
        <v>61</v>
      </c>
      <c r="L26" s="1">
        <v>1256</v>
      </c>
      <c r="M26">
        <f t="shared" si="0"/>
        <v>20374.75</v>
      </c>
      <c r="N26">
        <f t="shared" si="1"/>
        <v>13.769859214310655</v>
      </c>
    </row>
    <row r="27" spans="1:14">
      <c r="J27" s="3">
        <v>41067</v>
      </c>
      <c r="K27">
        <v>61</v>
      </c>
      <c r="L27" s="1">
        <v>1310</v>
      </c>
      <c r="M27">
        <f t="shared" si="0"/>
        <v>20320.75</v>
      </c>
      <c r="N27">
        <f t="shared" si="1"/>
        <v>13.631103135768512</v>
      </c>
    </row>
    <row r="28" spans="1:14">
      <c r="J28" s="3">
        <v>41067</v>
      </c>
      <c r="K28">
        <v>62</v>
      </c>
      <c r="L28" s="1">
        <v>909</v>
      </c>
      <c r="M28">
        <f t="shared" si="0"/>
        <v>20721.75</v>
      </c>
      <c r="N28">
        <f t="shared" si="1"/>
        <v>14.695822936836299</v>
      </c>
    </row>
    <row r="29" spans="1:14">
      <c r="J29" s="3">
        <v>41067</v>
      </c>
      <c r="K29">
        <v>62</v>
      </c>
      <c r="L29" s="1">
        <v>863</v>
      </c>
      <c r="M29">
        <f t="shared" si="0"/>
        <v>20767.75</v>
      </c>
      <c r="N29">
        <f t="shared" si="1"/>
        <v>14.823159367635769</v>
      </c>
    </row>
    <row r="30" spans="1:14">
      <c r="J30" s="3">
        <v>41067</v>
      </c>
      <c r="K30">
        <v>56</v>
      </c>
      <c r="L30" s="1">
        <v>519</v>
      </c>
      <c r="M30">
        <f t="shared" si="0"/>
        <v>21111.75</v>
      </c>
      <c r="N30">
        <f t="shared" si="1"/>
        <v>15.811054209751717</v>
      </c>
    </row>
    <row r="31" spans="1:14">
      <c r="J31" s="3">
        <v>41067</v>
      </c>
      <c r="K31">
        <v>56</v>
      </c>
      <c r="L31" s="1">
        <v>560</v>
      </c>
      <c r="M31">
        <f t="shared" si="0"/>
        <v>21070.75</v>
      </c>
      <c r="N31">
        <f t="shared" si="1"/>
        <v>15.689938046514163</v>
      </c>
    </row>
    <row r="32" spans="1:14">
      <c r="J32" s="3">
        <v>41067</v>
      </c>
      <c r="K32">
        <v>45</v>
      </c>
      <c r="L32" s="1">
        <v>772</v>
      </c>
      <c r="M32">
        <f t="shared" si="0"/>
        <v>20858.75</v>
      </c>
      <c r="N32">
        <f t="shared" si="1"/>
        <v>15.078323561356497</v>
      </c>
    </row>
    <row r="33" spans="10:14">
      <c r="J33" s="3">
        <v>41067</v>
      </c>
      <c r="K33">
        <v>45</v>
      </c>
      <c r="L33" s="1">
        <v>796</v>
      </c>
      <c r="M33">
        <f t="shared" si="0"/>
        <v>20834.75</v>
      </c>
      <c r="N33">
        <f t="shared" si="1"/>
        <v>15.010604119045315</v>
      </c>
    </row>
    <row r="34" spans="10:14">
      <c r="J34" s="3">
        <v>41067</v>
      </c>
      <c r="K34">
        <v>57</v>
      </c>
      <c r="L34" s="1">
        <v>601</v>
      </c>
      <c r="M34">
        <f t="shared" si="0"/>
        <v>21029.75</v>
      </c>
      <c r="N34">
        <f t="shared" si="1"/>
        <v>15.569749659805787</v>
      </c>
    </row>
    <row r="35" spans="10:14">
      <c r="J35" s="3">
        <v>41067</v>
      </c>
      <c r="K35">
        <v>57</v>
      </c>
      <c r="L35" s="1">
        <v>578</v>
      </c>
      <c r="M35">
        <f t="shared" si="0"/>
        <v>21052.75</v>
      </c>
      <c r="N35">
        <f t="shared" si="1"/>
        <v>15.637058587059014</v>
      </c>
    </row>
    <row r="36" spans="10:14">
      <c r="J36" s="3">
        <v>41067</v>
      </c>
      <c r="K36">
        <v>54</v>
      </c>
      <c r="L36" s="1">
        <v>617</v>
      </c>
      <c r="M36">
        <f t="shared" si="0"/>
        <v>21013.75</v>
      </c>
      <c r="N36">
        <f t="shared" si="1"/>
        <v>15.523097012161179</v>
      </c>
    </row>
    <row r="37" spans="10:14">
      <c r="J37" s="3">
        <v>41067</v>
      </c>
      <c r="K37">
        <v>54</v>
      </c>
      <c r="L37" s="1">
        <v>597</v>
      </c>
      <c r="M37">
        <f t="shared" si="0"/>
        <v>21033.75</v>
      </c>
      <c r="N37">
        <f t="shared" si="1"/>
        <v>15.581434712850388</v>
      </c>
    </row>
    <row r="38" spans="10:14">
      <c r="J38" s="3">
        <v>41067</v>
      </c>
      <c r="K38">
        <v>55</v>
      </c>
      <c r="L38" s="1">
        <v>465</v>
      </c>
      <c r="M38">
        <f t="shared" si="0"/>
        <v>21165.75</v>
      </c>
      <c r="N38">
        <f t="shared" si="1"/>
        <v>15.972000822649507</v>
      </c>
    </row>
    <row r="39" spans="10:14">
      <c r="J39" s="3">
        <v>41067</v>
      </c>
      <c r="K39">
        <v>55</v>
      </c>
      <c r="L39" s="1">
        <v>480</v>
      </c>
      <c r="M39">
        <f t="shared" si="0"/>
        <v>21150.75</v>
      </c>
      <c r="N39">
        <f t="shared" si="1"/>
        <v>15.92712979937966</v>
      </c>
    </row>
    <row r="40" spans="10:14">
      <c r="J40" s="3">
        <v>41067</v>
      </c>
      <c r="K40">
        <v>58</v>
      </c>
      <c r="L40" s="1">
        <v>3164</v>
      </c>
      <c r="M40">
        <f t="shared" si="0"/>
        <v>18466.75</v>
      </c>
      <c r="N40">
        <f t="shared" si="1"/>
        <v>9.6275540989014878</v>
      </c>
    </row>
    <row r="41" spans="10:14">
      <c r="J41" s="3">
        <v>41067</v>
      </c>
      <c r="K41">
        <v>58</v>
      </c>
      <c r="L41" s="1">
        <v>2455</v>
      </c>
      <c r="M41">
        <f t="shared" si="0"/>
        <v>19175.75</v>
      </c>
      <c r="N41">
        <f t="shared" si="1"/>
        <v>10.996806763408152</v>
      </c>
    </row>
    <row r="42" spans="10:14">
      <c r="J42" s="3">
        <v>41067</v>
      </c>
      <c r="K42">
        <v>64</v>
      </c>
      <c r="L42" s="1">
        <v>839</v>
      </c>
      <c r="M42">
        <f t="shared" si="0"/>
        <v>20791.75</v>
      </c>
      <c r="N42">
        <f t="shared" si="1"/>
        <v>14.890033164166878</v>
      </c>
    </row>
    <row r="43" spans="10:14">
      <c r="J43" s="3">
        <v>41067</v>
      </c>
      <c r="K43">
        <v>64</v>
      </c>
      <c r="L43" s="1">
        <v>710</v>
      </c>
      <c r="M43">
        <f t="shared" si="0"/>
        <v>20920.75</v>
      </c>
      <c r="N43">
        <f t="shared" si="1"/>
        <v>15.254682877912542</v>
      </c>
    </row>
    <row r="44" spans="10:14">
      <c r="J44" s="3">
        <v>41067</v>
      </c>
      <c r="K44">
        <v>59</v>
      </c>
      <c r="L44" s="1">
        <v>596</v>
      </c>
      <c r="M44">
        <f t="shared" si="0"/>
        <v>21034.75</v>
      </c>
      <c r="N44">
        <f t="shared" si="1"/>
        <v>15.58435734610441</v>
      </c>
    </row>
    <row r="45" spans="10:14">
      <c r="J45" s="3">
        <v>41067</v>
      </c>
      <c r="K45">
        <v>59</v>
      </c>
      <c r="L45" s="1">
        <v>566</v>
      </c>
      <c r="M45">
        <f t="shared" si="0"/>
        <v>21064.75</v>
      </c>
      <c r="N45">
        <f t="shared" si="1"/>
        <v>15.672291720813075</v>
      </c>
    </row>
    <row r="46" spans="10:14">
      <c r="J46" s="3">
        <v>41067</v>
      </c>
      <c r="K46">
        <v>65</v>
      </c>
      <c r="L46" s="1">
        <v>704</v>
      </c>
      <c r="M46">
        <f t="shared" si="0"/>
        <v>20926.75</v>
      </c>
      <c r="N46">
        <f t="shared" si="1"/>
        <v>15.271858994036833</v>
      </c>
    </row>
    <row r="47" spans="10:14">
      <c r="J47" s="3">
        <v>41067</v>
      </c>
      <c r="K47">
        <v>65</v>
      </c>
      <c r="L47" s="1">
        <v>569</v>
      </c>
      <c r="M47">
        <f t="shared" si="0"/>
        <v>21061.75</v>
      </c>
      <c r="N47">
        <f t="shared" si="1"/>
        <v>15.663476001854384</v>
      </c>
    </row>
    <row r="48" spans="10:14">
      <c r="J48" s="3">
        <v>41067</v>
      </c>
      <c r="K48">
        <v>60</v>
      </c>
      <c r="L48" s="1">
        <v>944</v>
      </c>
      <c r="M48">
        <f t="shared" si="0"/>
        <v>20686.75</v>
      </c>
      <c r="N48">
        <f t="shared" si="1"/>
        <v>14.599669802439232</v>
      </c>
    </row>
    <row r="49" spans="10:14">
      <c r="J49" s="3">
        <v>41067</v>
      </c>
      <c r="K49">
        <v>60</v>
      </c>
      <c r="L49" s="1">
        <v>569</v>
      </c>
      <c r="M49">
        <f t="shared" si="0"/>
        <v>21061.75</v>
      </c>
      <c r="N49">
        <f t="shared" si="1"/>
        <v>15.663476001854384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2" sqref="N2:N49"/>
    </sheetView>
  </sheetViews>
  <sheetFormatPr baseColWidth="10" defaultRowHeight="15" x14ac:dyDescent="0"/>
  <cols>
    <col min="4" max="4" width="16.5" bestFit="1" customWidth="1"/>
  </cols>
  <sheetData>
    <row r="1" spans="1:14">
      <c r="A1" t="s">
        <v>2</v>
      </c>
      <c r="B1" t="s">
        <v>0</v>
      </c>
      <c r="C1" t="s">
        <v>4</v>
      </c>
      <c r="D1" t="s">
        <v>1</v>
      </c>
      <c r="F1" t="s">
        <v>6</v>
      </c>
      <c r="J1" t="s">
        <v>2</v>
      </c>
      <c r="K1" t="s">
        <v>3</v>
      </c>
      <c r="L1" t="s">
        <v>4</v>
      </c>
      <c r="M1" t="s">
        <v>1</v>
      </c>
      <c r="N1" t="s">
        <v>5</v>
      </c>
    </row>
    <row r="2" spans="1:14">
      <c r="C2" s="1">
        <v>22423</v>
      </c>
      <c r="F2">
        <f>AVERAGE(C2:C3)</f>
        <v>23067.5</v>
      </c>
      <c r="J2" s="3">
        <v>41070</v>
      </c>
      <c r="K2">
        <v>81</v>
      </c>
      <c r="L2" s="1">
        <v>1020</v>
      </c>
      <c r="M2">
        <f>$F$2-L2</f>
        <v>22047.5</v>
      </c>
      <c r="N2">
        <f>EXP(((M2-14224)/7529.9))</f>
        <v>2.826364400586121</v>
      </c>
    </row>
    <row r="3" spans="1:14">
      <c r="C3" s="1">
        <v>23712</v>
      </c>
      <c r="J3" s="3">
        <v>41070</v>
      </c>
      <c r="K3">
        <v>81</v>
      </c>
      <c r="L3" s="1">
        <v>974</v>
      </c>
      <c r="M3">
        <f t="shared" ref="M3:M49" si="0">$F$2-L3</f>
        <v>22093.5</v>
      </c>
      <c r="N3">
        <f t="shared" ref="N3:N49" si="1">EXP(((M3-14224)/7529.9))</f>
        <v>2.8436834479763951</v>
      </c>
    </row>
    <row r="4" spans="1:14">
      <c r="A4" s="3">
        <v>41070</v>
      </c>
      <c r="B4" s="6">
        <v>0.25</v>
      </c>
      <c r="C4" s="1">
        <v>19196</v>
      </c>
      <c r="D4" s="7">
        <f>$F$2-C4</f>
        <v>3871.5</v>
      </c>
      <c r="J4" s="3">
        <v>41070</v>
      </c>
      <c r="K4">
        <v>82</v>
      </c>
      <c r="L4" s="1">
        <v>768</v>
      </c>
      <c r="M4">
        <f t="shared" si="0"/>
        <v>22299.5</v>
      </c>
      <c r="N4">
        <f t="shared" si="1"/>
        <v>2.9225537370870396</v>
      </c>
    </row>
    <row r="5" spans="1:14">
      <c r="A5" s="3">
        <v>41070</v>
      </c>
      <c r="B5" s="6">
        <v>0.25</v>
      </c>
      <c r="C5" s="1">
        <v>19605</v>
      </c>
      <c r="D5" s="7">
        <f t="shared" ref="D5:D13" si="2">$F$2-C5</f>
        <v>3462.5</v>
      </c>
      <c r="J5" s="3">
        <v>41070</v>
      </c>
      <c r="K5">
        <v>82</v>
      </c>
      <c r="L5" s="1">
        <v>694</v>
      </c>
      <c r="M5">
        <f t="shared" si="0"/>
        <v>22373.5</v>
      </c>
      <c r="N5">
        <f t="shared" si="1"/>
        <v>2.9514166909994426</v>
      </c>
    </row>
    <row r="6" spans="1:14">
      <c r="A6" s="3">
        <v>41070</v>
      </c>
      <c r="B6" s="6">
        <v>0.5</v>
      </c>
      <c r="C6" s="1">
        <v>15408</v>
      </c>
      <c r="D6" s="7">
        <f t="shared" si="2"/>
        <v>7659.5</v>
      </c>
      <c r="J6" s="3">
        <v>41070</v>
      </c>
      <c r="K6">
        <v>83</v>
      </c>
      <c r="L6" s="1">
        <v>1424</v>
      </c>
      <c r="M6">
        <f t="shared" si="0"/>
        <v>21643.5</v>
      </c>
      <c r="N6">
        <f t="shared" si="1"/>
        <v>2.6787183451416259</v>
      </c>
    </row>
    <row r="7" spans="1:14">
      <c r="A7" s="3">
        <v>41070</v>
      </c>
      <c r="B7" s="6">
        <v>0.5</v>
      </c>
      <c r="C7" s="1">
        <v>15125</v>
      </c>
      <c r="D7" s="7">
        <f t="shared" si="2"/>
        <v>7942.5</v>
      </c>
      <c r="J7" s="3">
        <v>41070</v>
      </c>
      <c r="K7">
        <v>83</v>
      </c>
      <c r="L7" s="1">
        <v>1632</v>
      </c>
      <c r="M7">
        <f t="shared" si="0"/>
        <v>21435.5</v>
      </c>
      <c r="N7">
        <f t="shared" si="1"/>
        <v>2.6057361902520872</v>
      </c>
    </row>
    <row r="8" spans="1:14">
      <c r="A8" s="3">
        <v>41070</v>
      </c>
      <c r="B8" s="6">
        <v>1</v>
      </c>
      <c r="C8" s="1">
        <v>7805</v>
      </c>
      <c r="D8" s="7">
        <f t="shared" si="2"/>
        <v>15262.5</v>
      </c>
      <c r="J8" s="3">
        <v>41070</v>
      </c>
      <c r="K8">
        <v>84</v>
      </c>
      <c r="L8" s="1">
        <v>1085</v>
      </c>
      <c r="M8">
        <f t="shared" si="0"/>
        <v>21982.5</v>
      </c>
      <c r="N8">
        <f t="shared" si="1"/>
        <v>2.8020715107427252</v>
      </c>
    </row>
    <row r="9" spans="1:14">
      <c r="A9" s="3">
        <v>41070</v>
      </c>
      <c r="B9" s="6">
        <v>1</v>
      </c>
      <c r="C9" s="1">
        <v>8037</v>
      </c>
      <c r="D9" s="7">
        <f t="shared" si="2"/>
        <v>15030.5</v>
      </c>
      <c r="J9" s="3">
        <v>41070</v>
      </c>
      <c r="K9">
        <v>84</v>
      </c>
      <c r="L9" s="1">
        <v>1430</v>
      </c>
      <c r="M9">
        <f t="shared" si="0"/>
        <v>21637.5</v>
      </c>
      <c r="N9">
        <f t="shared" si="1"/>
        <v>2.6765847300371117</v>
      </c>
    </row>
    <row r="10" spans="1:14">
      <c r="A10" s="3">
        <v>41070</v>
      </c>
      <c r="B10" s="6">
        <v>2</v>
      </c>
      <c r="C10" s="1">
        <v>1364</v>
      </c>
      <c r="D10" s="7">
        <f t="shared" si="2"/>
        <v>21703.5</v>
      </c>
      <c r="J10" s="3">
        <v>41070</v>
      </c>
      <c r="K10">
        <v>85</v>
      </c>
      <c r="L10" s="1">
        <v>1077</v>
      </c>
      <c r="M10">
        <f t="shared" si="0"/>
        <v>21990.5</v>
      </c>
      <c r="N10">
        <f t="shared" si="1"/>
        <v>2.8050501006756559</v>
      </c>
    </row>
    <row r="11" spans="1:14">
      <c r="A11" s="3">
        <v>41070</v>
      </c>
      <c r="B11" s="6">
        <v>2</v>
      </c>
      <c r="C11" s="1">
        <v>1397</v>
      </c>
      <c r="D11" s="7">
        <f t="shared" si="2"/>
        <v>21670.5</v>
      </c>
      <c r="J11" s="3">
        <v>41070</v>
      </c>
      <c r="K11">
        <v>85</v>
      </c>
      <c r="L11" s="1">
        <v>1009</v>
      </c>
      <c r="M11">
        <f t="shared" si="0"/>
        <v>22058.5</v>
      </c>
      <c r="N11">
        <f t="shared" si="1"/>
        <v>2.83049629188289</v>
      </c>
    </row>
    <row r="12" spans="1:14">
      <c r="A12" s="3">
        <v>41070</v>
      </c>
      <c r="B12" s="6">
        <v>4</v>
      </c>
      <c r="C12" s="1">
        <v>242</v>
      </c>
      <c r="D12" s="7">
        <f t="shared" si="2"/>
        <v>22825.5</v>
      </c>
      <c r="J12" s="3">
        <v>41070</v>
      </c>
      <c r="K12">
        <v>86</v>
      </c>
      <c r="L12" s="1">
        <v>1456</v>
      </c>
      <c r="M12">
        <f t="shared" si="0"/>
        <v>21611.5</v>
      </c>
      <c r="N12">
        <f t="shared" si="1"/>
        <v>2.6673586851527435</v>
      </c>
    </row>
    <row r="13" spans="1:14">
      <c r="A13" s="3">
        <v>41070</v>
      </c>
      <c r="B13" s="6">
        <v>4</v>
      </c>
      <c r="C13" s="1">
        <v>252</v>
      </c>
      <c r="D13" s="7">
        <f t="shared" si="2"/>
        <v>22815.5</v>
      </c>
      <c r="J13" s="3">
        <v>41070</v>
      </c>
      <c r="K13">
        <v>86</v>
      </c>
      <c r="L13" s="1">
        <v>1390</v>
      </c>
      <c r="M13">
        <f t="shared" si="0"/>
        <v>21677.5</v>
      </c>
      <c r="N13">
        <f t="shared" si="1"/>
        <v>2.6908409966669273</v>
      </c>
    </row>
    <row r="14" spans="1:14">
      <c r="J14" s="3">
        <v>41070</v>
      </c>
      <c r="K14">
        <v>87</v>
      </c>
      <c r="L14" s="1">
        <v>906</v>
      </c>
      <c r="M14">
        <f t="shared" si="0"/>
        <v>22161.5</v>
      </c>
      <c r="N14">
        <f t="shared" si="1"/>
        <v>2.8694801040620117</v>
      </c>
    </row>
    <row r="15" spans="1:14">
      <c r="J15" s="3">
        <v>41070</v>
      </c>
      <c r="K15">
        <v>87</v>
      </c>
      <c r="L15" s="1">
        <v>970</v>
      </c>
      <c r="M15">
        <f t="shared" si="0"/>
        <v>22097.5</v>
      </c>
      <c r="N15">
        <f t="shared" si="1"/>
        <v>2.8451944581551101</v>
      </c>
    </row>
    <row r="16" spans="1:14">
      <c r="J16" s="3">
        <v>41070</v>
      </c>
      <c r="K16">
        <v>88</v>
      </c>
      <c r="L16" s="1">
        <v>1062</v>
      </c>
      <c r="M16">
        <f t="shared" si="0"/>
        <v>22005.5</v>
      </c>
      <c r="N16">
        <f t="shared" si="1"/>
        <v>2.8106434934202822</v>
      </c>
    </row>
    <row r="17" spans="10:14">
      <c r="J17" s="3">
        <v>41070</v>
      </c>
      <c r="K17">
        <v>88</v>
      </c>
      <c r="L17" s="1">
        <v>1176</v>
      </c>
      <c r="M17">
        <f t="shared" si="0"/>
        <v>21891.5</v>
      </c>
      <c r="N17">
        <f t="shared" si="1"/>
        <v>2.7684118462075329</v>
      </c>
    </row>
    <row r="18" spans="10:14">
      <c r="J18" s="3">
        <v>41070</v>
      </c>
      <c r="K18">
        <v>89</v>
      </c>
      <c r="L18" s="1">
        <v>1505</v>
      </c>
      <c r="M18">
        <f t="shared" si="0"/>
        <v>21562.5</v>
      </c>
      <c r="N18">
        <f t="shared" si="1"/>
        <v>2.650057494343645</v>
      </c>
    </row>
    <row r="19" spans="10:14">
      <c r="J19" s="3">
        <v>41070</v>
      </c>
      <c r="K19">
        <v>89</v>
      </c>
      <c r="L19" s="1">
        <v>1600</v>
      </c>
      <c r="M19">
        <f t="shared" si="0"/>
        <v>21467.5</v>
      </c>
      <c r="N19">
        <f t="shared" si="1"/>
        <v>2.6168334143737444</v>
      </c>
    </row>
    <row r="20" spans="10:14">
      <c r="J20" s="3">
        <v>41070</v>
      </c>
      <c r="K20">
        <v>90</v>
      </c>
      <c r="L20" s="1">
        <v>1562</v>
      </c>
      <c r="M20">
        <f t="shared" si="0"/>
        <v>21505.5</v>
      </c>
      <c r="N20">
        <f t="shared" si="1"/>
        <v>2.630072767603278</v>
      </c>
    </row>
    <row r="21" spans="10:14">
      <c r="J21" s="3">
        <v>41070</v>
      </c>
      <c r="K21">
        <v>90</v>
      </c>
      <c r="L21" s="1">
        <v>1464</v>
      </c>
      <c r="M21">
        <f t="shared" si="0"/>
        <v>21603.5</v>
      </c>
      <c r="N21">
        <f t="shared" si="1"/>
        <v>2.6645263051802086</v>
      </c>
    </row>
    <row r="22" spans="10:14">
      <c r="J22" s="3">
        <v>41070</v>
      </c>
      <c r="K22">
        <v>91</v>
      </c>
      <c r="L22" s="1">
        <v>1108</v>
      </c>
      <c r="M22">
        <f t="shared" si="0"/>
        <v>21959.5</v>
      </c>
      <c r="N22">
        <f t="shared" si="1"/>
        <v>2.793525671148485</v>
      </c>
    </row>
    <row r="23" spans="10:14">
      <c r="J23" s="3">
        <v>41070</v>
      </c>
      <c r="K23">
        <v>91</v>
      </c>
      <c r="L23" s="1">
        <v>1146</v>
      </c>
      <c r="M23">
        <f t="shared" si="0"/>
        <v>21921.5</v>
      </c>
      <c r="N23">
        <f t="shared" si="1"/>
        <v>2.7794635229175801</v>
      </c>
    </row>
    <row r="24" spans="10:14">
      <c r="J24" s="3">
        <v>41070</v>
      </c>
      <c r="K24">
        <v>92</v>
      </c>
      <c r="L24" s="1">
        <v>1014</v>
      </c>
      <c r="M24">
        <f t="shared" si="0"/>
        <v>22053.5</v>
      </c>
      <c r="N24">
        <f t="shared" si="1"/>
        <v>2.8286174111888776</v>
      </c>
    </row>
    <row r="25" spans="10:14">
      <c r="J25" s="3">
        <v>41070</v>
      </c>
      <c r="K25">
        <v>92</v>
      </c>
      <c r="L25" s="1">
        <v>1050</v>
      </c>
      <c r="M25">
        <f t="shared" si="0"/>
        <v>22017.5</v>
      </c>
      <c r="N25">
        <f t="shared" si="1"/>
        <v>2.8151262370475418</v>
      </c>
    </row>
    <row r="26" spans="10:14">
      <c r="J26" s="3">
        <v>41070</v>
      </c>
      <c r="K26">
        <v>93</v>
      </c>
      <c r="L26" s="1">
        <v>1784</v>
      </c>
      <c r="M26">
        <f t="shared" si="0"/>
        <v>21283.5</v>
      </c>
      <c r="N26">
        <f t="shared" si="1"/>
        <v>2.5536636430863537</v>
      </c>
    </row>
    <row r="27" spans="10:14">
      <c r="J27" s="3">
        <v>41070</v>
      </c>
      <c r="K27">
        <v>93</v>
      </c>
      <c r="L27" s="1">
        <v>1527</v>
      </c>
      <c r="M27">
        <f t="shared" si="0"/>
        <v>21540.5</v>
      </c>
      <c r="N27">
        <f t="shared" si="1"/>
        <v>2.6423261594282819</v>
      </c>
    </row>
    <row r="28" spans="10:14">
      <c r="J28" s="3">
        <v>41070</v>
      </c>
      <c r="K28">
        <v>94</v>
      </c>
      <c r="L28" s="1">
        <v>907</v>
      </c>
      <c r="M28">
        <f t="shared" si="0"/>
        <v>22160.5</v>
      </c>
      <c r="N28">
        <f t="shared" si="1"/>
        <v>2.869099051249433</v>
      </c>
    </row>
    <row r="29" spans="10:14">
      <c r="J29" s="3">
        <v>41070</v>
      </c>
      <c r="K29">
        <v>94</v>
      </c>
      <c r="L29" s="1">
        <v>800</v>
      </c>
      <c r="M29">
        <f t="shared" si="0"/>
        <v>22267.5</v>
      </c>
      <c r="N29">
        <f t="shared" si="1"/>
        <v>2.9101600426126804</v>
      </c>
    </row>
    <row r="30" spans="10:14">
      <c r="J30" s="3">
        <v>41070</v>
      </c>
      <c r="K30">
        <v>95</v>
      </c>
      <c r="L30" s="1">
        <v>849</v>
      </c>
      <c r="M30">
        <f t="shared" si="0"/>
        <v>22218.5</v>
      </c>
      <c r="N30">
        <f t="shared" si="1"/>
        <v>2.8912839782638873</v>
      </c>
    </row>
    <row r="31" spans="10:14">
      <c r="J31" s="3">
        <v>41070</v>
      </c>
      <c r="K31">
        <v>95</v>
      </c>
      <c r="L31" s="1">
        <v>888</v>
      </c>
      <c r="M31">
        <f t="shared" si="0"/>
        <v>22179.5</v>
      </c>
      <c r="N31">
        <f t="shared" si="1"/>
        <v>2.8763477152851218</v>
      </c>
    </row>
    <row r="32" spans="10:14">
      <c r="J32" s="3">
        <v>41070</v>
      </c>
      <c r="K32">
        <v>96</v>
      </c>
      <c r="L32" s="1">
        <v>1074</v>
      </c>
      <c r="M32">
        <f t="shared" si="0"/>
        <v>21993.5</v>
      </c>
      <c r="N32">
        <f t="shared" si="1"/>
        <v>2.8061678880130305</v>
      </c>
    </row>
    <row r="33" spans="10:14">
      <c r="J33" s="3">
        <v>41070</v>
      </c>
      <c r="K33">
        <v>96</v>
      </c>
      <c r="L33" s="1">
        <v>1074</v>
      </c>
      <c r="M33">
        <f t="shared" si="0"/>
        <v>21993.5</v>
      </c>
      <c r="N33">
        <f t="shared" si="1"/>
        <v>2.8061678880130305</v>
      </c>
    </row>
    <row r="34" spans="10:14">
      <c r="J34" s="3">
        <v>41070</v>
      </c>
      <c r="K34">
        <v>97</v>
      </c>
      <c r="L34" s="1">
        <v>2206</v>
      </c>
      <c r="M34">
        <f t="shared" si="0"/>
        <v>20861.5</v>
      </c>
      <c r="N34">
        <f t="shared" si="1"/>
        <v>2.4144845075868431</v>
      </c>
    </row>
    <row r="35" spans="10:14">
      <c r="J35" s="3">
        <v>41070</v>
      </c>
      <c r="K35">
        <v>97</v>
      </c>
      <c r="L35" s="1">
        <v>2533</v>
      </c>
      <c r="M35">
        <f t="shared" si="0"/>
        <v>20534.5</v>
      </c>
      <c r="N35">
        <f t="shared" si="1"/>
        <v>2.3118751266009001</v>
      </c>
    </row>
    <row r="36" spans="10:14">
      <c r="J36" s="3">
        <v>41070</v>
      </c>
      <c r="K36">
        <v>98</v>
      </c>
      <c r="L36" s="1">
        <v>4669</v>
      </c>
      <c r="M36">
        <f t="shared" si="0"/>
        <v>18398.5</v>
      </c>
      <c r="N36">
        <f t="shared" si="1"/>
        <v>1.74087843325814</v>
      </c>
    </row>
    <row r="37" spans="10:14">
      <c r="J37" s="3">
        <v>41070</v>
      </c>
      <c r="K37">
        <v>98</v>
      </c>
      <c r="L37" s="1">
        <v>4810</v>
      </c>
      <c r="M37">
        <f t="shared" si="0"/>
        <v>18257.5</v>
      </c>
      <c r="N37">
        <f t="shared" si="1"/>
        <v>1.7085831917655738</v>
      </c>
    </row>
    <row r="38" spans="10:14">
      <c r="J38" s="3">
        <v>41070</v>
      </c>
      <c r="K38">
        <v>99</v>
      </c>
      <c r="L38" s="1">
        <v>799</v>
      </c>
      <c r="M38">
        <f t="shared" si="0"/>
        <v>22268.5</v>
      </c>
      <c r="N38">
        <f t="shared" si="1"/>
        <v>2.9105465488466882</v>
      </c>
    </row>
    <row r="39" spans="10:14">
      <c r="J39" s="3">
        <v>41070</v>
      </c>
      <c r="K39">
        <v>99</v>
      </c>
      <c r="L39" s="1">
        <v>812</v>
      </c>
      <c r="M39">
        <f t="shared" si="0"/>
        <v>22255.5</v>
      </c>
      <c r="N39">
        <f t="shared" si="1"/>
        <v>2.905525969293465</v>
      </c>
    </row>
    <row r="40" spans="10:14">
      <c r="J40" s="3">
        <v>41070</v>
      </c>
      <c r="K40">
        <v>100</v>
      </c>
      <c r="L40" s="1">
        <v>1779</v>
      </c>
      <c r="M40">
        <f t="shared" si="0"/>
        <v>21288.5</v>
      </c>
      <c r="N40">
        <f t="shared" si="1"/>
        <v>2.5553598885025823</v>
      </c>
    </row>
    <row r="41" spans="10:14">
      <c r="J41" s="3">
        <v>41070</v>
      </c>
      <c r="K41">
        <v>100</v>
      </c>
      <c r="L41" s="1">
        <v>1938</v>
      </c>
      <c r="M41">
        <f t="shared" si="0"/>
        <v>21129.5</v>
      </c>
      <c r="N41">
        <f t="shared" si="1"/>
        <v>2.5019670738396589</v>
      </c>
    </row>
    <row r="42" spans="10:14">
      <c r="J42" s="3">
        <v>41070</v>
      </c>
      <c r="K42">
        <v>101</v>
      </c>
      <c r="L42" s="1">
        <v>1461</v>
      </c>
      <c r="M42">
        <f t="shared" si="0"/>
        <v>21606.5</v>
      </c>
      <c r="N42">
        <f t="shared" si="1"/>
        <v>2.6655880950438959</v>
      </c>
    </row>
    <row r="43" spans="10:14">
      <c r="J43" s="3">
        <v>41070</v>
      </c>
      <c r="K43">
        <v>101</v>
      </c>
      <c r="L43" s="1">
        <v>1450</v>
      </c>
      <c r="M43">
        <f t="shared" si="0"/>
        <v>21617.5</v>
      </c>
      <c r="N43">
        <f t="shared" si="1"/>
        <v>2.6694849457997285</v>
      </c>
    </row>
    <row r="44" spans="10:14">
      <c r="J44" s="3">
        <v>41070</v>
      </c>
      <c r="K44">
        <v>102</v>
      </c>
      <c r="L44" s="1">
        <v>1212</v>
      </c>
      <c r="M44">
        <f t="shared" si="0"/>
        <v>21855.5</v>
      </c>
      <c r="N44">
        <f t="shared" si="1"/>
        <v>2.7552078242834699</v>
      </c>
    </row>
    <row r="45" spans="10:14">
      <c r="J45" s="3">
        <v>41070</v>
      </c>
      <c r="K45">
        <v>102</v>
      </c>
      <c r="L45" s="1">
        <v>1234</v>
      </c>
      <c r="M45">
        <f t="shared" si="0"/>
        <v>21833.5</v>
      </c>
      <c r="N45">
        <f t="shared" si="1"/>
        <v>2.7471697215266691</v>
      </c>
    </row>
    <row r="46" spans="10:14">
      <c r="J46" s="3">
        <v>41070</v>
      </c>
      <c r="K46">
        <v>103</v>
      </c>
      <c r="L46" s="1">
        <v>711</v>
      </c>
      <c r="M46">
        <f t="shared" si="0"/>
        <v>22356.5</v>
      </c>
      <c r="N46">
        <f t="shared" si="1"/>
        <v>2.9447608936871013</v>
      </c>
    </row>
    <row r="47" spans="10:14">
      <c r="J47" s="3">
        <v>41070</v>
      </c>
      <c r="K47">
        <v>103</v>
      </c>
      <c r="L47" s="1">
        <v>645</v>
      </c>
      <c r="M47">
        <f t="shared" si="0"/>
        <v>22422.5</v>
      </c>
      <c r="N47">
        <f t="shared" si="1"/>
        <v>2.9706853383541247</v>
      </c>
    </row>
    <row r="48" spans="10:14">
      <c r="J48" s="3">
        <v>41070</v>
      </c>
      <c r="K48">
        <v>104</v>
      </c>
      <c r="L48" s="1">
        <v>1506</v>
      </c>
      <c r="M48">
        <f t="shared" si="0"/>
        <v>21561.5</v>
      </c>
      <c r="N48">
        <f t="shared" si="1"/>
        <v>2.6497055797719824</v>
      </c>
    </row>
    <row r="49" spans="10:14">
      <c r="J49" s="3">
        <v>41070</v>
      </c>
      <c r="K49">
        <v>104</v>
      </c>
      <c r="L49" s="1">
        <v>1559</v>
      </c>
      <c r="M49">
        <f t="shared" si="0"/>
        <v>21508.5</v>
      </c>
      <c r="N49">
        <f t="shared" si="1"/>
        <v>2.6311208280408769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topLeftCell="F1" workbookViewId="0">
      <selection activeCell="P39" sqref="P39:P43"/>
    </sheetView>
  </sheetViews>
  <sheetFormatPr baseColWidth="10" defaultRowHeight="15" x14ac:dyDescent="0"/>
  <cols>
    <col min="3" max="3" width="12.1640625" bestFit="1" customWidth="1"/>
  </cols>
  <sheetData>
    <row r="1" spans="1:16">
      <c r="A1" t="s">
        <v>2</v>
      </c>
      <c r="B1" t="s">
        <v>3</v>
      </c>
      <c r="C1" t="s">
        <v>5</v>
      </c>
      <c r="E1" t="s">
        <v>2</v>
      </c>
      <c r="F1" t="s">
        <v>3</v>
      </c>
      <c r="G1" t="s">
        <v>5</v>
      </c>
      <c r="J1" t="s">
        <v>2</v>
      </c>
      <c r="K1" t="s">
        <v>3</v>
      </c>
      <c r="L1" t="s">
        <v>5</v>
      </c>
      <c r="M1" t="s">
        <v>7</v>
      </c>
      <c r="N1" t="s">
        <v>8</v>
      </c>
      <c r="O1" t="s">
        <v>9</v>
      </c>
      <c r="P1" t="s">
        <v>10</v>
      </c>
    </row>
    <row r="2" spans="1:16">
      <c r="A2" s="3">
        <v>41065</v>
      </c>
      <c r="B2">
        <v>1</v>
      </c>
      <c r="C2">
        <v>9.2933796799507746</v>
      </c>
      <c r="E2" s="3">
        <v>41065</v>
      </c>
      <c r="F2">
        <v>1</v>
      </c>
      <c r="G2" s="8">
        <f>AVERAGE(C2:C3)</f>
        <v>9.0582388681626647</v>
      </c>
      <c r="J2" s="3">
        <v>41065</v>
      </c>
      <c r="K2">
        <v>1</v>
      </c>
      <c r="L2">
        <v>9.0582388681626647</v>
      </c>
      <c r="M2">
        <v>71</v>
      </c>
      <c r="N2">
        <f>L2*M2</f>
        <v>643.13495963954915</v>
      </c>
      <c r="O2">
        <v>104.45519999999999</v>
      </c>
      <c r="P2">
        <f>N2/O2</f>
        <v>6.1570411012524913</v>
      </c>
    </row>
    <row r="3" spans="1:16">
      <c r="A3" s="3">
        <v>41065</v>
      </c>
      <c r="B3">
        <v>1</v>
      </c>
      <c r="C3">
        <v>8.8230980563745529</v>
      </c>
      <c r="E3" s="3">
        <v>41065</v>
      </c>
      <c r="F3">
        <v>2</v>
      </c>
      <c r="G3" s="8">
        <f>AVERAGE(C4:C5)</f>
        <v>11.559682752632355</v>
      </c>
      <c r="J3" s="3">
        <v>41065</v>
      </c>
      <c r="K3">
        <v>2</v>
      </c>
      <c r="L3">
        <v>11.559682752632355</v>
      </c>
      <c r="M3">
        <v>65</v>
      </c>
      <c r="N3">
        <f t="shared" ref="N3:N66" si="0">L3*M3</f>
        <v>751.37937892110313</v>
      </c>
      <c r="O3">
        <v>40.052999999999997</v>
      </c>
      <c r="P3">
        <f t="shared" ref="P3:P66" si="1">N3/O3</f>
        <v>18.759627965972665</v>
      </c>
    </row>
    <row r="4" spans="1:16">
      <c r="A4" s="3">
        <v>41065</v>
      </c>
      <c r="B4">
        <v>2</v>
      </c>
      <c r="C4">
        <v>11.563103181800088</v>
      </c>
      <c r="E4" s="3">
        <v>41065</v>
      </c>
      <c r="F4">
        <v>3</v>
      </c>
      <c r="G4" s="8">
        <f>AVERAGE(C6:C7)</f>
        <v>9.0478069061235118</v>
      </c>
      <c r="J4" s="3">
        <v>41065</v>
      </c>
      <c r="K4">
        <v>3</v>
      </c>
      <c r="L4">
        <v>9.0478069061235118</v>
      </c>
      <c r="M4">
        <v>39</v>
      </c>
      <c r="N4">
        <f t="shared" si="0"/>
        <v>352.86446933881695</v>
      </c>
      <c r="O4">
        <v>41.874299999999998</v>
      </c>
      <c r="P4">
        <f t="shared" si="1"/>
        <v>8.4267550583249626</v>
      </c>
    </row>
    <row r="5" spans="1:16">
      <c r="A5" s="3">
        <v>41065</v>
      </c>
      <c r="B5">
        <v>2</v>
      </c>
      <c r="C5">
        <v>11.556262323464621</v>
      </c>
      <c r="E5" s="3">
        <v>41065</v>
      </c>
      <c r="F5">
        <v>4</v>
      </c>
      <c r="G5" s="8">
        <f>AVERAGE(C8:C9)</f>
        <v>10.019752052349045</v>
      </c>
      <c r="J5" s="3">
        <v>41065</v>
      </c>
      <c r="K5">
        <v>4</v>
      </c>
      <c r="L5">
        <v>10.019752052349045</v>
      </c>
      <c r="M5">
        <v>54</v>
      </c>
      <c r="N5">
        <f t="shared" si="0"/>
        <v>541.06661082684843</v>
      </c>
      <c r="O5">
        <v>43.318799999999996</v>
      </c>
      <c r="P5">
        <f t="shared" si="1"/>
        <v>12.490341625964904</v>
      </c>
    </row>
    <row r="6" spans="1:16">
      <c r="A6" s="3">
        <v>41065</v>
      </c>
      <c r="B6">
        <v>3</v>
      </c>
      <c r="C6">
        <v>8.8283209876471531</v>
      </c>
      <c r="E6" s="3">
        <v>41065</v>
      </c>
      <c r="F6">
        <v>5</v>
      </c>
      <c r="G6" s="8">
        <f>AVERAGE(C10:C11)</f>
        <v>9.021223967002193</v>
      </c>
      <c r="J6" s="3">
        <v>41065</v>
      </c>
      <c r="K6">
        <v>5</v>
      </c>
      <c r="L6">
        <v>9.021223967002193</v>
      </c>
      <c r="M6">
        <v>39</v>
      </c>
      <c r="N6">
        <f t="shared" si="0"/>
        <v>351.82773471308553</v>
      </c>
      <c r="O6">
        <v>39.124799999999993</v>
      </c>
      <c r="P6">
        <f t="shared" si="1"/>
        <v>8.9924481329766692</v>
      </c>
    </row>
    <row r="7" spans="1:16">
      <c r="A7" s="3">
        <v>41065</v>
      </c>
      <c r="B7">
        <v>3</v>
      </c>
      <c r="C7">
        <v>9.2672928245998687</v>
      </c>
      <c r="E7" s="3">
        <v>41065</v>
      </c>
      <c r="F7">
        <v>6</v>
      </c>
      <c r="G7" s="8">
        <f>AVERAGE(C12:C13)</f>
        <v>11.003105423348114</v>
      </c>
      <c r="J7" s="3">
        <v>41065</v>
      </c>
      <c r="K7">
        <v>6</v>
      </c>
      <c r="L7">
        <v>11.003105423348114</v>
      </c>
      <c r="M7">
        <v>98</v>
      </c>
      <c r="N7">
        <f t="shared" si="0"/>
        <v>1078.3043314881152</v>
      </c>
      <c r="O7">
        <v>74.058599999999984</v>
      </c>
      <c r="P7">
        <f t="shared" si="1"/>
        <v>14.560150090443452</v>
      </c>
    </row>
    <row r="8" spans="1:16">
      <c r="A8" s="3">
        <v>41065</v>
      </c>
      <c r="B8">
        <v>4</v>
      </c>
      <c r="C8">
        <v>9.4068100229707134</v>
      </c>
      <c r="E8" s="3">
        <v>41065</v>
      </c>
      <c r="F8">
        <v>7</v>
      </c>
      <c r="G8" s="8">
        <f>AVERAGE(C14:C15)</f>
        <v>9.9246245457657949</v>
      </c>
      <c r="J8" s="3">
        <v>41065</v>
      </c>
      <c r="K8">
        <v>7</v>
      </c>
      <c r="L8">
        <v>9.9246245457657949</v>
      </c>
      <c r="M8">
        <v>62</v>
      </c>
      <c r="N8">
        <f t="shared" si="0"/>
        <v>615.32672183747923</v>
      </c>
      <c r="O8">
        <v>45.644400000000005</v>
      </c>
      <c r="P8">
        <f t="shared" si="1"/>
        <v>13.480880936927184</v>
      </c>
    </row>
    <row r="9" spans="1:16">
      <c r="A9" s="3">
        <v>41065</v>
      </c>
      <c r="B9">
        <v>4</v>
      </c>
      <c r="C9">
        <v>10.632694081727374</v>
      </c>
      <c r="E9" s="3">
        <v>41065</v>
      </c>
      <c r="F9">
        <v>8</v>
      </c>
      <c r="G9" s="8">
        <f>AVERAGE(C16:C17)</f>
        <v>9.6615301222588172</v>
      </c>
      <c r="J9" s="3">
        <v>41065</v>
      </c>
      <c r="K9">
        <v>8</v>
      </c>
      <c r="L9">
        <v>9.6615301222588172</v>
      </c>
      <c r="M9">
        <v>65</v>
      </c>
      <c r="N9">
        <f t="shared" si="0"/>
        <v>627.9994579468231</v>
      </c>
      <c r="O9">
        <v>64.330500000000001</v>
      </c>
      <c r="P9">
        <f t="shared" si="1"/>
        <v>9.7620795415366448</v>
      </c>
    </row>
    <row r="10" spans="1:16">
      <c r="A10" s="3">
        <v>41065</v>
      </c>
      <c r="B10">
        <v>5</v>
      </c>
      <c r="C10">
        <v>8.9718420944623531</v>
      </c>
      <c r="E10" s="3">
        <v>41065</v>
      </c>
      <c r="F10">
        <v>9</v>
      </c>
      <c r="G10" s="8">
        <f>AVERAGE(C18:C19)</f>
        <v>11.340343677063451</v>
      </c>
      <c r="J10" s="3">
        <v>41065</v>
      </c>
      <c r="K10">
        <v>9</v>
      </c>
      <c r="L10">
        <v>11.340343677063451</v>
      </c>
      <c r="M10">
        <v>53</v>
      </c>
      <c r="N10">
        <f t="shared" si="0"/>
        <v>601.0382148843629</v>
      </c>
      <c r="O10">
        <v>29.955599999999997</v>
      </c>
      <c r="P10">
        <f t="shared" si="1"/>
        <v>20.064302330260883</v>
      </c>
    </row>
    <row r="11" spans="1:16">
      <c r="A11" s="3">
        <v>41065</v>
      </c>
      <c r="B11">
        <v>5</v>
      </c>
      <c r="C11">
        <v>9.0706058395420328</v>
      </c>
      <c r="E11" s="3">
        <v>41065</v>
      </c>
      <c r="F11">
        <v>10</v>
      </c>
      <c r="G11" s="8">
        <f>AVERAGE(C20:C21)</f>
        <v>12.095511138828334</v>
      </c>
      <c r="J11" s="3">
        <v>41065</v>
      </c>
      <c r="K11">
        <v>10</v>
      </c>
      <c r="L11">
        <v>12.095511138828334</v>
      </c>
      <c r="M11">
        <v>104</v>
      </c>
      <c r="N11">
        <f t="shared" si="0"/>
        <v>1257.9331584381466</v>
      </c>
      <c r="O11">
        <v>154.7208</v>
      </c>
      <c r="P11">
        <f t="shared" si="1"/>
        <v>8.1303429043680406</v>
      </c>
    </row>
    <row r="12" spans="1:16">
      <c r="A12" s="3">
        <v>41065</v>
      </c>
      <c r="B12">
        <v>6</v>
      </c>
      <c r="C12">
        <v>10.874509472674189</v>
      </c>
      <c r="E12" s="3">
        <v>41065</v>
      </c>
      <c r="F12">
        <v>11</v>
      </c>
      <c r="G12" s="8">
        <f>AVERAGE(C22:C23)</f>
        <v>8.4138915357878581</v>
      </c>
      <c r="J12" s="3">
        <v>41065</v>
      </c>
      <c r="K12">
        <v>11</v>
      </c>
      <c r="L12">
        <v>8.4138915357878581</v>
      </c>
      <c r="M12">
        <v>84</v>
      </c>
      <c r="N12">
        <f t="shared" si="0"/>
        <v>706.76688900618012</v>
      </c>
      <c r="O12">
        <v>71.290800000000004</v>
      </c>
      <c r="P12">
        <f t="shared" si="1"/>
        <v>9.913858295967783</v>
      </c>
    </row>
    <row r="13" spans="1:16">
      <c r="A13" s="3">
        <v>41065</v>
      </c>
      <c r="B13">
        <v>6</v>
      </c>
      <c r="C13">
        <v>11.131701374022036</v>
      </c>
      <c r="E13" s="3">
        <v>41065</v>
      </c>
      <c r="F13">
        <v>12</v>
      </c>
      <c r="G13" s="8">
        <f>AVERAGE(C24:C25)</f>
        <v>9.8591254726554975</v>
      </c>
      <c r="J13" s="3">
        <v>41065</v>
      </c>
      <c r="K13">
        <v>12</v>
      </c>
      <c r="L13">
        <v>9.8591254726554975</v>
      </c>
      <c r="M13">
        <v>60</v>
      </c>
      <c r="N13">
        <f t="shared" si="0"/>
        <v>591.54752835932982</v>
      </c>
      <c r="O13">
        <v>54.252000000000002</v>
      </c>
      <c r="P13">
        <f t="shared" si="1"/>
        <v>10.903699925520346</v>
      </c>
    </row>
    <row r="14" spans="1:16">
      <c r="A14" s="3">
        <v>41065</v>
      </c>
      <c r="B14">
        <v>7</v>
      </c>
      <c r="C14">
        <v>9.9995071127429931</v>
      </c>
      <c r="E14" s="3">
        <v>41065</v>
      </c>
      <c r="F14">
        <v>13</v>
      </c>
      <c r="G14" s="8">
        <f>AVERAGE(C26:C27)</f>
        <v>8.9791997739443126</v>
      </c>
      <c r="J14" s="3">
        <v>41065</v>
      </c>
      <c r="K14">
        <v>13</v>
      </c>
      <c r="L14">
        <v>8.9791997739443126</v>
      </c>
      <c r="M14">
        <v>38</v>
      </c>
      <c r="N14">
        <f t="shared" si="0"/>
        <v>341.2095914098839</v>
      </c>
      <c r="O14">
        <v>31.1676</v>
      </c>
      <c r="P14">
        <f t="shared" si="1"/>
        <v>10.947573486886506</v>
      </c>
    </row>
    <row r="15" spans="1:16">
      <c r="A15" s="3">
        <v>41065</v>
      </c>
      <c r="B15">
        <v>7</v>
      </c>
      <c r="C15">
        <v>9.8497419787885949</v>
      </c>
      <c r="E15" s="3">
        <v>41065</v>
      </c>
      <c r="F15">
        <v>14</v>
      </c>
      <c r="G15" s="8">
        <f>AVERAGE(C28:C29)</f>
        <v>12.049882102017872</v>
      </c>
      <c r="J15" s="3">
        <v>41065</v>
      </c>
      <c r="K15">
        <v>14</v>
      </c>
      <c r="L15">
        <v>12.049882102017872</v>
      </c>
      <c r="M15">
        <v>102</v>
      </c>
      <c r="N15">
        <f t="shared" si="0"/>
        <v>1229.0879744058229</v>
      </c>
      <c r="O15">
        <v>132.00839999999999</v>
      </c>
      <c r="P15">
        <f t="shared" si="1"/>
        <v>9.3106800355570023</v>
      </c>
    </row>
    <row r="16" spans="1:16">
      <c r="A16" s="3">
        <v>41065</v>
      </c>
      <c r="B16">
        <v>8</v>
      </c>
      <c r="C16">
        <v>9.6107872583571545</v>
      </c>
      <c r="E16" s="3">
        <v>41065</v>
      </c>
      <c r="F16">
        <v>15</v>
      </c>
      <c r="G16" s="8">
        <f>AVERAGE(C30:C31)</f>
        <v>10.294955018608622</v>
      </c>
      <c r="J16" s="3">
        <v>41065</v>
      </c>
      <c r="K16">
        <v>15</v>
      </c>
      <c r="L16">
        <v>10.294955018608622</v>
      </c>
      <c r="M16">
        <v>91</v>
      </c>
      <c r="N16">
        <f t="shared" si="0"/>
        <v>936.84090669338457</v>
      </c>
      <c r="O16">
        <v>113.8137</v>
      </c>
      <c r="P16">
        <f t="shared" si="1"/>
        <v>8.231354456391319</v>
      </c>
    </row>
    <row r="17" spans="1:16">
      <c r="A17" s="3">
        <v>41065</v>
      </c>
      <c r="B17">
        <v>8</v>
      </c>
      <c r="C17">
        <v>9.71227298616048</v>
      </c>
      <c r="E17" s="3">
        <v>41065</v>
      </c>
      <c r="F17">
        <v>16</v>
      </c>
      <c r="G17" s="8">
        <f>AVERAGE(C32:C33)</f>
        <v>10.440276824410857</v>
      </c>
      <c r="J17" s="3">
        <v>41065</v>
      </c>
      <c r="K17">
        <v>16</v>
      </c>
      <c r="L17">
        <v>10.440276824410857</v>
      </c>
      <c r="M17">
        <v>87</v>
      </c>
      <c r="N17">
        <f t="shared" si="0"/>
        <v>908.3040837237445</v>
      </c>
      <c r="O17">
        <v>47.867400000000011</v>
      </c>
      <c r="P17">
        <f t="shared" si="1"/>
        <v>18.975421345712203</v>
      </c>
    </row>
    <row r="18" spans="1:16">
      <c r="A18" s="3">
        <v>41065</v>
      </c>
      <c r="B18">
        <v>9</v>
      </c>
      <c r="C18">
        <v>11.316016133703982</v>
      </c>
      <c r="E18" s="3">
        <v>41065</v>
      </c>
      <c r="F18">
        <v>17</v>
      </c>
      <c r="G18" s="8">
        <f>AVERAGE(C34:C35)</f>
        <v>11.70085397893723</v>
      </c>
      <c r="J18" s="3">
        <v>41065</v>
      </c>
      <c r="K18">
        <v>17</v>
      </c>
      <c r="L18">
        <v>11.70085397893723</v>
      </c>
      <c r="M18">
        <v>78</v>
      </c>
      <c r="N18">
        <f t="shared" si="0"/>
        <v>912.66661035710399</v>
      </c>
      <c r="O18">
        <v>59.178599999999996</v>
      </c>
      <c r="P18">
        <f t="shared" si="1"/>
        <v>15.422240647076883</v>
      </c>
    </row>
    <row r="19" spans="1:16">
      <c r="A19" s="3">
        <v>41065</v>
      </c>
      <c r="B19">
        <v>9</v>
      </c>
      <c r="C19">
        <v>11.364671220422919</v>
      </c>
      <c r="E19" s="3">
        <v>41065</v>
      </c>
      <c r="F19">
        <v>18</v>
      </c>
      <c r="G19" s="8">
        <f>AVERAGE(C36:C37)</f>
        <v>12.147073244985814</v>
      </c>
      <c r="J19" s="3">
        <v>41065</v>
      </c>
      <c r="K19">
        <v>18</v>
      </c>
      <c r="L19">
        <v>12.147073244985814</v>
      </c>
      <c r="M19">
        <v>91</v>
      </c>
      <c r="N19">
        <f t="shared" si="0"/>
        <v>1105.3836652937091</v>
      </c>
      <c r="O19">
        <v>120.22919999999999</v>
      </c>
      <c r="P19">
        <f t="shared" si="1"/>
        <v>9.1939700612971649</v>
      </c>
    </row>
    <row r="20" spans="1:16">
      <c r="A20" s="3">
        <v>41065</v>
      </c>
      <c r="B20">
        <v>10</v>
      </c>
      <c r="C20">
        <v>12.202877632944956</v>
      </c>
      <c r="E20" s="3">
        <v>41065</v>
      </c>
      <c r="F20">
        <v>19</v>
      </c>
      <c r="G20" s="8">
        <f>AVERAGE(C38:C39)</f>
        <v>11.871664739473132</v>
      </c>
      <c r="J20" s="3">
        <v>41065</v>
      </c>
      <c r="K20">
        <v>19</v>
      </c>
      <c r="L20">
        <v>11.871664739473132</v>
      </c>
      <c r="M20">
        <v>95</v>
      </c>
      <c r="N20">
        <f t="shared" si="0"/>
        <v>1127.8081502499476</v>
      </c>
      <c r="O20">
        <v>55.404000000000003</v>
      </c>
      <c r="P20">
        <f t="shared" si="1"/>
        <v>20.356078085516344</v>
      </c>
    </row>
    <row r="21" spans="1:16">
      <c r="A21" s="3">
        <v>41065</v>
      </c>
      <c r="B21">
        <v>10</v>
      </c>
      <c r="C21">
        <v>11.988144644711712</v>
      </c>
      <c r="E21" s="3">
        <v>41065</v>
      </c>
      <c r="F21">
        <v>20</v>
      </c>
      <c r="G21" s="8">
        <f>AVERAGE(C40:C41)</f>
        <v>11.28298350291913</v>
      </c>
      <c r="J21" s="3">
        <v>41065</v>
      </c>
      <c r="K21">
        <v>20</v>
      </c>
      <c r="L21">
        <v>11.28298350291913</v>
      </c>
      <c r="M21">
        <v>97</v>
      </c>
      <c r="N21">
        <f t="shared" si="0"/>
        <v>1094.4493997831555</v>
      </c>
      <c r="O21">
        <v>59.771399999999993</v>
      </c>
      <c r="P21">
        <f t="shared" si="1"/>
        <v>18.310586664912577</v>
      </c>
    </row>
    <row r="22" spans="1:16">
      <c r="A22" s="3">
        <v>41065</v>
      </c>
      <c r="B22">
        <v>11</v>
      </c>
      <c r="C22">
        <v>8.2682637985861298</v>
      </c>
      <c r="E22" s="3">
        <v>41065</v>
      </c>
      <c r="F22">
        <v>21</v>
      </c>
      <c r="G22" s="8">
        <f>AVERAGE(C42:C43)</f>
        <v>9.3355155099822635</v>
      </c>
      <c r="J22" s="3">
        <v>41065</v>
      </c>
      <c r="K22">
        <v>21</v>
      </c>
      <c r="L22">
        <v>9.3355155099822635</v>
      </c>
      <c r="M22">
        <v>70</v>
      </c>
      <c r="N22">
        <f t="shared" si="0"/>
        <v>653.48608569875842</v>
      </c>
      <c r="O22">
        <v>96.054000000000002</v>
      </c>
      <c r="P22">
        <f t="shared" si="1"/>
        <v>6.8033198586082664</v>
      </c>
    </row>
    <row r="23" spans="1:16">
      <c r="A23" s="3">
        <v>41065</v>
      </c>
      <c r="B23">
        <v>11</v>
      </c>
      <c r="C23">
        <v>8.5595192729895846</v>
      </c>
      <c r="E23" s="3">
        <v>41065</v>
      </c>
      <c r="F23">
        <v>22</v>
      </c>
      <c r="G23" s="8">
        <f>AVERAGE(C44:C45)</f>
        <v>10.134079818646271</v>
      </c>
      <c r="J23" s="3">
        <v>41065</v>
      </c>
      <c r="K23">
        <v>22</v>
      </c>
      <c r="L23">
        <v>10.134079818646271</v>
      </c>
      <c r="M23">
        <v>109</v>
      </c>
      <c r="N23">
        <f t="shared" si="0"/>
        <v>1104.6147002324435</v>
      </c>
      <c r="O23">
        <v>58.009800000000013</v>
      </c>
      <c r="P23">
        <f t="shared" si="1"/>
        <v>19.041863620154583</v>
      </c>
    </row>
    <row r="24" spans="1:16">
      <c r="A24" s="3">
        <v>41065</v>
      </c>
      <c r="B24">
        <v>12</v>
      </c>
      <c r="C24">
        <v>10.023205424007283</v>
      </c>
      <c r="E24" s="3">
        <v>41065</v>
      </c>
      <c r="F24">
        <v>23</v>
      </c>
      <c r="G24" s="8">
        <f>AVERAGE(C46:C47)</f>
        <v>8.1761425317505942</v>
      </c>
      <c r="J24" s="3">
        <v>41065</v>
      </c>
      <c r="K24">
        <v>23</v>
      </c>
      <c r="L24">
        <v>8.1761425317505942</v>
      </c>
      <c r="M24">
        <v>51</v>
      </c>
      <c r="N24">
        <f t="shared" si="0"/>
        <v>416.98326911928029</v>
      </c>
      <c r="O24">
        <v>54.070199999999993</v>
      </c>
      <c r="P24">
        <f t="shared" si="1"/>
        <v>7.7118869380782824</v>
      </c>
    </row>
    <row r="25" spans="1:16">
      <c r="A25" s="3">
        <v>41065</v>
      </c>
      <c r="B25">
        <v>12</v>
      </c>
      <c r="C25">
        <v>9.6950455213037117</v>
      </c>
      <c r="E25" s="3">
        <v>41065</v>
      </c>
      <c r="F25">
        <v>24</v>
      </c>
      <c r="G25" s="8">
        <f>AVERAGE(C48:C49)</f>
        <v>11.850910078314877</v>
      </c>
      <c r="J25" s="3">
        <v>41065</v>
      </c>
      <c r="K25">
        <v>24</v>
      </c>
      <c r="L25">
        <v>11.850910078314877</v>
      </c>
      <c r="M25">
        <v>58</v>
      </c>
      <c r="N25">
        <f t="shared" si="0"/>
        <v>687.35278454226284</v>
      </c>
      <c r="O25">
        <v>55.488599999999998</v>
      </c>
      <c r="P25">
        <f t="shared" si="1"/>
        <v>12.387279270737825</v>
      </c>
    </row>
    <row r="26" spans="1:16">
      <c r="A26" s="3">
        <v>41065</v>
      </c>
      <c r="B26">
        <v>13</v>
      </c>
      <c r="C26">
        <v>9.0104180164102274</v>
      </c>
      <c r="E26" s="3">
        <v>41067</v>
      </c>
      <c r="F26">
        <v>52</v>
      </c>
      <c r="G26">
        <f>AVERAGE(C50:C51)</f>
        <v>15.322202971301316</v>
      </c>
      <c r="J26" s="3">
        <v>41067</v>
      </c>
      <c r="K26">
        <v>41</v>
      </c>
      <c r="L26">
        <v>14.703005409621598</v>
      </c>
      <c r="M26">
        <v>32</v>
      </c>
      <c r="N26">
        <f t="shared" si="0"/>
        <v>470.49617310789114</v>
      </c>
      <c r="O26">
        <v>31.718399999999999</v>
      </c>
      <c r="P26">
        <f t="shared" si="1"/>
        <v>14.833540566607747</v>
      </c>
    </row>
    <row r="27" spans="1:16">
      <c r="A27" s="3">
        <v>41065</v>
      </c>
      <c r="B27">
        <v>13</v>
      </c>
      <c r="C27">
        <v>8.9479815314783995</v>
      </c>
      <c r="E27" s="3">
        <v>41067</v>
      </c>
      <c r="F27">
        <v>48</v>
      </c>
      <c r="G27">
        <f>AVERAGE(C52:C53)</f>
        <v>14.839755202362962</v>
      </c>
      <c r="J27" s="3">
        <v>41067</v>
      </c>
      <c r="K27">
        <v>42</v>
      </c>
      <c r="L27">
        <v>15.050679960309999</v>
      </c>
      <c r="M27">
        <v>42</v>
      </c>
      <c r="N27">
        <f t="shared" si="0"/>
        <v>632.12855833302001</v>
      </c>
      <c r="O27">
        <v>47.237400000000001</v>
      </c>
      <c r="P27">
        <f t="shared" si="1"/>
        <v>13.381950707130791</v>
      </c>
    </row>
    <row r="28" spans="1:16">
      <c r="A28" s="3">
        <v>41065</v>
      </c>
      <c r="B28">
        <v>14</v>
      </c>
      <c r="C28">
        <v>11.9527249912489</v>
      </c>
      <c r="E28" s="3">
        <v>41067</v>
      </c>
      <c r="F28">
        <v>42</v>
      </c>
      <c r="G28">
        <f>AVERAGE(C54:C55)</f>
        <v>15.050679960309999</v>
      </c>
      <c r="J28" s="3">
        <v>41067</v>
      </c>
      <c r="K28">
        <v>43</v>
      </c>
      <c r="L28">
        <v>14.81377917345749</v>
      </c>
      <c r="M28">
        <v>37</v>
      </c>
      <c r="N28">
        <f t="shared" si="0"/>
        <v>548.10982941792713</v>
      </c>
      <c r="O28">
        <v>37.617899999999999</v>
      </c>
      <c r="P28">
        <f t="shared" si="1"/>
        <v>14.57045261479049</v>
      </c>
    </row>
    <row r="29" spans="1:16">
      <c r="A29" s="3">
        <v>41065</v>
      </c>
      <c r="B29">
        <v>14</v>
      </c>
      <c r="C29">
        <v>12.147039212786842</v>
      </c>
      <c r="E29" s="3">
        <v>41067</v>
      </c>
      <c r="F29">
        <v>44</v>
      </c>
      <c r="G29">
        <f>AVERAGE(C56:C57)</f>
        <v>14.731901327381138</v>
      </c>
      <c r="J29" s="3">
        <v>41067</v>
      </c>
      <c r="K29">
        <v>44</v>
      </c>
      <c r="L29">
        <v>14.731901327381138</v>
      </c>
      <c r="M29">
        <v>57</v>
      </c>
      <c r="N29">
        <f t="shared" si="0"/>
        <v>839.71837566072486</v>
      </c>
      <c r="O29">
        <v>52.907399999999988</v>
      </c>
      <c r="P29">
        <f t="shared" si="1"/>
        <v>15.871473095648719</v>
      </c>
    </row>
    <row r="30" spans="1:16">
      <c r="A30" s="3">
        <v>41065</v>
      </c>
      <c r="B30">
        <v>15</v>
      </c>
      <c r="C30">
        <v>10.454867927408616</v>
      </c>
      <c r="E30" s="3">
        <v>41067</v>
      </c>
      <c r="F30">
        <v>46</v>
      </c>
      <c r="G30">
        <f>AVERAGE(C58:C59)</f>
        <v>14.473884476020052</v>
      </c>
      <c r="J30" s="3">
        <v>41067</v>
      </c>
      <c r="K30">
        <v>45</v>
      </c>
      <c r="L30">
        <v>15.044463840200905</v>
      </c>
      <c r="M30">
        <v>43</v>
      </c>
      <c r="N30">
        <f t="shared" si="0"/>
        <v>646.91194512863888</v>
      </c>
      <c r="O30">
        <v>38.3001</v>
      </c>
      <c r="P30">
        <f t="shared" si="1"/>
        <v>16.890607208039636</v>
      </c>
    </row>
    <row r="31" spans="1:16">
      <c r="A31" s="3">
        <v>41065</v>
      </c>
      <c r="B31">
        <v>15</v>
      </c>
      <c r="C31">
        <v>10.135042109808628</v>
      </c>
      <c r="E31" s="3">
        <v>41067</v>
      </c>
      <c r="F31">
        <v>50</v>
      </c>
      <c r="G31">
        <f>AVERAGE(C60:C61)</f>
        <v>11.9555324963776</v>
      </c>
      <c r="J31" s="3">
        <v>41067</v>
      </c>
      <c r="K31">
        <v>46</v>
      </c>
      <c r="L31">
        <v>14.473884476020052</v>
      </c>
      <c r="M31">
        <v>57</v>
      </c>
      <c r="N31">
        <f t="shared" si="0"/>
        <v>825.01141513314292</v>
      </c>
      <c r="O31">
        <v>49.230899999999998</v>
      </c>
      <c r="P31">
        <f t="shared" si="1"/>
        <v>16.757999856454848</v>
      </c>
    </row>
    <row r="32" spans="1:16">
      <c r="A32" s="3">
        <v>41065</v>
      </c>
      <c r="B32">
        <v>16</v>
      </c>
      <c r="C32">
        <v>10.396255915697758</v>
      </c>
      <c r="E32" s="3">
        <v>41067</v>
      </c>
      <c r="F32">
        <v>47</v>
      </c>
      <c r="G32">
        <f>AVERAGE(C62:C63)</f>
        <v>15.528822151769717</v>
      </c>
      <c r="J32" s="3">
        <v>41067</v>
      </c>
      <c r="K32">
        <v>47</v>
      </c>
      <c r="L32">
        <v>15.528822151769717</v>
      </c>
      <c r="M32">
        <v>24</v>
      </c>
      <c r="N32">
        <f t="shared" si="0"/>
        <v>372.6917316424732</v>
      </c>
      <c r="O32">
        <v>12.1608</v>
      </c>
      <c r="P32">
        <f t="shared" si="1"/>
        <v>30.646974840674396</v>
      </c>
    </row>
    <row r="33" spans="1:16">
      <c r="A33" s="3">
        <v>41065</v>
      </c>
      <c r="B33">
        <v>16</v>
      </c>
      <c r="C33">
        <v>10.484297733123956</v>
      </c>
      <c r="E33" s="3">
        <v>41067</v>
      </c>
      <c r="F33">
        <v>43</v>
      </c>
      <c r="G33">
        <f>AVERAGE(C64:C65)</f>
        <v>14.81377917345749</v>
      </c>
      <c r="J33" s="3">
        <v>41067</v>
      </c>
      <c r="K33">
        <v>48</v>
      </c>
      <c r="L33">
        <v>14.839755202362962</v>
      </c>
      <c r="M33">
        <v>61</v>
      </c>
      <c r="N33">
        <f t="shared" si="0"/>
        <v>905.22506734414071</v>
      </c>
      <c r="O33">
        <v>51.038699999999992</v>
      </c>
      <c r="P33">
        <f t="shared" si="1"/>
        <v>17.736052590370463</v>
      </c>
    </row>
    <row r="34" spans="1:16">
      <c r="A34" s="3">
        <v>41065</v>
      </c>
      <c r="B34">
        <v>17</v>
      </c>
      <c r="C34">
        <v>11.657576665708865</v>
      </c>
      <c r="E34" s="3">
        <v>41067</v>
      </c>
      <c r="F34">
        <v>41</v>
      </c>
      <c r="G34">
        <f>AVERAGE(C66:C67)</f>
        <v>14.703005409621598</v>
      </c>
      <c r="J34" s="3">
        <v>41067</v>
      </c>
      <c r="K34">
        <v>50</v>
      </c>
      <c r="L34">
        <v>11.9555324963776</v>
      </c>
      <c r="M34">
        <v>68</v>
      </c>
      <c r="N34">
        <f t="shared" si="0"/>
        <v>812.97620975367681</v>
      </c>
      <c r="O34">
        <v>26.601600000000008</v>
      </c>
      <c r="P34">
        <f t="shared" si="1"/>
        <v>30.561177137979541</v>
      </c>
    </row>
    <row r="35" spans="1:16">
      <c r="A35" s="3">
        <v>41065</v>
      </c>
      <c r="B35">
        <v>17</v>
      </c>
      <c r="C35">
        <v>11.744131292165596</v>
      </c>
      <c r="E35" s="3">
        <v>41067</v>
      </c>
      <c r="F35">
        <v>51</v>
      </c>
      <c r="G35">
        <f>AVERAGE(C68:C69)</f>
        <v>15.150634300078266</v>
      </c>
      <c r="J35" s="3">
        <v>41067</v>
      </c>
      <c r="K35">
        <v>51</v>
      </c>
      <c r="L35">
        <v>15.150634300078266</v>
      </c>
      <c r="M35">
        <v>32</v>
      </c>
      <c r="N35">
        <f t="shared" si="0"/>
        <v>484.82029760250452</v>
      </c>
      <c r="O35">
        <v>24.854399999999998</v>
      </c>
      <c r="P35">
        <f t="shared" si="1"/>
        <v>19.50641727832917</v>
      </c>
    </row>
    <row r="36" spans="1:16">
      <c r="A36" s="3">
        <v>41065</v>
      </c>
      <c r="B36">
        <v>18</v>
      </c>
      <c r="C36">
        <v>12.175827063323727</v>
      </c>
      <c r="E36" s="3">
        <v>41067</v>
      </c>
      <c r="F36">
        <v>53</v>
      </c>
      <c r="G36">
        <f>AVERAGE(C70:C71)</f>
        <v>14.883087709087047</v>
      </c>
      <c r="J36" s="3">
        <v>41067</v>
      </c>
      <c r="K36">
        <v>52</v>
      </c>
      <c r="L36">
        <v>15.322202971301316</v>
      </c>
      <c r="M36">
        <v>70</v>
      </c>
      <c r="N36">
        <f t="shared" si="0"/>
        <v>1072.5542079910922</v>
      </c>
      <c r="O36">
        <v>43.344000000000001</v>
      </c>
      <c r="P36">
        <f t="shared" si="1"/>
        <v>24.745159837372928</v>
      </c>
    </row>
    <row r="37" spans="1:16">
      <c r="A37" s="3">
        <v>41065</v>
      </c>
      <c r="B37">
        <v>18</v>
      </c>
      <c r="C37">
        <v>12.118319426647901</v>
      </c>
      <c r="E37" s="3">
        <v>41067</v>
      </c>
      <c r="F37">
        <v>63</v>
      </c>
      <c r="G37">
        <f>AVERAGE(C72:C73)</f>
        <v>5.6407300316302429</v>
      </c>
      <c r="J37" s="3">
        <v>41067</v>
      </c>
      <c r="K37">
        <v>53</v>
      </c>
      <c r="L37">
        <v>14.883087709087047</v>
      </c>
      <c r="M37">
        <v>39</v>
      </c>
      <c r="N37">
        <f t="shared" si="0"/>
        <v>580.44042065439487</v>
      </c>
      <c r="O37">
        <v>32.046300000000002</v>
      </c>
      <c r="P37">
        <f t="shared" si="1"/>
        <v>18.112556540205727</v>
      </c>
    </row>
    <row r="38" spans="1:16">
      <c r="A38" s="3">
        <v>41065</v>
      </c>
      <c r="B38">
        <v>19</v>
      </c>
      <c r="C38">
        <v>11.885715703132774</v>
      </c>
      <c r="E38" s="3">
        <v>41067</v>
      </c>
      <c r="F38">
        <v>61</v>
      </c>
      <c r="G38">
        <f>AVERAGE(C74:C75)</f>
        <v>13.700481175039585</v>
      </c>
      <c r="J38" s="3">
        <v>41067</v>
      </c>
      <c r="K38">
        <v>54</v>
      </c>
      <c r="L38">
        <v>15.552265862505784</v>
      </c>
      <c r="M38">
        <v>44</v>
      </c>
      <c r="N38">
        <f t="shared" si="0"/>
        <v>684.29969795025454</v>
      </c>
      <c r="O38">
        <v>9.7547999999999995</v>
      </c>
      <c r="P38">
        <f t="shared" si="1"/>
        <v>70.150048996417624</v>
      </c>
    </row>
    <row r="39" spans="1:16">
      <c r="A39" s="3">
        <v>41065</v>
      </c>
      <c r="B39">
        <v>19</v>
      </c>
      <c r="C39">
        <v>11.857613775813491</v>
      </c>
      <c r="E39" s="3">
        <v>41067</v>
      </c>
      <c r="F39">
        <v>62</v>
      </c>
      <c r="G39">
        <f>AVERAGE(C76:C77)</f>
        <v>14.759491152236034</v>
      </c>
      <c r="J39" s="3">
        <v>41067</v>
      </c>
      <c r="K39">
        <v>55</v>
      </c>
      <c r="L39">
        <v>15.949565311014585</v>
      </c>
      <c r="M39">
        <v>16</v>
      </c>
      <c r="N39">
        <f t="shared" si="0"/>
        <v>255.19304497623335</v>
      </c>
      <c r="O39">
        <v>1.9871999999999999</v>
      </c>
      <c r="P39">
        <f t="shared" si="1"/>
        <v>128.41840024971486</v>
      </c>
    </row>
    <row r="40" spans="1:16">
      <c r="A40" s="3">
        <v>41065</v>
      </c>
      <c r="B40">
        <v>20</v>
      </c>
      <c r="C40">
        <v>11.37813009049985</v>
      </c>
      <c r="E40" s="3">
        <v>41067</v>
      </c>
      <c r="F40">
        <v>56</v>
      </c>
      <c r="G40">
        <f>AVERAGE(C78:C79)</f>
        <v>15.750496128132941</v>
      </c>
      <c r="J40" s="3">
        <v>41067</v>
      </c>
      <c r="K40">
        <v>56</v>
      </c>
      <c r="L40">
        <v>15.750496128132941</v>
      </c>
      <c r="M40">
        <v>27</v>
      </c>
      <c r="N40">
        <f t="shared" si="0"/>
        <v>425.26339545958939</v>
      </c>
      <c r="O40">
        <v>1.8144000000000007</v>
      </c>
      <c r="P40">
        <f t="shared" si="1"/>
        <v>234.38238285912104</v>
      </c>
    </row>
    <row r="41" spans="1:16">
      <c r="A41" s="3">
        <v>41065</v>
      </c>
      <c r="B41">
        <v>20</v>
      </c>
      <c r="C41">
        <v>11.187836915338412</v>
      </c>
      <c r="E41" s="3">
        <v>41067</v>
      </c>
      <c r="F41">
        <v>45</v>
      </c>
      <c r="G41">
        <f>AVERAGE(C80:C81)</f>
        <v>15.044463840200905</v>
      </c>
      <c r="J41" s="3">
        <v>41067</v>
      </c>
      <c r="K41">
        <v>57</v>
      </c>
      <c r="L41">
        <v>15.603404123432401</v>
      </c>
      <c r="M41">
        <v>30</v>
      </c>
      <c r="N41">
        <f t="shared" si="0"/>
        <v>468.10212370297205</v>
      </c>
      <c r="O41">
        <v>5.0310000000000006</v>
      </c>
      <c r="P41">
        <f t="shared" si="1"/>
        <v>93.043554701445444</v>
      </c>
    </row>
    <row r="42" spans="1:16">
      <c r="A42" s="3">
        <v>41065</v>
      </c>
      <c r="B42">
        <v>21</v>
      </c>
      <c r="C42">
        <v>9.1338979622214094</v>
      </c>
      <c r="E42" s="3">
        <v>41067</v>
      </c>
      <c r="F42">
        <v>57</v>
      </c>
      <c r="G42">
        <f>AVERAGE(C82:C83)</f>
        <v>15.603404123432401</v>
      </c>
      <c r="J42" s="3">
        <v>41067</v>
      </c>
      <c r="K42">
        <v>58</v>
      </c>
      <c r="L42">
        <v>10.31218043115482</v>
      </c>
      <c r="M42">
        <v>24</v>
      </c>
      <c r="N42">
        <f t="shared" si="0"/>
        <v>247.49233034771567</v>
      </c>
    </row>
    <row r="43" spans="1:16">
      <c r="A43" s="3">
        <v>41065</v>
      </c>
      <c r="B43">
        <v>21</v>
      </c>
      <c r="C43">
        <v>9.5371330577431177</v>
      </c>
      <c r="E43" s="3">
        <v>41067</v>
      </c>
      <c r="F43">
        <v>54</v>
      </c>
      <c r="G43">
        <f>AVERAGE(C84:C85)</f>
        <v>15.552265862505784</v>
      </c>
      <c r="J43" s="3">
        <v>41067</v>
      </c>
      <c r="K43">
        <v>59</v>
      </c>
      <c r="L43">
        <v>15.628324533458741</v>
      </c>
      <c r="M43">
        <v>24</v>
      </c>
      <c r="N43">
        <f t="shared" si="0"/>
        <v>375.07978880300982</v>
      </c>
      <c r="O43">
        <v>2.5487999999999986</v>
      </c>
      <c r="P43">
        <f t="shared" si="1"/>
        <v>147.15936472183381</v>
      </c>
    </row>
    <row r="44" spans="1:16">
      <c r="A44" s="3">
        <v>41065</v>
      </c>
      <c r="B44">
        <v>22</v>
      </c>
      <c r="C44">
        <v>9.89648405276143</v>
      </c>
      <c r="E44" s="3">
        <v>41067</v>
      </c>
      <c r="F44">
        <v>55</v>
      </c>
      <c r="G44">
        <f>AVERAGE(C86:C87)</f>
        <v>15.949565311014585</v>
      </c>
      <c r="J44" s="3">
        <v>41067</v>
      </c>
      <c r="K44">
        <v>60</v>
      </c>
      <c r="L44">
        <v>15.131572902146807</v>
      </c>
      <c r="M44">
        <v>32</v>
      </c>
      <c r="N44">
        <f t="shared" si="0"/>
        <v>484.21033286869783</v>
      </c>
      <c r="O44">
        <v>10.022399999999999</v>
      </c>
      <c r="P44">
        <f t="shared" si="1"/>
        <v>48.312812586675633</v>
      </c>
    </row>
    <row r="45" spans="1:16">
      <c r="A45" s="3">
        <v>41065</v>
      </c>
      <c r="B45">
        <v>22</v>
      </c>
      <c r="C45">
        <v>10.371675584531111</v>
      </c>
      <c r="E45" s="3">
        <v>41067</v>
      </c>
      <c r="F45">
        <v>58</v>
      </c>
      <c r="G45">
        <f>AVERAGE(C88:C89)</f>
        <v>10.31218043115482</v>
      </c>
      <c r="J45" s="3">
        <v>41067</v>
      </c>
      <c r="K45">
        <v>61</v>
      </c>
      <c r="L45">
        <v>13.700481175039585</v>
      </c>
      <c r="M45">
        <v>53</v>
      </c>
      <c r="N45">
        <f t="shared" si="0"/>
        <v>726.12550227709801</v>
      </c>
      <c r="O45">
        <v>15.407100000000002</v>
      </c>
      <c r="P45">
        <f t="shared" si="1"/>
        <v>47.129278207910502</v>
      </c>
    </row>
    <row r="46" spans="1:16">
      <c r="A46" s="3">
        <v>41065</v>
      </c>
      <c r="B46">
        <v>23</v>
      </c>
      <c r="C46">
        <v>8.3345844457494049</v>
      </c>
      <c r="E46" s="3">
        <v>41067</v>
      </c>
      <c r="F46">
        <v>64</v>
      </c>
      <c r="G46">
        <f>AVERAGE(C90:C91)</f>
        <v>15.07235802103971</v>
      </c>
      <c r="J46" s="3">
        <v>41067</v>
      </c>
      <c r="K46">
        <v>62</v>
      </c>
      <c r="L46">
        <v>14.759491152236034</v>
      </c>
      <c r="M46">
        <v>82</v>
      </c>
      <c r="N46">
        <f t="shared" si="0"/>
        <v>1210.2782744833548</v>
      </c>
      <c r="O46">
        <v>34.6614</v>
      </c>
      <c r="P46">
        <f t="shared" si="1"/>
        <v>34.917178027527882</v>
      </c>
    </row>
    <row r="47" spans="1:16">
      <c r="A47" s="3">
        <v>41065</v>
      </c>
      <c r="B47">
        <v>23</v>
      </c>
      <c r="C47">
        <v>8.0177006177517836</v>
      </c>
      <c r="E47" s="3">
        <v>41067</v>
      </c>
      <c r="F47">
        <v>59</v>
      </c>
      <c r="G47">
        <f>AVERAGE(C92:C93)</f>
        <v>15.628324533458741</v>
      </c>
      <c r="J47" s="3">
        <v>41067</v>
      </c>
      <c r="K47">
        <v>63</v>
      </c>
      <c r="L47">
        <v>5.6407300316302429</v>
      </c>
      <c r="M47">
        <v>23</v>
      </c>
      <c r="N47">
        <f t="shared" si="0"/>
        <v>129.73679072749559</v>
      </c>
      <c r="O47">
        <v>3.3051000000000004</v>
      </c>
      <c r="P47">
        <f t="shared" si="1"/>
        <v>39.253514485944621</v>
      </c>
    </row>
    <row r="48" spans="1:16">
      <c r="A48" s="3">
        <v>41065</v>
      </c>
      <c r="B48">
        <v>24</v>
      </c>
      <c r="C48">
        <v>11.936820307564195</v>
      </c>
      <c r="E48" s="3">
        <v>41067</v>
      </c>
      <c r="F48">
        <v>65</v>
      </c>
      <c r="G48">
        <f>AVERAGE(C94:C95)</f>
        <v>15.467667497945609</v>
      </c>
      <c r="J48" s="3">
        <v>41067</v>
      </c>
      <c r="K48">
        <v>64</v>
      </c>
      <c r="L48">
        <v>15.07235802103971</v>
      </c>
      <c r="M48">
        <v>53</v>
      </c>
      <c r="N48">
        <f t="shared" si="0"/>
        <v>798.83497511510461</v>
      </c>
      <c r="O48">
        <v>25.980599999999999</v>
      </c>
      <c r="P48">
        <f t="shared" si="1"/>
        <v>30.747364384005937</v>
      </c>
    </row>
    <row r="49" spans="1:16">
      <c r="A49" s="3">
        <v>41065</v>
      </c>
      <c r="B49">
        <v>24</v>
      </c>
      <c r="C49">
        <v>11.764999849065559</v>
      </c>
      <c r="E49" s="3">
        <v>41067</v>
      </c>
      <c r="F49">
        <v>60</v>
      </c>
      <c r="G49">
        <f>AVERAGE(C96:C97)</f>
        <v>15.131572902146807</v>
      </c>
      <c r="J49" s="3">
        <v>41067</v>
      </c>
      <c r="K49">
        <v>65</v>
      </c>
      <c r="L49">
        <v>15.467667497945609</v>
      </c>
      <c r="M49">
        <v>39</v>
      </c>
      <c r="N49">
        <f t="shared" si="0"/>
        <v>603.23903241987875</v>
      </c>
      <c r="O49">
        <v>9.3483000000000001</v>
      </c>
      <c r="P49">
        <f t="shared" si="1"/>
        <v>64.529276169985849</v>
      </c>
    </row>
    <row r="50" spans="1:16">
      <c r="A50" s="3">
        <v>41067</v>
      </c>
      <c r="B50">
        <v>52</v>
      </c>
      <c r="C50">
        <v>15.257544221831134</v>
      </c>
      <c r="E50" s="3">
        <v>41070</v>
      </c>
      <c r="F50">
        <v>81</v>
      </c>
      <c r="G50">
        <f>AVERAGE(C98:C99)</f>
        <v>2.8350239242812583</v>
      </c>
      <c r="J50" s="3">
        <v>41070</v>
      </c>
      <c r="K50">
        <v>81</v>
      </c>
      <c r="L50">
        <v>2.8350239242812583</v>
      </c>
      <c r="M50">
        <v>48</v>
      </c>
      <c r="N50">
        <f t="shared" si="0"/>
        <v>136.08114836550038</v>
      </c>
      <c r="O50">
        <v>27.345599999999994</v>
      </c>
      <c r="P50">
        <f t="shared" si="1"/>
        <v>4.9763453120611878</v>
      </c>
    </row>
    <row r="51" spans="1:16">
      <c r="A51" s="3">
        <v>41067</v>
      </c>
      <c r="B51">
        <v>52</v>
      </c>
      <c r="C51">
        <v>15.386861720771495</v>
      </c>
      <c r="E51" s="3">
        <v>41070</v>
      </c>
      <c r="F51">
        <v>82</v>
      </c>
      <c r="G51">
        <f>AVERAGE(C100:C101)</f>
        <v>2.9369852140432409</v>
      </c>
      <c r="J51" s="3">
        <v>41070</v>
      </c>
      <c r="K51">
        <v>82</v>
      </c>
      <c r="L51">
        <v>2.9369852140432409</v>
      </c>
      <c r="M51">
        <v>74</v>
      </c>
      <c r="N51">
        <f t="shared" si="0"/>
        <v>217.33690583919983</v>
      </c>
      <c r="O51">
        <v>42.379799999999989</v>
      </c>
      <c r="P51">
        <f t="shared" si="1"/>
        <v>5.1283136267561407</v>
      </c>
    </row>
    <row r="52" spans="1:16">
      <c r="A52" s="3">
        <v>41067</v>
      </c>
      <c r="B52">
        <v>48</v>
      </c>
      <c r="C52">
        <v>14.643547209794685</v>
      </c>
      <c r="E52" s="3">
        <v>41070</v>
      </c>
      <c r="F52">
        <v>83</v>
      </c>
      <c r="G52">
        <f>AVERAGE(C102:C103)</f>
        <v>2.6422272676968568</v>
      </c>
      <c r="J52" s="3">
        <v>41070</v>
      </c>
      <c r="K52">
        <v>83</v>
      </c>
      <c r="L52">
        <v>2.6422272676968568</v>
      </c>
      <c r="M52">
        <v>58</v>
      </c>
      <c r="N52">
        <f t="shared" si="0"/>
        <v>153.24918152641769</v>
      </c>
      <c r="O52">
        <v>27.909599999999994</v>
      </c>
      <c r="P52">
        <f t="shared" si="1"/>
        <v>5.4909128588878993</v>
      </c>
    </row>
    <row r="53" spans="1:16">
      <c r="A53" s="3">
        <v>41067</v>
      </c>
      <c r="B53">
        <v>48</v>
      </c>
      <c r="C53">
        <v>15.035963194931242</v>
      </c>
      <c r="E53" s="3">
        <v>41070</v>
      </c>
      <c r="F53">
        <v>84</v>
      </c>
      <c r="G53">
        <f>AVERAGE(C104:C105)</f>
        <v>2.7393281203899185</v>
      </c>
      <c r="J53" s="3">
        <v>41070</v>
      </c>
      <c r="K53">
        <v>84</v>
      </c>
      <c r="L53">
        <v>2.7393281203899185</v>
      </c>
      <c r="M53">
        <v>52</v>
      </c>
      <c r="N53">
        <f t="shared" si="0"/>
        <v>142.44506226027576</v>
      </c>
      <c r="O53">
        <v>27.36239999999999</v>
      </c>
      <c r="P53">
        <f t="shared" si="1"/>
        <v>5.2058687198592164</v>
      </c>
    </row>
    <row r="54" spans="1:16">
      <c r="A54" s="3">
        <v>41067</v>
      </c>
      <c r="B54">
        <v>42</v>
      </c>
      <c r="C54">
        <v>14.915188546186112</v>
      </c>
      <c r="E54" s="3">
        <v>41070</v>
      </c>
      <c r="F54">
        <v>85</v>
      </c>
      <c r="G54">
        <f>AVERAGE(C106:C107)</f>
        <v>2.8177731962792727</v>
      </c>
      <c r="J54" s="3">
        <v>41070</v>
      </c>
      <c r="K54">
        <v>85</v>
      </c>
      <c r="L54">
        <v>2.8177731962792727</v>
      </c>
      <c r="M54">
        <v>52</v>
      </c>
      <c r="N54">
        <f t="shared" si="0"/>
        <v>146.52420620652219</v>
      </c>
      <c r="O54">
        <v>20.498399999999997</v>
      </c>
      <c r="P54">
        <f t="shared" si="1"/>
        <v>7.1480801529154574</v>
      </c>
    </row>
    <row r="55" spans="1:16">
      <c r="A55" s="3">
        <v>41067</v>
      </c>
      <c r="B55">
        <v>42</v>
      </c>
      <c r="C55">
        <v>15.186171374433886</v>
      </c>
      <c r="E55" s="3">
        <v>41070</v>
      </c>
      <c r="F55">
        <v>86</v>
      </c>
      <c r="G55">
        <f>AVERAGE(C108:C109)</f>
        <v>2.6790998409098354</v>
      </c>
      <c r="J55" s="3">
        <v>41070</v>
      </c>
      <c r="K55">
        <v>86</v>
      </c>
      <c r="L55">
        <v>2.6790998409098354</v>
      </c>
      <c r="M55">
        <v>58</v>
      </c>
      <c r="N55">
        <f t="shared" si="0"/>
        <v>155.38779077277044</v>
      </c>
      <c r="O55">
        <v>31.389599999999991</v>
      </c>
      <c r="P55">
        <f t="shared" si="1"/>
        <v>4.9502953453618552</v>
      </c>
    </row>
    <row r="56" spans="1:16">
      <c r="A56" s="3">
        <v>41067</v>
      </c>
      <c r="B56">
        <v>44</v>
      </c>
      <c r="C56">
        <v>15.027505412996026</v>
      </c>
      <c r="E56" s="3">
        <v>41070</v>
      </c>
      <c r="F56">
        <v>87</v>
      </c>
      <c r="G56">
        <f>AVERAGE(C110:C111)</f>
        <v>2.8573372811085607</v>
      </c>
      <c r="J56" s="3">
        <v>41070</v>
      </c>
      <c r="K56">
        <v>87</v>
      </c>
      <c r="L56">
        <v>2.8573372811085607</v>
      </c>
      <c r="M56">
        <v>52</v>
      </c>
      <c r="N56">
        <f t="shared" si="0"/>
        <v>148.58153861764515</v>
      </c>
      <c r="O56">
        <v>21.824399999999997</v>
      </c>
      <c r="P56">
        <f t="shared" si="1"/>
        <v>6.8080468932774858</v>
      </c>
    </row>
    <row r="57" spans="1:16">
      <c r="A57" s="3">
        <v>41067</v>
      </c>
      <c r="B57">
        <v>44</v>
      </c>
      <c r="C57">
        <v>14.436297241766249</v>
      </c>
      <c r="E57" s="3">
        <v>41070</v>
      </c>
      <c r="F57">
        <v>88</v>
      </c>
      <c r="G57">
        <f>AVERAGE(C112:C113)</f>
        <v>2.7895276698139075</v>
      </c>
      <c r="J57" s="3">
        <v>41070</v>
      </c>
      <c r="K57">
        <v>88</v>
      </c>
      <c r="L57">
        <v>2.7895276698139075</v>
      </c>
      <c r="M57">
        <v>61</v>
      </c>
      <c r="N57">
        <f t="shared" si="0"/>
        <v>170.16118785864836</v>
      </c>
      <c r="O57">
        <v>41.156699999999994</v>
      </c>
      <c r="P57">
        <f t="shared" si="1"/>
        <v>4.134471127632886</v>
      </c>
    </row>
    <row r="58" spans="1:16">
      <c r="A58" s="3">
        <v>41067</v>
      </c>
      <c r="B58">
        <v>46</v>
      </c>
      <c r="C58">
        <v>14.091210313451306</v>
      </c>
      <c r="E58" s="3">
        <v>41070</v>
      </c>
      <c r="F58">
        <v>89</v>
      </c>
      <c r="G58">
        <f>AVERAGE(C114:C115)</f>
        <v>2.6334454543586947</v>
      </c>
      <c r="J58" s="3">
        <v>41070</v>
      </c>
      <c r="K58">
        <v>89</v>
      </c>
      <c r="L58">
        <v>2.6334454543586947</v>
      </c>
      <c r="M58">
        <v>85</v>
      </c>
      <c r="N58">
        <f t="shared" si="0"/>
        <v>223.84286362048906</v>
      </c>
      <c r="O58">
        <v>53.779499999999999</v>
      </c>
      <c r="P58">
        <f t="shared" si="1"/>
        <v>4.1622340040440884</v>
      </c>
    </row>
    <row r="59" spans="1:16">
      <c r="A59" s="3">
        <v>41067</v>
      </c>
      <c r="B59">
        <v>46</v>
      </c>
      <c r="C59">
        <v>14.856558638588798</v>
      </c>
      <c r="E59" s="3">
        <v>41070</v>
      </c>
      <c r="F59">
        <v>90</v>
      </c>
      <c r="G59">
        <f>AVERAGE(C116:C117)</f>
        <v>2.6472995363917433</v>
      </c>
      <c r="J59" s="3">
        <v>41070</v>
      </c>
      <c r="K59">
        <v>90</v>
      </c>
      <c r="L59">
        <v>2.6472995363917433</v>
      </c>
      <c r="M59">
        <v>57</v>
      </c>
      <c r="N59">
        <f t="shared" si="0"/>
        <v>150.89607357432936</v>
      </c>
      <c r="O59">
        <v>35.294400000000003</v>
      </c>
      <c r="P59">
        <f t="shared" si="1"/>
        <v>4.2753545484362778</v>
      </c>
    </row>
    <row r="60" spans="1:16">
      <c r="A60" s="3">
        <v>41067</v>
      </c>
      <c r="B60">
        <v>50</v>
      </c>
      <c r="C60">
        <v>9.6095141662089549</v>
      </c>
      <c r="E60" s="3">
        <v>41070</v>
      </c>
      <c r="F60">
        <v>91</v>
      </c>
      <c r="G60">
        <f>AVERAGE(C118:C119)</f>
        <v>2.7864945970330326</v>
      </c>
      <c r="J60" s="3">
        <v>41070</v>
      </c>
      <c r="K60">
        <v>91</v>
      </c>
      <c r="L60">
        <v>2.7864945970330326</v>
      </c>
      <c r="M60">
        <v>49</v>
      </c>
      <c r="N60">
        <f t="shared" si="0"/>
        <v>136.5382352546186</v>
      </c>
      <c r="O60">
        <v>28.356299999999997</v>
      </c>
      <c r="P60">
        <f t="shared" si="1"/>
        <v>4.8150934802713543</v>
      </c>
    </row>
    <row r="61" spans="1:16">
      <c r="A61" s="3">
        <v>41067</v>
      </c>
      <c r="B61">
        <v>50</v>
      </c>
      <c r="C61">
        <v>14.301550826546245</v>
      </c>
      <c r="E61" s="3">
        <v>41070</v>
      </c>
      <c r="F61">
        <v>92</v>
      </c>
      <c r="G61">
        <f>AVERAGE(C120:C121)</f>
        <v>2.8218718241182099</v>
      </c>
      <c r="J61" s="3">
        <v>41070</v>
      </c>
      <c r="K61">
        <v>92</v>
      </c>
      <c r="L61">
        <v>2.8218718241182099</v>
      </c>
      <c r="M61">
        <v>63</v>
      </c>
      <c r="N61">
        <f t="shared" si="0"/>
        <v>177.77792491944723</v>
      </c>
      <c r="O61">
        <v>41.372099999999996</v>
      </c>
      <c r="P61">
        <f t="shared" si="1"/>
        <v>4.2970486129407801</v>
      </c>
    </row>
    <row r="62" spans="1:16">
      <c r="A62" s="3">
        <v>41067</v>
      </c>
      <c r="B62">
        <v>47</v>
      </c>
      <c r="C62">
        <v>15.3235034669397</v>
      </c>
      <c r="E62" s="3">
        <v>41070</v>
      </c>
      <c r="F62">
        <v>93</v>
      </c>
      <c r="G62">
        <f>AVERAGE(C122:C123)</f>
        <v>2.5979949012573176</v>
      </c>
      <c r="J62" s="3">
        <v>41070</v>
      </c>
      <c r="K62">
        <v>93</v>
      </c>
      <c r="L62">
        <v>2.5979949012573176</v>
      </c>
      <c r="M62">
        <v>51</v>
      </c>
      <c r="N62">
        <f t="shared" si="0"/>
        <v>132.49773996412318</v>
      </c>
      <c r="O62">
        <v>39.688199999999995</v>
      </c>
      <c r="P62">
        <f t="shared" si="1"/>
        <v>3.3384668481846798</v>
      </c>
    </row>
    <row r="63" spans="1:16">
      <c r="A63" s="3">
        <v>41067</v>
      </c>
      <c r="B63">
        <v>47</v>
      </c>
      <c r="C63">
        <v>15.734140836599732</v>
      </c>
      <c r="E63" s="3">
        <v>41070</v>
      </c>
      <c r="F63">
        <v>94</v>
      </c>
      <c r="G63">
        <f>AVERAGE(C124:C125)</f>
        <v>2.8896295469310567</v>
      </c>
      <c r="J63" s="3">
        <v>41070</v>
      </c>
      <c r="K63">
        <v>94</v>
      </c>
      <c r="L63">
        <v>2.8896295469310567</v>
      </c>
      <c r="M63">
        <v>33</v>
      </c>
      <c r="N63">
        <f t="shared" si="0"/>
        <v>95.357775048724875</v>
      </c>
      <c r="O63">
        <v>31.620599999999992</v>
      </c>
      <c r="P63">
        <f t="shared" si="1"/>
        <v>3.0156851877802731</v>
      </c>
    </row>
    <row r="64" spans="1:16">
      <c r="A64" s="3">
        <v>41067</v>
      </c>
      <c r="B64">
        <v>43</v>
      </c>
      <c r="C64">
        <v>14.915188546186112</v>
      </c>
      <c r="E64" s="3">
        <v>41070</v>
      </c>
      <c r="F64">
        <v>95</v>
      </c>
      <c r="G64">
        <f>AVERAGE(C126:C127)</f>
        <v>2.8838158467745045</v>
      </c>
      <c r="J64" s="3">
        <v>41070</v>
      </c>
      <c r="K64">
        <v>95</v>
      </c>
      <c r="L64">
        <v>2.8838158467745045</v>
      </c>
      <c r="M64">
        <v>43</v>
      </c>
      <c r="N64">
        <f t="shared" si="0"/>
        <v>124.0040814113037</v>
      </c>
      <c r="O64">
        <v>32.1081</v>
      </c>
      <c r="P64">
        <f t="shared" si="1"/>
        <v>3.8620809518876453</v>
      </c>
    </row>
    <row r="65" spans="1:16">
      <c r="A65" s="3">
        <v>41067</v>
      </c>
      <c r="B65">
        <v>43</v>
      </c>
      <c r="C65">
        <v>14.712369800728867</v>
      </c>
      <c r="E65" s="3">
        <v>41070</v>
      </c>
      <c r="F65">
        <v>96</v>
      </c>
      <c r="G65">
        <f>AVERAGE(C128:C129)</f>
        <v>2.8061678880130305</v>
      </c>
      <c r="J65" s="3">
        <v>41070</v>
      </c>
      <c r="K65">
        <v>96</v>
      </c>
      <c r="L65">
        <v>2.8061678880130305</v>
      </c>
      <c r="M65">
        <v>58</v>
      </c>
      <c r="N65">
        <f t="shared" si="0"/>
        <v>162.75773750475577</v>
      </c>
      <c r="O65">
        <v>52.704599999999999</v>
      </c>
      <c r="P65">
        <f t="shared" si="1"/>
        <v>3.0881125652173771</v>
      </c>
    </row>
    <row r="66" spans="1:16">
      <c r="A66" s="3">
        <v>41067</v>
      </c>
      <c r="B66">
        <v>41</v>
      </c>
      <c r="C66">
        <v>14.610626813296998</v>
      </c>
      <c r="E66" s="3">
        <v>41070</v>
      </c>
      <c r="F66">
        <v>97</v>
      </c>
      <c r="G66">
        <f>AVERAGE(C130:C131)</f>
        <v>2.3631798170938714</v>
      </c>
      <c r="J66" s="3">
        <v>41070</v>
      </c>
      <c r="K66">
        <v>97</v>
      </c>
      <c r="L66">
        <v>2.3631798170938714</v>
      </c>
      <c r="M66">
        <v>63</v>
      </c>
      <c r="N66">
        <f t="shared" si="0"/>
        <v>148.88032847691389</v>
      </c>
      <c r="O66">
        <v>38.726099999999995</v>
      </c>
      <c r="P66">
        <f t="shared" si="1"/>
        <v>3.8444441468909574</v>
      </c>
    </row>
    <row r="67" spans="1:16">
      <c r="A67" s="3">
        <v>41067</v>
      </c>
      <c r="B67">
        <v>41</v>
      </c>
      <c r="C67">
        <v>14.795384005946199</v>
      </c>
      <c r="E67" s="3">
        <v>41070</v>
      </c>
      <c r="F67">
        <v>98</v>
      </c>
      <c r="G67">
        <f>AVERAGE(C132:C133)</f>
        <v>1.724730812511857</v>
      </c>
      <c r="J67" s="3">
        <v>41070</v>
      </c>
      <c r="K67">
        <v>98</v>
      </c>
      <c r="L67">
        <v>1.724730812511857</v>
      </c>
      <c r="M67">
        <v>50</v>
      </c>
      <c r="N67">
        <f t="shared" ref="N67:N73" si="2">L67*M67</f>
        <v>86.236540625592852</v>
      </c>
      <c r="O67">
        <v>54.66</v>
      </c>
      <c r="P67">
        <f t="shared" ref="P67:P73" si="3">N67/O67</f>
        <v>1.5776900956017721</v>
      </c>
    </row>
    <row r="68" spans="1:16">
      <c r="A68" s="3">
        <v>41067</v>
      </c>
      <c r="B68">
        <v>51</v>
      </c>
      <c r="C68">
        <v>15.12363950028468</v>
      </c>
      <c r="E68" s="3">
        <v>41070</v>
      </c>
      <c r="F68">
        <v>99</v>
      </c>
      <c r="G68">
        <f>AVERAGE(C134:C135)</f>
        <v>2.9080362590700766</v>
      </c>
      <c r="J68" s="3">
        <v>41070</v>
      </c>
      <c r="K68">
        <v>99</v>
      </c>
      <c r="L68">
        <v>2.9080362590700766</v>
      </c>
      <c r="M68">
        <v>80</v>
      </c>
      <c r="N68">
        <f t="shared" si="2"/>
        <v>232.64290072560613</v>
      </c>
      <c r="O68">
        <v>53.616</v>
      </c>
      <c r="P68">
        <f t="shared" si="3"/>
        <v>4.3390573844674378</v>
      </c>
    </row>
    <row r="69" spans="1:16">
      <c r="A69" s="3">
        <v>41067</v>
      </c>
      <c r="B69">
        <v>51</v>
      </c>
      <c r="C69">
        <v>15.177629099871851</v>
      </c>
      <c r="E69" s="3">
        <v>41070</v>
      </c>
      <c r="F69">
        <v>100</v>
      </c>
      <c r="G69">
        <f>AVERAGE(C136:C137)</f>
        <v>2.5286634811711206</v>
      </c>
      <c r="J69" s="3">
        <v>41070</v>
      </c>
      <c r="K69">
        <v>100</v>
      </c>
      <c r="L69">
        <v>2.5286634811711206</v>
      </c>
      <c r="M69">
        <v>59</v>
      </c>
      <c r="N69">
        <f t="shared" si="2"/>
        <v>149.19114538909611</v>
      </c>
      <c r="O69">
        <v>47.329799999999999</v>
      </c>
      <c r="P69">
        <f t="shared" si="3"/>
        <v>3.1521609089642491</v>
      </c>
    </row>
    <row r="70" spans="1:16">
      <c r="A70" s="3">
        <v>41067</v>
      </c>
      <c r="B70">
        <v>53</v>
      </c>
      <c r="C70">
        <v>14.915188546186112</v>
      </c>
      <c r="E70" s="3">
        <v>41070</v>
      </c>
      <c r="F70">
        <v>101</v>
      </c>
      <c r="G70">
        <f>AVERAGE(C138:C139)</f>
        <v>2.6675365204218124</v>
      </c>
      <c r="J70" s="3">
        <v>41070</v>
      </c>
      <c r="K70">
        <v>101</v>
      </c>
      <c r="L70">
        <v>2.6675365204218124</v>
      </c>
      <c r="M70">
        <v>62</v>
      </c>
      <c r="N70">
        <f t="shared" si="2"/>
        <v>165.38726426615239</v>
      </c>
      <c r="O70">
        <v>40.343400000000003</v>
      </c>
      <c r="P70">
        <f t="shared" si="3"/>
        <v>4.0994875064112684</v>
      </c>
    </row>
    <row r="71" spans="1:16">
      <c r="A71" s="3">
        <v>41067</v>
      </c>
      <c r="B71">
        <v>53</v>
      </c>
      <c r="C71">
        <v>14.850986871987983</v>
      </c>
      <c r="E71" s="3">
        <v>41070</v>
      </c>
      <c r="F71">
        <v>102</v>
      </c>
      <c r="G71">
        <f>AVERAGE(C140:C141)</f>
        <v>2.7511887729050697</v>
      </c>
      <c r="J71" s="3">
        <v>41070</v>
      </c>
      <c r="K71">
        <v>102</v>
      </c>
      <c r="L71">
        <v>2.7511887729050697</v>
      </c>
      <c r="M71">
        <v>49</v>
      </c>
      <c r="N71">
        <f t="shared" si="2"/>
        <v>134.80824987234843</v>
      </c>
      <c r="O71">
        <v>27.474299999999996</v>
      </c>
      <c r="P71">
        <f t="shared" si="3"/>
        <v>4.9067037148298027</v>
      </c>
    </row>
    <row r="72" spans="1:16">
      <c r="A72" s="3">
        <v>41067</v>
      </c>
      <c r="B72">
        <v>63</v>
      </c>
      <c r="C72">
        <v>5.3126101807495179</v>
      </c>
      <c r="E72" s="3">
        <v>41070</v>
      </c>
      <c r="F72">
        <v>103</v>
      </c>
      <c r="G72">
        <f>AVERAGE(C142:C143)</f>
        <v>2.9577231160206132</v>
      </c>
      <c r="J72" s="3">
        <v>41070</v>
      </c>
      <c r="K72">
        <v>103</v>
      </c>
      <c r="L72">
        <v>2.9577231160206132</v>
      </c>
      <c r="M72">
        <v>63</v>
      </c>
      <c r="N72">
        <f t="shared" si="2"/>
        <v>186.33655630929863</v>
      </c>
      <c r="O72">
        <v>40.049099999999996</v>
      </c>
      <c r="P72">
        <f t="shared" si="3"/>
        <v>4.6527027151496201</v>
      </c>
    </row>
    <row r="73" spans="1:16">
      <c r="A73" s="3">
        <v>41067</v>
      </c>
      <c r="B73">
        <v>63</v>
      </c>
      <c r="C73">
        <v>5.9688498825109688</v>
      </c>
      <c r="E73" s="3">
        <v>41070</v>
      </c>
      <c r="F73">
        <v>104</v>
      </c>
      <c r="G73">
        <f>AVERAGE(C144:C145)</f>
        <v>2.6404132039064296</v>
      </c>
      <c r="J73" s="3">
        <v>41070</v>
      </c>
      <c r="K73">
        <v>104</v>
      </c>
      <c r="L73">
        <v>2.6404132039064296</v>
      </c>
      <c r="M73">
        <v>70</v>
      </c>
      <c r="N73">
        <f t="shared" si="2"/>
        <v>184.82892427345007</v>
      </c>
      <c r="O73">
        <v>49.329000000000001</v>
      </c>
      <c r="P73">
        <f t="shared" si="3"/>
        <v>3.7468613649871285</v>
      </c>
    </row>
    <row r="74" spans="1:16">
      <c r="A74" s="3">
        <v>41067</v>
      </c>
      <c r="B74">
        <v>61</v>
      </c>
      <c r="C74">
        <v>13.769859214310655</v>
      </c>
    </row>
    <row r="75" spans="1:16">
      <c r="A75" s="3">
        <v>41067</v>
      </c>
      <c r="B75">
        <v>61</v>
      </c>
      <c r="C75">
        <v>13.631103135768512</v>
      </c>
    </row>
    <row r="76" spans="1:16">
      <c r="A76" s="3">
        <v>41067</v>
      </c>
      <c r="B76">
        <v>62</v>
      </c>
      <c r="C76">
        <v>14.695822936836299</v>
      </c>
    </row>
    <row r="77" spans="1:16">
      <c r="A77" s="3">
        <v>41067</v>
      </c>
      <c r="B77">
        <v>62</v>
      </c>
      <c r="C77">
        <v>14.823159367635769</v>
      </c>
    </row>
    <row r="78" spans="1:16">
      <c r="A78" s="3">
        <v>41067</v>
      </c>
      <c r="B78">
        <v>56</v>
      </c>
      <c r="C78">
        <v>15.811054209751717</v>
      </c>
    </row>
    <row r="79" spans="1:16">
      <c r="A79" s="3">
        <v>41067</v>
      </c>
      <c r="B79">
        <v>56</v>
      </c>
      <c r="C79">
        <v>15.689938046514163</v>
      </c>
    </row>
    <row r="80" spans="1:16">
      <c r="A80" s="3">
        <v>41067</v>
      </c>
      <c r="B80">
        <v>45</v>
      </c>
      <c r="C80">
        <v>15.078323561356497</v>
      </c>
    </row>
    <row r="81" spans="1:3">
      <c r="A81" s="3">
        <v>41067</v>
      </c>
      <c r="B81">
        <v>45</v>
      </c>
      <c r="C81">
        <v>15.010604119045315</v>
      </c>
    </row>
    <row r="82" spans="1:3">
      <c r="A82" s="3">
        <v>41067</v>
      </c>
      <c r="B82">
        <v>57</v>
      </c>
      <c r="C82">
        <v>15.569749659805787</v>
      </c>
    </row>
    <row r="83" spans="1:3">
      <c r="A83" s="3">
        <v>41067</v>
      </c>
      <c r="B83">
        <v>57</v>
      </c>
      <c r="C83">
        <v>15.637058587059014</v>
      </c>
    </row>
    <row r="84" spans="1:3">
      <c r="A84" s="3">
        <v>41067</v>
      </c>
      <c r="B84">
        <v>54</v>
      </c>
      <c r="C84">
        <v>15.523097012161179</v>
      </c>
    </row>
    <row r="85" spans="1:3">
      <c r="A85" s="3">
        <v>41067</v>
      </c>
      <c r="B85">
        <v>54</v>
      </c>
      <c r="C85">
        <v>15.581434712850388</v>
      </c>
    </row>
    <row r="86" spans="1:3">
      <c r="A86" s="3">
        <v>41067</v>
      </c>
      <c r="B86">
        <v>55</v>
      </c>
      <c r="C86">
        <v>15.972000822649507</v>
      </c>
    </row>
    <row r="87" spans="1:3">
      <c r="A87" s="3">
        <v>41067</v>
      </c>
      <c r="B87">
        <v>55</v>
      </c>
      <c r="C87">
        <v>15.92712979937966</v>
      </c>
    </row>
    <row r="88" spans="1:3">
      <c r="A88" s="3">
        <v>41067</v>
      </c>
      <c r="B88">
        <v>58</v>
      </c>
      <c r="C88">
        <v>9.6275540989014878</v>
      </c>
    </row>
    <row r="89" spans="1:3">
      <c r="A89" s="3">
        <v>41067</v>
      </c>
      <c r="B89">
        <v>58</v>
      </c>
      <c r="C89">
        <v>10.996806763408152</v>
      </c>
    </row>
    <row r="90" spans="1:3">
      <c r="A90" s="3">
        <v>41067</v>
      </c>
      <c r="B90">
        <v>64</v>
      </c>
      <c r="C90">
        <v>14.890033164166878</v>
      </c>
    </row>
    <row r="91" spans="1:3">
      <c r="A91" s="3">
        <v>41067</v>
      </c>
      <c r="B91">
        <v>64</v>
      </c>
      <c r="C91">
        <v>15.254682877912542</v>
      </c>
    </row>
    <row r="92" spans="1:3">
      <c r="A92" s="3">
        <v>41067</v>
      </c>
      <c r="B92">
        <v>59</v>
      </c>
      <c r="C92">
        <v>15.58435734610441</v>
      </c>
    </row>
    <row r="93" spans="1:3">
      <c r="A93" s="3">
        <v>41067</v>
      </c>
      <c r="B93">
        <v>59</v>
      </c>
      <c r="C93">
        <v>15.672291720813075</v>
      </c>
    </row>
    <row r="94" spans="1:3">
      <c r="A94" s="3">
        <v>41067</v>
      </c>
      <c r="B94">
        <v>65</v>
      </c>
      <c r="C94">
        <v>15.271858994036833</v>
      </c>
    </row>
    <row r="95" spans="1:3">
      <c r="A95" s="3">
        <v>41067</v>
      </c>
      <c r="B95">
        <v>65</v>
      </c>
      <c r="C95">
        <v>15.663476001854384</v>
      </c>
    </row>
    <row r="96" spans="1:3">
      <c r="A96" s="3">
        <v>41067</v>
      </c>
      <c r="B96">
        <v>60</v>
      </c>
      <c r="C96">
        <v>14.599669802439232</v>
      </c>
    </row>
    <row r="97" spans="1:3">
      <c r="A97" s="3">
        <v>41067</v>
      </c>
      <c r="B97">
        <v>60</v>
      </c>
      <c r="C97">
        <v>15.663476001854384</v>
      </c>
    </row>
    <row r="98" spans="1:3">
      <c r="A98" s="3">
        <v>41070</v>
      </c>
      <c r="B98">
        <v>81</v>
      </c>
      <c r="C98">
        <v>2.826364400586121</v>
      </c>
    </row>
    <row r="99" spans="1:3">
      <c r="A99" s="3">
        <v>41070</v>
      </c>
      <c r="B99">
        <v>81</v>
      </c>
      <c r="C99">
        <v>2.8436834479763951</v>
      </c>
    </row>
    <row r="100" spans="1:3">
      <c r="A100" s="3">
        <v>41070</v>
      </c>
      <c r="B100">
        <v>82</v>
      </c>
      <c r="C100">
        <v>2.9225537370870396</v>
      </c>
    </row>
    <row r="101" spans="1:3">
      <c r="A101" s="3">
        <v>41070</v>
      </c>
      <c r="B101">
        <v>82</v>
      </c>
      <c r="C101">
        <v>2.9514166909994426</v>
      </c>
    </row>
    <row r="102" spans="1:3">
      <c r="A102" s="3">
        <v>41070</v>
      </c>
      <c r="B102">
        <v>83</v>
      </c>
      <c r="C102">
        <v>2.6787183451416259</v>
      </c>
    </row>
    <row r="103" spans="1:3">
      <c r="A103" s="3">
        <v>41070</v>
      </c>
      <c r="B103">
        <v>83</v>
      </c>
      <c r="C103">
        <v>2.6057361902520872</v>
      </c>
    </row>
    <row r="104" spans="1:3">
      <c r="A104" s="3">
        <v>41070</v>
      </c>
      <c r="B104">
        <v>84</v>
      </c>
      <c r="C104">
        <v>2.8020715107427252</v>
      </c>
    </row>
    <row r="105" spans="1:3">
      <c r="A105" s="3">
        <v>41070</v>
      </c>
      <c r="B105">
        <v>84</v>
      </c>
      <c r="C105">
        <v>2.6765847300371117</v>
      </c>
    </row>
    <row r="106" spans="1:3">
      <c r="A106" s="3">
        <v>41070</v>
      </c>
      <c r="B106">
        <v>85</v>
      </c>
      <c r="C106">
        <v>2.8050501006756559</v>
      </c>
    </row>
    <row r="107" spans="1:3">
      <c r="A107" s="3">
        <v>41070</v>
      </c>
      <c r="B107">
        <v>85</v>
      </c>
      <c r="C107">
        <v>2.83049629188289</v>
      </c>
    </row>
    <row r="108" spans="1:3">
      <c r="A108" s="3">
        <v>41070</v>
      </c>
      <c r="B108">
        <v>86</v>
      </c>
      <c r="C108">
        <v>2.6673586851527435</v>
      </c>
    </row>
    <row r="109" spans="1:3">
      <c r="A109" s="3">
        <v>41070</v>
      </c>
      <c r="B109">
        <v>86</v>
      </c>
      <c r="C109">
        <v>2.6908409966669273</v>
      </c>
    </row>
    <row r="110" spans="1:3">
      <c r="A110" s="3">
        <v>41070</v>
      </c>
      <c r="B110">
        <v>87</v>
      </c>
      <c r="C110">
        <v>2.8694801040620117</v>
      </c>
    </row>
    <row r="111" spans="1:3">
      <c r="A111" s="3">
        <v>41070</v>
      </c>
      <c r="B111">
        <v>87</v>
      </c>
      <c r="C111">
        <v>2.8451944581551101</v>
      </c>
    </row>
    <row r="112" spans="1:3">
      <c r="A112" s="3">
        <v>41070</v>
      </c>
      <c r="B112">
        <v>88</v>
      </c>
      <c r="C112">
        <v>2.8106434934202822</v>
      </c>
    </row>
    <row r="113" spans="1:3">
      <c r="A113" s="3">
        <v>41070</v>
      </c>
      <c r="B113">
        <v>88</v>
      </c>
      <c r="C113">
        <v>2.7684118462075329</v>
      </c>
    </row>
    <row r="114" spans="1:3">
      <c r="A114" s="3">
        <v>41070</v>
      </c>
      <c r="B114">
        <v>89</v>
      </c>
      <c r="C114">
        <v>2.650057494343645</v>
      </c>
    </row>
    <row r="115" spans="1:3">
      <c r="A115" s="3">
        <v>41070</v>
      </c>
      <c r="B115">
        <v>89</v>
      </c>
      <c r="C115">
        <v>2.6168334143737444</v>
      </c>
    </row>
    <row r="116" spans="1:3">
      <c r="A116" s="3">
        <v>41070</v>
      </c>
      <c r="B116">
        <v>90</v>
      </c>
      <c r="C116">
        <v>2.630072767603278</v>
      </c>
    </row>
    <row r="117" spans="1:3">
      <c r="A117" s="3">
        <v>41070</v>
      </c>
      <c r="B117">
        <v>90</v>
      </c>
      <c r="C117">
        <v>2.6645263051802086</v>
      </c>
    </row>
    <row r="118" spans="1:3">
      <c r="A118" s="3">
        <v>41070</v>
      </c>
      <c r="B118">
        <v>91</v>
      </c>
      <c r="C118">
        <v>2.793525671148485</v>
      </c>
    </row>
    <row r="119" spans="1:3">
      <c r="A119" s="3">
        <v>41070</v>
      </c>
      <c r="B119">
        <v>91</v>
      </c>
      <c r="C119">
        <v>2.7794635229175801</v>
      </c>
    </row>
    <row r="120" spans="1:3">
      <c r="A120" s="3">
        <v>41070</v>
      </c>
      <c r="B120">
        <v>92</v>
      </c>
      <c r="C120">
        <v>2.8286174111888776</v>
      </c>
    </row>
    <row r="121" spans="1:3">
      <c r="A121" s="3">
        <v>41070</v>
      </c>
      <c r="B121">
        <v>92</v>
      </c>
      <c r="C121">
        <v>2.8151262370475418</v>
      </c>
    </row>
    <row r="122" spans="1:3">
      <c r="A122" s="3">
        <v>41070</v>
      </c>
      <c r="B122">
        <v>93</v>
      </c>
      <c r="C122">
        <v>2.5536636430863537</v>
      </c>
    </row>
    <row r="123" spans="1:3">
      <c r="A123" s="3">
        <v>41070</v>
      </c>
      <c r="B123">
        <v>93</v>
      </c>
      <c r="C123">
        <v>2.6423261594282819</v>
      </c>
    </row>
    <row r="124" spans="1:3">
      <c r="A124" s="3">
        <v>41070</v>
      </c>
      <c r="B124">
        <v>94</v>
      </c>
      <c r="C124">
        <v>2.869099051249433</v>
      </c>
    </row>
    <row r="125" spans="1:3">
      <c r="A125" s="3">
        <v>41070</v>
      </c>
      <c r="B125">
        <v>94</v>
      </c>
      <c r="C125">
        <v>2.9101600426126804</v>
      </c>
    </row>
    <row r="126" spans="1:3">
      <c r="A126" s="3">
        <v>41070</v>
      </c>
      <c r="B126">
        <v>95</v>
      </c>
      <c r="C126">
        <v>2.8912839782638873</v>
      </c>
    </row>
    <row r="127" spans="1:3">
      <c r="A127" s="3">
        <v>41070</v>
      </c>
      <c r="B127">
        <v>95</v>
      </c>
      <c r="C127">
        <v>2.8763477152851218</v>
      </c>
    </row>
    <row r="128" spans="1:3">
      <c r="A128" s="3">
        <v>41070</v>
      </c>
      <c r="B128">
        <v>96</v>
      </c>
      <c r="C128">
        <v>2.8061678880130305</v>
      </c>
    </row>
    <row r="129" spans="1:3">
      <c r="A129" s="3">
        <v>41070</v>
      </c>
      <c r="B129">
        <v>96</v>
      </c>
      <c r="C129">
        <v>2.8061678880130305</v>
      </c>
    </row>
    <row r="130" spans="1:3">
      <c r="A130" s="3">
        <v>41070</v>
      </c>
      <c r="B130">
        <v>97</v>
      </c>
      <c r="C130">
        <v>2.4144845075868431</v>
      </c>
    </row>
    <row r="131" spans="1:3">
      <c r="A131" s="3">
        <v>41070</v>
      </c>
      <c r="B131">
        <v>97</v>
      </c>
      <c r="C131">
        <v>2.3118751266009001</v>
      </c>
    </row>
    <row r="132" spans="1:3">
      <c r="A132" s="3">
        <v>41070</v>
      </c>
      <c r="B132">
        <v>98</v>
      </c>
      <c r="C132">
        <v>1.74087843325814</v>
      </c>
    </row>
    <row r="133" spans="1:3">
      <c r="A133" s="3">
        <v>41070</v>
      </c>
      <c r="B133">
        <v>98</v>
      </c>
      <c r="C133">
        <v>1.7085831917655738</v>
      </c>
    </row>
    <row r="134" spans="1:3">
      <c r="A134" s="3">
        <v>41070</v>
      </c>
      <c r="B134">
        <v>99</v>
      </c>
      <c r="C134">
        <v>2.9105465488466882</v>
      </c>
    </row>
    <row r="135" spans="1:3">
      <c r="A135" s="3">
        <v>41070</v>
      </c>
      <c r="B135">
        <v>99</v>
      </c>
      <c r="C135">
        <v>2.905525969293465</v>
      </c>
    </row>
    <row r="136" spans="1:3">
      <c r="A136" s="3">
        <v>41070</v>
      </c>
      <c r="B136">
        <v>100</v>
      </c>
      <c r="C136">
        <v>2.5553598885025823</v>
      </c>
    </row>
    <row r="137" spans="1:3">
      <c r="A137" s="3">
        <v>41070</v>
      </c>
      <c r="B137">
        <v>100</v>
      </c>
      <c r="C137">
        <v>2.5019670738396589</v>
      </c>
    </row>
    <row r="138" spans="1:3">
      <c r="A138" s="3">
        <v>41070</v>
      </c>
      <c r="B138">
        <v>101</v>
      </c>
      <c r="C138">
        <v>2.6655880950438959</v>
      </c>
    </row>
    <row r="139" spans="1:3">
      <c r="A139" s="3">
        <v>41070</v>
      </c>
      <c r="B139">
        <v>101</v>
      </c>
      <c r="C139">
        <v>2.6694849457997285</v>
      </c>
    </row>
    <row r="140" spans="1:3">
      <c r="A140" s="3">
        <v>41070</v>
      </c>
      <c r="B140">
        <v>102</v>
      </c>
      <c r="C140">
        <v>2.7552078242834699</v>
      </c>
    </row>
    <row r="141" spans="1:3">
      <c r="A141" s="3">
        <v>41070</v>
      </c>
      <c r="B141">
        <v>102</v>
      </c>
      <c r="C141">
        <v>2.7471697215266691</v>
      </c>
    </row>
    <row r="142" spans="1:3">
      <c r="A142" s="3">
        <v>41070</v>
      </c>
      <c r="B142">
        <v>103</v>
      </c>
      <c r="C142">
        <v>2.9447608936871013</v>
      </c>
    </row>
    <row r="143" spans="1:3">
      <c r="A143" s="3">
        <v>41070</v>
      </c>
      <c r="B143">
        <v>103</v>
      </c>
      <c r="C143">
        <v>2.9706853383541247</v>
      </c>
    </row>
    <row r="144" spans="1:3">
      <c r="A144" s="3">
        <v>41070</v>
      </c>
      <c r="B144">
        <v>104</v>
      </c>
      <c r="C144">
        <v>2.6497055797719824</v>
      </c>
    </row>
    <row r="145" spans="1:3">
      <c r="A145" s="3">
        <v>41070</v>
      </c>
      <c r="B145">
        <v>104</v>
      </c>
      <c r="C145">
        <v>2.6311208280408769</v>
      </c>
    </row>
  </sheetData>
  <sortState ref="J2:L145">
    <sortCondition ref="K2:K1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Jun05</vt:lpstr>
      <vt:lpstr>June07</vt:lpstr>
      <vt:lpstr>Jun10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2014-07-29T18:53:38Z</dcterms:created>
  <dcterms:modified xsi:type="dcterms:W3CDTF">2014-07-30T01:25:45Z</dcterms:modified>
</cp:coreProperties>
</file>