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4"/>
  </bookViews>
  <sheets>
    <sheet name="Sheet1" sheetId="2" r:id="rId1"/>
    <sheet name="Q2" sheetId="1" r:id="rId2"/>
    <sheet name="Sheet2" sheetId="3" r:id="rId3"/>
    <sheet name="Sheet3" sheetId="4" r:id="rId4"/>
    <sheet name="Sheet4" sheetId="5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'Q2'!$B$18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5621" calcMode="manual"/>
  <pivotCaches>
    <pivotCache cacheId="50" r:id="rId6"/>
  </pivotCaches>
</workbook>
</file>

<file path=xl/calcChain.xml><?xml version="1.0" encoding="utf-8"?>
<calcChain xmlns="http://schemas.openxmlformats.org/spreadsheetml/2006/main">
  <c r="H21" i="4" l="1"/>
  <c r="D25" i="4"/>
  <c r="E25" i="4"/>
  <c r="F25" i="4"/>
  <c r="C25" i="4"/>
  <c r="G25" i="4" s="1"/>
  <c r="G18" i="4"/>
  <c r="G6" i="4"/>
</calcChain>
</file>

<file path=xl/sharedStrings.xml><?xml version="1.0" encoding="utf-8"?>
<sst xmlns="http://schemas.openxmlformats.org/spreadsheetml/2006/main" count="103" uniqueCount="74">
  <si>
    <t>Month</t>
  </si>
  <si>
    <t>Index</t>
  </si>
  <si>
    <t>Row Labels</t>
  </si>
  <si>
    <t>Grand Total</t>
  </si>
  <si>
    <t>Sum of Index</t>
  </si>
  <si>
    <t>Variable</t>
  </si>
  <si>
    <t>Description</t>
  </si>
  <si>
    <t>Gas Lift Valve</t>
  </si>
  <si>
    <t>Dummy Valve</t>
  </si>
  <si>
    <t>Orifice Valve</t>
  </si>
  <si>
    <t>Safety Valve</t>
  </si>
  <si>
    <t>S/N</t>
  </si>
  <si>
    <t>Constraint Type</t>
  </si>
  <si>
    <t>Constraint Details</t>
  </si>
  <si>
    <t>Performance Testing</t>
  </si>
  <si>
    <t>Reliability Testing</t>
  </si>
  <si>
    <t>Production for Gas lift Valve</t>
  </si>
  <si>
    <t>Production for Dummy and Safety Valve</t>
  </si>
  <si>
    <t>Min Sales Demand Gas Lift Valve</t>
  </si>
  <si>
    <t>Max Sales Demand Gas Lift Valve</t>
  </si>
  <si>
    <t>Min Sales Demand Dummy Valve</t>
  </si>
  <si>
    <t>Max Sales Demand Dummy Valve</t>
  </si>
  <si>
    <t>Min Sales Demand Orifice Valve</t>
  </si>
  <si>
    <t>Max Sales Demand Orifice Valve</t>
  </si>
  <si>
    <t>Min Sales Demand Safety Valve</t>
  </si>
  <si>
    <t>Max Sales Demand Safety Valve</t>
  </si>
  <si>
    <t>x1</t>
  </si>
  <si>
    <t>x2</t>
  </si>
  <si>
    <t>x3</t>
  </si>
  <si>
    <t>x4</t>
  </si>
  <si>
    <t>x1 &gt;= 7</t>
  </si>
  <si>
    <t>x1 &lt;= 18</t>
  </si>
  <si>
    <t>x2 &gt;= 16</t>
  </si>
  <si>
    <t>x2 &lt;= 45</t>
  </si>
  <si>
    <t>x3 &gt;= 20</t>
  </si>
  <si>
    <t>x3 &lt;= 40</t>
  </si>
  <si>
    <t>x4 &gt;= 15</t>
  </si>
  <si>
    <t>x4 &lt;= 30</t>
  </si>
  <si>
    <t>(45x1) + (20x2) +(30x3) +(25x4) &lt;= 2880</t>
  </si>
  <si>
    <t xml:space="preserve">(20x1) + (15x2) + (25x3) + (10x4) &lt;= 1680 </t>
  </si>
  <si>
    <t xml:space="preserve">x1/(x1+x2+x3+x4) &lt;= 0.3 </t>
  </si>
  <si>
    <t xml:space="preserve">x2+x4/(x1+x2+x3+x4) &gt;= 0.25 </t>
  </si>
  <si>
    <t>d1</t>
  </si>
  <si>
    <t>d2</t>
  </si>
  <si>
    <t>decision</t>
  </si>
  <si>
    <t>unchanged</t>
  </si>
  <si>
    <t>slightly</t>
  </si>
  <si>
    <t>moderate</t>
  </si>
  <si>
    <t>severe</t>
  </si>
  <si>
    <t>probability</t>
  </si>
  <si>
    <t>EPV</t>
  </si>
  <si>
    <t>Recommended Decision</t>
  </si>
  <si>
    <t>max EPV</t>
  </si>
  <si>
    <t>THIS</t>
  </si>
  <si>
    <t>max payoff</t>
  </si>
  <si>
    <t>evwpi</t>
  </si>
  <si>
    <t>evpi</t>
  </si>
  <si>
    <t>3a</t>
  </si>
  <si>
    <t>3b</t>
  </si>
  <si>
    <t>Decision</t>
  </si>
  <si>
    <r>
      <t>Operate Malaysia and Vietnam separately. (</t>
    </r>
    <r>
      <rPr>
        <i/>
        <sz val="11"/>
        <color theme="1"/>
        <rFont val="Calibri"/>
        <family val="2"/>
        <scheme val="minor"/>
      </rPr>
      <t>d1</t>
    </r>
    <r>
      <rPr>
        <sz val="11"/>
        <color theme="1"/>
        <rFont val="Calibri"/>
        <family val="2"/>
        <scheme val="minor"/>
      </rPr>
      <t>)</t>
    </r>
  </si>
  <si>
    <t>Unchanged</t>
  </si>
  <si>
    <t>Slightly</t>
  </si>
  <si>
    <t>Moderate Severity</t>
  </si>
  <si>
    <t>Severe</t>
  </si>
  <si>
    <t>Expected Value</t>
  </si>
  <si>
    <t>Probability</t>
  </si>
  <si>
    <r>
      <t>Consolidate in Vietnam and appoint local distributors. (</t>
    </r>
    <r>
      <rPr>
        <i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)</t>
    </r>
  </si>
  <si>
    <t>Maximum expected value</t>
  </si>
  <si>
    <t>Scenario</t>
  </si>
  <si>
    <r>
      <t>Form joint venture with a local partner. (</t>
    </r>
    <r>
      <rPr>
        <i/>
        <sz val="11"/>
        <color theme="1"/>
        <rFont val="Calibri"/>
        <family val="2"/>
        <scheme val="minor"/>
      </rPr>
      <t>d3a</t>
    </r>
    <r>
      <rPr>
        <sz val="11"/>
        <color theme="1"/>
        <rFont val="Calibri"/>
        <family val="2"/>
        <scheme val="minor"/>
      </rPr>
      <t>)</t>
    </r>
  </si>
  <si>
    <r>
      <t>Form wholly owned subsidiary. (</t>
    </r>
    <r>
      <rPr>
        <i/>
        <sz val="11"/>
        <color theme="1"/>
        <rFont val="Calibri"/>
        <family val="2"/>
        <scheme val="minor"/>
      </rPr>
      <t>d3b</t>
    </r>
    <r>
      <rPr>
        <sz val="11"/>
        <color theme="1"/>
        <rFont val="Calibri"/>
        <family val="2"/>
        <scheme val="minor"/>
      </rPr>
      <t>)</t>
    </r>
  </si>
  <si>
    <t>Expected Value Approach for Decision to form sole distributorship</t>
  </si>
  <si>
    <t>Expected Value Approach for Decision to locate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</si>
</sst>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0" borderId="0" xfId="0" pivotButton="1"/>
    <xf numFmtId="17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Font="1"/>
    <xf numFmtId="172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[BUS107 GBA working.xlsx]Sheet1!PivotTable8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Sheet1!$A$2:$A$44</c:f>
              <c:strCache>
                <c:ptCount val="4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Jan-14</c:v>
                </c:pt>
                <c:pt idx="13">
                  <c:v>Feb-14</c:v>
                </c:pt>
                <c:pt idx="14">
                  <c:v>Mar-14</c:v>
                </c:pt>
                <c:pt idx="15">
                  <c:v>Apr-14</c:v>
                </c:pt>
                <c:pt idx="16">
                  <c:v>May-14</c:v>
                </c:pt>
                <c:pt idx="17">
                  <c:v>Jun-14</c:v>
                </c:pt>
                <c:pt idx="18">
                  <c:v>Jul-14</c:v>
                </c:pt>
                <c:pt idx="19">
                  <c:v>Aug-14</c:v>
                </c:pt>
                <c:pt idx="20">
                  <c:v>Sep-14</c:v>
                </c:pt>
                <c:pt idx="21">
                  <c:v>Oct-14</c:v>
                </c:pt>
                <c:pt idx="22">
                  <c:v>Nov-14</c:v>
                </c:pt>
                <c:pt idx="23">
                  <c:v>Dec-14</c:v>
                </c:pt>
                <c:pt idx="24">
                  <c:v>Jan-15</c:v>
                </c:pt>
                <c:pt idx="25">
                  <c:v>Feb-15</c:v>
                </c:pt>
                <c:pt idx="26">
                  <c:v>Mar-15</c:v>
                </c:pt>
                <c:pt idx="27">
                  <c:v>Apr-15</c:v>
                </c:pt>
                <c:pt idx="28">
                  <c:v>May-15</c:v>
                </c:pt>
                <c:pt idx="29">
                  <c:v>Jun-15</c:v>
                </c:pt>
                <c:pt idx="30">
                  <c:v>Jul-15</c:v>
                </c:pt>
                <c:pt idx="31">
                  <c:v>Aug-15</c:v>
                </c:pt>
                <c:pt idx="32">
                  <c:v>Sep-15</c:v>
                </c:pt>
                <c:pt idx="33">
                  <c:v>Oct-15</c:v>
                </c:pt>
                <c:pt idx="34">
                  <c:v>Nov-15</c:v>
                </c:pt>
                <c:pt idx="35">
                  <c:v>Dec-15</c:v>
                </c:pt>
                <c:pt idx="36">
                  <c:v>Jan-16</c:v>
                </c:pt>
                <c:pt idx="37">
                  <c:v>Feb-16</c:v>
                </c:pt>
                <c:pt idx="38">
                  <c:v>Mar-16</c:v>
                </c:pt>
                <c:pt idx="39">
                  <c:v>Apr-16</c:v>
                </c:pt>
                <c:pt idx="40">
                  <c:v>May-16</c:v>
                </c:pt>
                <c:pt idx="41">
                  <c:v>Jun-16</c:v>
                </c:pt>
              </c:strCache>
            </c:strRef>
          </c:cat>
          <c:val>
            <c:numRef>
              <c:f>Sheet1!$B$2:$B$44</c:f>
              <c:numCache>
                <c:formatCode>General</c:formatCode>
                <c:ptCount val="42"/>
                <c:pt idx="0">
                  <c:v>98.1</c:v>
                </c:pt>
                <c:pt idx="1">
                  <c:v>93</c:v>
                </c:pt>
                <c:pt idx="2">
                  <c:v>101.6</c:v>
                </c:pt>
                <c:pt idx="3">
                  <c:v>87.6</c:v>
                </c:pt>
                <c:pt idx="4">
                  <c:v>100.8</c:v>
                </c:pt>
                <c:pt idx="5">
                  <c:v>104.4</c:v>
                </c:pt>
                <c:pt idx="6">
                  <c:v>88.5</c:v>
                </c:pt>
                <c:pt idx="7">
                  <c:v>84.1</c:v>
                </c:pt>
                <c:pt idx="8">
                  <c:v>96.3</c:v>
                </c:pt>
                <c:pt idx="9">
                  <c:v>99</c:v>
                </c:pt>
                <c:pt idx="10">
                  <c:v>111.3</c:v>
                </c:pt>
                <c:pt idx="11">
                  <c:v>125.9</c:v>
                </c:pt>
                <c:pt idx="12">
                  <c:v>96</c:v>
                </c:pt>
                <c:pt idx="13">
                  <c:v>82.5</c:v>
                </c:pt>
                <c:pt idx="14">
                  <c:v>97.9</c:v>
                </c:pt>
                <c:pt idx="15">
                  <c:v>87.8</c:v>
                </c:pt>
                <c:pt idx="16">
                  <c:v>85.9</c:v>
                </c:pt>
                <c:pt idx="17">
                  <c:v>91.5</c:v>
                </c:pt>
                <c:pt idx="18">
                  <c:v>75.099999999999994</c:v>
                </c:pt>
                <c:pt idx="19">
                  <c:v>81.400000000000006</c:v>
                </c:pt>
                <c:pt idx="20">
                  <c:v>98.1</c:v>
                </c:pt>
                <c:pt idx="21">
                  <c:v>130.1</c:v>
                </c:pt>
                <c:pt idx="22">
                  <c:v>117.4</c:v>
                </c:pt>
                <c:pt idx="23">
                  <c:v>156.4</c:v>
                </c:pt>
                <c:pt idx="24">
                  <c:v>113.9</c:v>
                </c:pt>
                <c:pt idx="25">
                  <c:v>82.3</c:v>
                </c:pt>
                <c:pt idx="26">
                  <c:v>94.9</c:v>
                </c:pt>
                <c:pt idx="27">
                  <c:v>91</c:v>
                </c:pt>
                <c:pt idx="28">
                  <c:v>81.3</c:v>
                </c:pt>
                <c:pt idx="29">
                  <c:v>85.3</c:v>
                </c:pt>
                <c:pt idx="30">
                  <c:v>78.5</c:v>
                </c:pt>
                <c:pt idx="31">
                  <c:v>81.5</c:v>
                </c:pt>
                <c:pt idx="32">
                  <c:v>95.9</c:v>
                </c:pt>
                <c:pt idx="33">
                  <c:v>104.2</c:v>
                </c:pt>
                <c:pt idx="34">
                  <c:v>107</c:v>
                </c:pt>
                <c:pt idx="35">
                  <c:v>111</c:v>
                </c:pt>
                <c:pt idx="36">
                  <c:v>79.8</c:v>
                </c:pt>
                <c:pt idx="37">
                  <c:v>68.7</c:v>
                </c:pt>
                <c:pt idx="38">
                  <c:v>80.400000000000006</c:v>
                </c:pt>
                <c:pt idx="39">
                  <c:v>70.3</c:v>
                </c:pt>
                <c:pt idx="40">
                  <c:v>66.8</c:v>
                </c:pt>
                <c:pt idx="41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02752"/>
        <c:axId val="34209792"/>
      </c:lineChart>
      <c:catAx>
        <c:axId val="3420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4209792"/>
        <c:crosses val="autoZero"/>
        <c:auto val="1"/>
        <c:lblAlgn val="ctr"/>
        <c:lblOffset val="100"/>
        <c:noMultiLvlLbl val="0"/>
      </c:catAx>
      <c:valAx>
        <c:axId val="342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0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45</xdr:row>
      <xdr:rowOff>95250</xdr:rowOff>
    </xdr:from>
    <xdr:to>
      <xdr:col>22</xdr:col>
      <xdr:colOff>104775</xdr:colOff>
      <xdr:row>72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m, Hui Q" refreshedDate="42662.789321064818" createdVersion="4" refreshedVersion="4" minRefreshableVersion="3" recordCount="42">
  <cacheSource type="worksheet">
    <worksheetSource ref="A1:B43" sheet="Q2"/>
  </cacheSource>
  <cacheFields count="2">
    <cacheField name="Month" numFmtId="17">
      <sharedItems containsSemiMixedTypes="0" containsNonDate="0" containsDate="1" containsString="0" minDate="2013-01-01T00:00:00" maxDate="2016-06-02T00:00:00" count="42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</sharedItems>
    </cacheField>
    <cacheField name="Index" numFmtId="0">
      <sharedItems containsSemiMixedTypes="0" containsString="0" containsNumber="1" minValue="64" maxValue="156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n v="98.1"/>
  </r>
  <r>
    <x v="1"/>
    <n v="93"/>
  </r>
  <r>
    <x v="2"/>
    <n v="101.6"/>
  </r>
  <r>
    <x v="3"/>
    <n v="87.6"/>
  </r>
  <r>
    <x v="4"/>
    <n v="100.8"/>
  </r>
  <r>
    <x v="5"/>
    <n v="104.4"/>
  </r>
  <r>
    <x v="6"/>
    <n v="88.5"/>
  </r>
  <r>
    <x v="7"/>
    <n v="84.1"/>
  </r>
  <r>
    <x v="8"/>
    <n v="96.3"/>
  </r>
  <r>
    <x v="9"/>
    <n v="99"/>
  </r>
  <r>
    <x v="10"/>
    <n v="111.3"/>
  </r>
  <r>
    <x v="11"/>
    <n v="125.9"/>
  </r>
  <r>
    <x v="12"/>
    <n v="96"/>
  </r>
  <r>
    <x v="13"/>
    <n v="82.5"/>
  </r>
  <r>
    <x v="14"/>
    <n v="97.9"/>
  </r>
  <r>
    <x v="15"/>
    <n v="87.8"/>
  </r>
  <r>
    <x v="16"/>
    <n v="85.9"/>
  </r>
  <r>
    <x v="17"/>
    <n v="91.5"/>
  </r>
  <r>
    <x v="18"/>
    <n v="75.099999999999994"/>
  </r>
  <r>
    <x v="19"/>
    <n v="81.400000000000006"/>
  </r>
  <r>
    <x v="20"/>
    <n v="98.1"/>
  </r>
  <r>
    <x v="21"/>
    <n v="130.1"/>
  </r>
  <r>
    <x v="22"/>
    <n v="117.4"/>
  </r>
  <r>
    <x v="23"/>
    <n v="156.4"/>
  </r>
  <r>
    <x v="24"/>
    <n v="113.9"/>
  </r>
  <r>
    <x v="25"/>
    <n v="82.3"/>
  </r>
  <r>
    <x v="26"/>
    <n v="94.9"/>
  </r>
  <r>
    <x v="27"/>
    <n v="91"/>
  </r>
  <r>
    <x v="28"/>
    <n v="81.3"/>
  </r>
  <r>
    <x v="29"/>
    <n v="85.3"/>
  </r>
  <r>
    <x v="30"/>
    <n v="78.5"/>
  </r>
  <r>
    <x v="31"/>
    <n v="81.5"/>
  </r>
  <r>
    <x v="32"/>
    <n v="95.9"/>
  </r>
  <r>
    <x v="33"/>
    <n v="104.2"/>
  </r>
  <r>
    <x v="34"/>
    <n v="107"/>
  </r>
  <r>
    <x v="35"/>
    <n v="111"/>
  </r>
  <r>
    <x v="36"/>
    <n v="79.8"/>
  </r>
  <r>
    <x v="37"/>
    <n v="68.7"/>
  </r>
  <r>
    <x v="38"/>
    <n v="80.400000000000006"/>
  </r>
  <r>
    <x v="39"/>
    <n v="70.3"/>
  </r>
  <r>
    <x v="40"/>
    <n v="66.8"/>
  </r>
  <r>
    <x v="41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5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44" firstHeaderRow="1" firstDataRow="1" firstDataCol="1"/>
  <pivotFields count="2">
    <pivotField axis="axisRow" numFmtId="17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Index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4" workbookViewId="0">
      <selection activeCell="P76" sqref="P76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s="2" t="s">
        <v>2</v>
      </c>
      <c r="B1" t="s">
        <v>4</v>
      </c>
    </row>
    <row r="2" spans="1:2" x14ac:dyDescent="0.25">
      <c r="A2" s="3">
        <v>41275</v>
      </c>
      <c r="B2" s="4">
        <v>98.1</v>
      </c>
    </row>
    <row r="3" spans="1:2" x14ac:dyDescent="0.25">
      <c r="A3" s="3">
        <v>41306</v>
      </c>
      <c r="B3" s="4">
        <v>93</v>
      </c>
    </row>
    <row r="4" spans="1:2" x14ac:dyDescent="0.25">
      <c r="A4" s="3">
        <v>41334</v>
      </c>
      <c r="B4" s="4">
        <v>101.6</v>
      </c>
    </row>
    <row r="5" spans="1:2" x14ac:dyDescent="0.25">
      <c r="A5" s="3">
        <v>41365</v>
      </c>
      <c r="B5" s="4">
        <v>87.6</v>
      </c>
    </row>
    <row r="6" spans="1:2" x14ac:dyDescent="0.25">
      <c r="A6" s="3">
        <v>41395</v>
      </c>
      <c r="B6" s="4">
        <v>100.8</v>
      </c>
    </row>
    <row r="7" spans="1:2" x14ac:dyDescent="0.25">
      <c r="A7" s="3">
        <v>41426</v>
      </c>
      <c r="B7" s="4">
        <v>104.4</v>
      </c>
    </row>
    <row r="8" spans="1:2" x14ac:dyDescent="0.25">
      <c r="A8" s="3">
        <v>41456</v>
      </c>
      <c r="B8" s="4">
        <v>88.5</v>
      </c>
    </row>
    <row r="9" spans="1:2" x14ac:dyDescent="0.25">
      <c r="A9" s="3">
        <v>41487</v>
      </c>
      <c r="B9" s="4">
        <v>84.1</v>
      </c>
    </row>
    <row r="10" spans="1:2" x14ac:dyDescent="0.25">
      <c r="A10" s="3">
        <v>41518</v>
      </c>
      <c r="B10" s="4">
        <v>96.3</v>
      </c>
    </row>
    <row r="11" spans="1:2" x14ac:dyDescent="0.25">
      <c r="A11" s="3">
        <v>41548</v>
      </c>
      <c r="B11" s="4">
        <v>99</v>
      </c>
    </row>
    <row r="12" spans="1:2" x14ac:dyDescent="0.25">
      <c r="A12" s="3">
        <v>41579</v>
      </c>
      <c r="B12" s="4">
        <v>111.3</v>
      </c>
    </row>
    <row r="13" spans="1:2" x14ac:dyDescent="0.25">
      <c r="A13" s="3">
        <v>41609</v>
      </c>
      <c r="B13" s="4">
        <v>125.9</v>
      </c>
    </row>
    <row r="14" spans="1:2" x14ac:dyDescent="0.25">
      <c r="A14" s="3">
        <v>41640</v>
      </c>
      <c r="B14" s="4">
        <v>96</v>
      </c>
    </row>
    <row r="15" spans="1:2" x14ac:dyDescent="0.25">
      <c r="A15" s="3">
        <v>41671</v>
      </c>
      <c r="B15" s="4">
        <v>82.5</v>
      </c>
    </row>
    <row r="16" spans="1:2" x14ac:dyDescent="0.25">
      <c r="A16" s="3">
        <v>41699</v>
      </c>
      <c r="B16" s="4">
        <v>97.9</v>
      </c>
    </row>
    <row r="17" spans="1:2" x14ac:dyDescent="0.25">
      <c r="A17" s="3">
        <v>41730</v>
      </c>
      <c r="B17" s="4">
        <v>87.8</v>
      </c>
    </row>
    <row r="18" spans="1:2" x14ac:dyDescent="0.25">
      <c r="A18" s="3">
        <v>41760</v>
      </c>
      <c r="B18" s="4">
        <v>85.9</v>
      </c>
    </row>
    <row r="19" spans="1:2" x14ac:dyDescent="0.25">
      <c r="A19" s="3">
        <v>41791</v>
      </c>
      <c r="B19" s="4">
        <v>91.5</v>
      </c>
    </row>
    <row r="20" spans="1:2" x14ac:dyDescent="0.25">
      <c r="A20" s="3">
        <v>41821</v>
      </c>
      <c r="B20" s="4">
        <v>75.099999999999994</v>
      </c>
    </row>
    <row r="21" spans="1:2" x14ac:dyDescent="0.25">
      <c r="A21" s="3">
        <v>41852</v>
      </c>
      <c r="B21" s="4">
        <v>81.400000000000006</v>
      </c>
    </row>
    <row r="22" spans="1:2" x14ac:dyDescent="0.25">
      <c r="A22" s="3">
        <v>41883</v>
      </c>
      <c r="B22" s="4">
        <v>98.1</v>
      </c>
    </row>
    <row r="23" spans="1:2" x14ac:dyDescent="0.25">
      <c r="A23" s="3">
        <v>41913</v>
      </c>
      <c r="B23" s="4">
        <v>130.1</v>
      </c>
    </row>
    <row r="24" spans="1:2" x14ac:dyDescent="0.25">
      <c r="A24" s="3">
        <v>41944</v>
      </c>
      <c r="B24" s="4">
        <v>117.4</v>
      </c>
    </row>
    <row r="25" spans="1:2" x14ac:dyDescent="0.25">
      <c r="A25" s="3">
        <v>41974</v>
      </c>
      <c r="B25" s="4">
        <v>156.4</v>
      </c>
    </row>
    <row r="26" spans="1:2" x14ac:dyDescent="0.25">
      <c r="A26" s="3">
        <v>42005</v>
      </c>
      <c r="B26" s="4">
        <v>113.9</v>
      </c>
    </row>
    <row r="27" spans="1:2" x14ac:dyDescent="0.25">
      <c r="A27" s="3">
        <v>42036</v>
      </c>
      <c r="B27" s="4">
        <v>82.3</v>
      </c>
    </row>
    <row r="28" spans="1:2" x14ac:dyDescent="0.25">
      <c r="A28" s="3">
        <v>42064</v>
      </c>
      <c r="B28" s="4">
        <v>94.9</v>
      </c>
    </row>
    <row r="29" spans="1:2" x14ac:dyDescent="0.25">
      <c r="A29" s="3">
        <v>42095</v>
      </c>
      <c r="B29" s="4">
        <v>91</v>
      </c>
    </row>
    <row r="30" spans="1:2" x14ac:dyDescent="0.25">
      <c r="A30" s="3">
        <v>42125</v>
      </c>
      <c r="B30" s="4">
        <v>81.3</v>
      </c>
    </row>
    <row r="31" spans="1:2" x14ac:dyDescent="0.25">
      <c r="A31" s="3">
        <v>42156</v>
      </c>
      <c r="B31" s="4">
        <v>85.3</v>
      </c>
    </row>
    <row r="32" spans="1:2" x14ac:dyDescent="0.25">
      <c r="A32" s="3">
        <v>42186</v>
      </c>
      <c r="B32" s="4">
        <v>78.5</v>
      </c>
    </row>
    <row r="33" spans="1:2" x14ac:dyDescent="0.25">
      <c r="A33" s="3">
        <v>42217</v>
      </c>
      <c r="B33" s="4">
        <v>81.5</v>
      </c>
    </row>
    <row r="34" spans="1:2" x14ac:dyDescent="0.25">
      <c r="A34" s="3">
        <v>42248</v>
      </c>
      <c r="B34" s="4">
        <v>95.9</v>
      </c>
    </row>
    <row r="35" spans="1:2" x14ac:dyDescent="0.25">
      <c r="A35" s="3">
        <v>42278</v>
      </c>
      <c r="B35" s="4">
        <v>104.2</v>
      </c>
    </row>
    <row r="36" spans="1:2" x14ac:dyDescent="0.25">
      <c r="A36" s="3">
        <v>42309</v>
      </c>
      <c r="B36" s="4">
        <v>107</v>
      </c>
    </row>
    <row r="37" spans="1:2" x14ac:dyDescent="0.25">
      <c r="A37" s="3">
        <v>42339</v>
      </c>
      <c r="B37" s="4">
        <v>111</v>
      </c>
    </row>
    <row r="38" spans="1:2" x14ac:dyDescent="0.25">
      <c r="A38" s="3">
        <v>42370</v>
      </c>
      <c r="B38" s="4">
        <v>79.8</v>
      </c>
    </row>
    <row r="39" spans="1:2" x14ac:dyDescent="0.25">
      <c r="A39" s="3">
        <v>42401</v>
      </c>
      <c r="B39" s="4">
        <v>68.7</v>
      </c>
    </row>
    <row r="40" spans="1:2" x14ac:dyDescent="0.25">
      <c r="A40" s="3">
        <v>42430</v>
      </c>
      <c r="B40" s="4">
        <v>80.400000000000006</v>
      </c>
    </row>
    <row r="41" spans="1:2" x14ac:dyDescent="0.25">
      <c r="A41" s="3">
        <v>42461</v>
      </c>
      <c r="B41" s="4">
        <v>70.3</v>
      </c>
    </row>
    <row r="42" spans="1:2" x14ac:dyDescent="0.25">
      <c r="A42" s="3">
        <v>42491</v>
      </c>
      <c r="B42" s="4">
        <v>66.8</v>
      </c>
    </row>
    <row r="43" spans="1:2" x14ac:dyDescent="0.25">
      <c r="A43" s="3">
        <v>42522</v>
      </c>
      <c r="B43" s="4">
        <v>64</v>
      </c>
    </row>
    <row r="44" spans="1:2" x14ac:dyDescent="0.25">
      <c r="A44" s="3" t="s">
        <v>3</v>
      </c>
      <c r="B44" s="4">
        <v>3947.5000000000014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Q30" sqref="Q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98.1</v>
      </c>
    </row>
    <row r="3" spans="1:2" x14ac:dyDescent="0.25">
      <c r="A3" s="1">
        <v>41306</v>
      </c>
      <c r="B3">
        <v>93</v>
      </c>
    </row>
    <row r="4" spans="1:2" x14ac:dyDescent="0.25">
      <c r="A4" s="1">
        <v>41334</v>
      </c>
      <c r="B4">
        <v>101.6</v>
      </c>
    </row>
    <row r="5" spans="1:2" x14ac:dyDescent="0.25">
      <c r="A5" s="1">
        <v>41365</v>
      </c>
      <c r="B5">
        <v>87.6</v>
      </c>
    </row>
    <row r="6" spans="1:2" x14ac:dyDescent="0.25">
      <c r="A6" s="1">
        <v>41395</v>
      </c>
      <c r="B6">
        <v>100.8</v>
      </c>
    </row>
    <row r="7" spans="1:2" x14ac:dyDescent="0.25">
      <c r="A7" s="1">
        <v>41426</v>
      </c>
      <c r="B7">
        <v>104.4</v>
      </c>
    </row>
    <row r="8" spans="1:2" x14ac:dyDescent="0.25">
      <c r="A8" s="1">
        <v>41456</v>
      </c>
      <c r="B8">
        <v>88.5</v>
      </c>
    </row>
    <row r="9" spans="1:2" x14ac:dyDescent="0.25">
      <c r="A9" s="1">
        <v>41487</v>
      </c>
      <c r="B9">
        <v>84.1</v>
      </c>
    </row>
    <row r="10" spans="1:2" x14ac:dyDescent="0.25">
      <c r="A10" s="1">
        <v>41518</v>
      </c>
      <c r="B10">
        <v>96.3</v>
      </c>
    </row>
    <row r="11" spans="1:2" x14ac:dyDescent="0.25">
      <c r="A11" s="1">
        <v>41548</v>
      </c>
      <c r="B11">
        <v>99</v>
      </c>
    </row>
    <row r="12" spans="1:2" x14ac:dyDescent="0.25">
      <c r="A12" s="1">
        <v>41579</v>
      </c>
      <c r="B12">
        <v>111.3</v>
      </c>
    </row>
    <row r="13" spans="1:2" x14ac:dyDescent="0.25">
      <c r="A13" s="1">
        <v>41609</v>
      </c>
      <c r="B13">
        <v>125.9</v>
      </c>
    </row>
    <row r="14" spans="1:2" x14ac:dyDescent="0.25">
      <c r="A14" s="1">
        <v>41640</v>
      </c>
      <c r="B14">
        <v>96</v>
      </c>
    </row>
    <row r="15" spans="1:2" x14ac:dyDescent="0.25">
      <c r="A15" s="1">
        <v>41671</v>
      </c>
      <c r="B15">
        <v>82.5</v>
      </c>
    </row>
    <row r="16" spans="1:2" x14ac:dyDescent="0.25">
      <c r="A16" s="1">
        <v>41699</v>
      </c>
      <c r="B16">
        <v>97.9</v>
      </c>
    </row>
    <row r="17" spans="1:2" x14ac:dyDescent="0.25">
      <c r="A17" s="1">
        <v>41730</v>
      </c>
      <c r="B17">
        <v>87.8</v>
      </c>
    </row>
    <row r="18" spans="1:2" x14ac:dyDescent="0.25">
      <c r="A18" s="1">
        <v>41760</v>
      </c>
      <c r="B18">
        <v>85.9</v>
      </c>
    </row>
    <row r="19" spans="1:2" x14ac:dyDescent="0.25">
      <c r="A19" s="1">
        <v>41791</v>
      </c>
      <c r="B19">
        <v>91.5</v>
      </c>
    </row>
    <row r="20" spans="1:2" x14ac:dyDescent="0.25">
      <c r="A20" s="1">
        <v>41821</v>
      </c>
      <c r="B20">
        <v>75.099999999999994</v>
      </c>
    </row>
    <row r="21" spans="1:2" x14ac:dyDescent="0.25">
      <c r="A21" s="1">
        <v>41852</v>
      </c>
      <c r="B21">
        <v>81.400000000000006</v>
      </c>
    </row>
    <row r="22" spans="1:2" x14ac:dyDescent="0.25">
      <c r="A22" s="1">
        <v>41883</v>
      </c>
      <c r="B22">
        <v>98.1</v>
      </c>
    </row>
    <row r="23" spans="1:2" x14ac:dyDescent="0.25">
      <c r="A23" s="1">
        <v>41913</v>
      </c>
      <c r="B23">
        <v>130.1</v>
      </c>
    </row>
    <row r="24" spans="1:2" x14ac:dyDescent="0.25">
      <c r="A24" s="1">
        <v>41944</v>
      </c>
      <c r="B24">
        <v>117.4</v>
      </c>
    </row>
    <row r="25" spans="1:2" x14ac:dyDescent="0.25">
      <c r="A25" s="1">
        <v>41974</v>
      </c>
      <c r="B25">
        <v>156.4</v>
      </c>
    </row>
    <row r="26" spans="1:2" x14ac:dyDescent="0.25">
      <c r="A26" s="1">
        <v>42005</v>
      </c>
      <c r="B26">
        <v>113.9</v>
      </c>
    </row>
    <row r="27" spans="1:2" x14ac:dyDescent="0.25">
      <c r="A27" s="1">
        <v>42036</v>
      </c>
      <c r="B27">
        <v>82.3</v>
      </c>
    </row>
    <row r="28" spans="1:2" x14ac:dyDescent="0.25">
      <c r="A28" s="1">
        <v>42064</v>
      </c>
      <c r="B28">
        <v>94.9</v>
      </c>
    </row>
    <row r="29" spans="1:2" x14ac:dyDescent="0.25">
      <c r="A29" s="1">
        <v>42095</v>
      </c>
      <c r="B29">
        <v>91</v>
      </c>
    </row>
    <row r="30" spans="1:2" x14ac:dyDescent="0.25">
      <c r="A30" s="1">
        <v>42125</v>
      </c>
      <c r="B30">
        <v>81.3</v>
      </c>
    </row>
    <row r="31" spans="1:2" x14ac:dyDescent="0.25">
      <c r="A31" s="1">
        <v>42156</v>
      </c>
      <c r="B31">
        <v>85.3</v>
      </c>
    </row>
    <row r="32" spans="1:2" x14ac:dyDescent="0.25">
      <c r="A32" s="1">
        <v>42186</v>
      </c>
      <c r="B32">
        <v>78.5</v>
      </c>
    </row>
    <row r="33" spans="1:2" x14ac:dyDescent="0.25">
      <c r="A33" s="1">
        <v>42217</v>
      </c>
      <c r="B33">
        <v>81.5</v>
      </c>
    </row>
    <row r="34" spans="1:2" x14ac:dyDescent="0.25">
      <c r="A34" s="1">
        <v>42248</v>
      </c>
      <c r="B34">
        <v>95.9</v>
      </c>
    </row>
    <row r="35" spans="1:2" x14ac:dyDescent="0.25">
      <c r="A35" s="1">
        <v>42278</v>
      </c>
      <c r="B35">
        <v>104.2</v>
      </c>
    </row>
    <row r="36" spans="1:2" x14ac:dyDescent="0.25">
      <c r="A36" s="1">
        <v>42309</v>
      </c>
      <c r="B36">
        <v>107</v>
      </c>
    </row>
    <row r="37" spans="1:2" x14ac:dyDescent="0.25">
      <c r="A37" s="1">
        <v>42339</v>
      </c>
      <c r="B37">
        <v>111</v>
      </c>
    </row>
    <row r="38" spans="1:2" x14ac:dyDescent="0.25">
      <c r="A38" s="1">
        <v>42370</v>
      </c>
      <c r="B38">
        <v>79.8</v>
      </c>
    </row>
    <row r="39" spans="1:2" x14ac:dyDescent="0.25">
      <c r="A39" s="1">
        <v>42401</v>
      </c>
      <c r="B39">
        <v>68.7</v>
      </c>
    </row>
    <row r="40" spans="1:2" x14ac:dyDescent="0.25">
      <c r="A40" s="1">
        <v>42430</v>
      </c>
      <c r="B40">
        <v>80.400000000000006</v>
      </c>
    </row>
    <row r="41" spans="1:2" x14ac:dyDescent="0.25">
      <c r="A41" s="1">
        <v>42461</v>
      </c>
      <c r="B41">
        <v>70.3</v>
      </c>
    </row>
    <row r="42" spans="1:2" x14ac:dyDescent="0.25">
      <c r="A42" s="1">
        <v>42491</v>
      </c>
      <c r="B42">
        <v>66.8</v>
      </c>
    </row>
    <row r="43" spans="1:2" x14ac:dyDescent="0.25">
      <c r="A43" s="1">
        <v>42522</v>
      </c>
      <c r="B4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B9" sqref="B9:D21"/>
    </sheetView>
  </sheetViews>
  <sheetFormatPr defaultRowHeight="15" x14ac:dyDescent="0.25"/>
  <cols>
    <col min="3" max="3" width="37" bestFit="1" customWidth="1"/>
  </cols>
  <sheetData>
    <row r="2" spans="2:4" x14ac:dyDescent="0.25">
      <c r="B2" s="5" t="s">
        <v>5</v>
      </c>
      <c r="C2" s="5" t="s">
        <v>6</v>
      </c>
    </row>
    <row r="3" spans="2:4" x14ac:dyDescent="0.25">
      <c r="B3" t="s">
        <v>26</v>
      </c>
      <c r="C3" t="s">
        <v>7</v>
      </c>
    </row>
    <row r="4" spans="2:4" x14ac:dyDescent="0.25">
      <c r="B4" t="s">
        <v>27</v>
      </c>
      <c r="C4" t="s">
        <v>8</v>
      </c>
    </row>
    <row r="5" spans="2:4" x14ac:dyDescent="0.25">
      <c r="B5" t="s">
        <v>28</v>
      </c>
      <c r="C5" t="s">
        <v>9</v>
      </c>
    </row>
    <row r="6" spans="2:4" x14ac:dyDescent="0.25">
      <c r="B6" t="s">
        <v>29</v>
      </c>
      <c r="C6" t="s">
        <v>10</v>
      </c>
    </row>
    <row r="9" spans="2:4" x14ac:dyDescent="0.25">
      <c r="B9" s="5" t="s">
        <v>11</v>
      </c>
      <c r="C9" s="5" t="s">
        <v>12</v>
      </c>
      <c r="D9" s="5" t="s">
        <v>13</v>
      </c>
    </row>
    <row r="10" spans="2:4" x14ac:dyDescent="0.25">
      <c r="B10">
        <v>1</v>
      </c>
      <c r="C10" t="s">
        <v>14</v>
      </c>
      <c r="D10" t="s">
        <v>38</v>
      </c>
    </row>
    <row r="11" spans="2:4" x14ac:dyDescent="0.25">
      <c r="B11">
        <v>2</v>
      </c>
      <c r="C11" t="s">
        <v>15</v>
      </c>
      <c r="D11" t="s">
        <v>39</v>
      </c>
    </row>
    <row r="12" spans="2:4" x14ac:dyDescent="0.25">
      <c r="B12">
        <v>3</v>
      </c>
      <c r="C12" t="s">
        <v>16</v>
      </c>
      <c r="D12" t="s">
        <v>40</v>
      </c>
    </row>
    <row r="13" spans="2:4" x14ac:dyDescent="0.25">
      <c r="B13">
        <v>4</v>
      </c>
      <c r="C13" t="s">
        <v>17</v>
      </c>
      <c r="D13" t="s">
        <v>41</v>
      </c>
    </row>
    <row r="14" spans="2:4" x14ac:dyDescent="0.25">
      <c r="B14">
        <v>5</v>
      </c>
      <c r="C14" t="s">
        <v>18</v>
      </c>
      <c r="D14" t="s">
        <v>30</v>
      </c>
    </row>
    <row r="15" spans="2:4" x14ac:dyDescent="0.25">
      <c r="B15">
        <v>6</v>
      </c>
      <c r="C15" t="s">
        <v>19</v>
      </c>
      <c r="D15" t="s">
        <v>31</v>
      </c>
    </row>
    <row r="16" spans="2:4" x14ac:dyDescent="0.25">
      <c r="B16">
        <v>7</v>
      </c>
      <c r="C16" t="s">
        <v>20</v>
      </c>
      <c r="D16" t="s">
        <v>32</v>
      </c>
    </row>
    <row r="17" spans="2:4" x14ac:dyDescent="0.25">
      <c r="B17">
        <v>8</v>
      </c>
      <c r="C17" t="s">
        <v>21</v>
      </c>
      <c r="D17" t="s">
        <v>33</v>
      </c>
    </row>
    <row r="18" spans="2:4" x14ac:dyDescent="0.25">
      <c r="B18">
        <v>9</v>
      </c>
      <c r="C18" t="s">
        <v>22</v>
      </c>
      <c r="D18" t="s">
        <v>34</v>
      </c>
    </row>
    <row r="19" spans="2:4" x14ac:dyDescent="0.25">
      <c r="B19">
        <v>10</v>
      </c>
      <c r="C19" t="s">
        <v>23</v>
      </c>
      <c r="D19" t="s">
        <v>35</v>
      </c>
    </row>
    <row r="20" spans="2:4" x14ac:dyDescent="0.25">
      <c r="B20">
        <v>11</v>
      </c>
      <c r="C20" t="s">
        <v>24</v>
      </c>
      <c r="D20" t="s">
        <v>36</v>
      </c>
    </row>
    <row r="21" spans="2:4" x14ac:dyDescent="0.25">
      <c r="B21">
        <v>12</v>
      </c>
      <c r="C21" t="s">
        <v>25</v>
      </c>
      <c r="D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B2" sqref="B2:H29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7.42578125" bestFit="1" customWidth="1"/>
    <col min="5" max="5" width="9.7109375" bestFit="1" customWidth="1"/>
    <col min="6" max="7" width="7" bestFit="1" customWidth="1"/>
    <col min="8" max="8" width="22.85546875" bestFit="1" customWidth="1"/>
  </cols>
  <sheetData>
    <row r="2" spans="2:8" x14ac:dyDescent="0.25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50</v>
      </c>
      <c r="H2" t="s">
        <v>51</v>
      </c>
    </row>
    <row r="3" spans="2:8" x14ac:dyDescent="0.25">
      <c r="B3" t="s">
        <v>42</v>
      </c>
      <c r="C3">
        <v>880000</v>
      </c>
      <c r="D3">
        <v>830000</v>
      </c>
      <c r="E3">
        <v>635000</v>
      </c>
      <c r="F3">
        <v>335000</v>
      </c>
      <c r="G3">
        <v>568750</v>
      </c>
      <c r="H3" t="s">
        <v>53</v>
      </c>
    </row>
    <row r="4" spans="2:8" x14ac:dyDescent="0.25">
      <c r="B4" t="s">
        <v>43</v>
      </c>
      <c r="C4">
        <v>900000</v>
      </c>
      <c r="D4">
        <v>855000</v>
      </c>
      <c r="E4">
        <v>625000</v>
      </c>
      <c r="F4">
        <v>315000</v>
      </c>
      <c r="G4">
        <v>563000</v>
      </c>
    </row>
    <row r="5" spans="2:8" x14ac:dyDescent="0.25">
      <c r="B5" t="s">
        <v>49</v>
      </c>
      <c r="C5">
        <v>0.1</v>
      </c>
      <c r="D5">
        <v>0.15</v>
      </c>
      <c r="E5">
        <v>0.35</v>
      </c>
      <c r="F5">
        <v>0.4</v>
      </c>
    </row>
    <row r="6" spans="2:8" x14ac:dyDescent="0.25">
      <c r="B6" t="s">
        <v>52</v>
      </c>
      <c r="G6">
        <f>MAX(G3:G4)</f>
        <v>568750</v>
      </c>
    </row>
    <row r="8" spans="2:8" x14ac:dyDescent="0.25">
      <c r="G8" t="s">
        <v>55</v>
      </c>
      <c r="H8" t="s">
        <v>56</v>
      </c>
    </row>
    <row r="9" spans="2:8" x14ac:dyDescent="0.25">
      <c r="B9" t="s">
        <v>54</v>
      </c>
      <c r="C9">
        <v>900000</v>
      </c>
      <c r="D9">
        <v>855000</v>
      </c>
      <c r="E9">
        <v>635000</v>
      </c>
      <c r="F9">
        <v>335000</v>
      </c>
      <c r="G9">
        <v>574500</v>
      </c>
      <c r="H9">
        <v>5750</v>
      </c>
    </row>
    <row r="14" spans="2:8" x14ac:dyDescent="0.25"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50</v>
      </c>
      <c r="H14" t="s">
        <v>51</v>
      </c>
    </row>
    <row r="15" spans="2:8" x14ac:dyDescent="0.25">
      <c r="B15" t="s">
        <v>57</v>
      </c>
      <c r="C15">
        <v>910000</v>
      </c>
      <c r="D15">
        <v>880000</v>
      </c>
      <c r="E15">
        <v>660000</v>
      </c>
      <c r="F15">
        <v>310000</v>
      </c>
      <c r="G15">
        <v>578000</v>
      </c>
      <c r="H15" t="s">
        <v>53</v>
      </c>
    </row>
    <row r="16" spans="2:8" x14ac:dyDescent="0.25">
      <c r="B16" t="s">
        <v>58</v>
      </c>
      <c r="C16">
        <v>915000</v>
      </c>
      <c r="D16">
        <v>875000</v>
      </c>
      <c r="E16">
        <v>630000</v>
      </c>
      <c r="F16">
        <v>325000</v>
      </c>
      <c r="G16">
        <v>573250</v>
      </c>
    </row>
    <row r="17" spans="2:8" x14ac:dyDescent="0.25">
      <c r="B17" t="s">
        <v>49</v>
      </c>
      <c r="C17">
        <v>0.1</v>
      </c>
      <c r="D17">
        <v>0.15</v>
      </c>
      <c r="E17">
        <v>0.35</v>
      </c>
      <c r="F17">
        <v>0.4</v>
      </c>
    </row>
    <row r="18" spans="2:8" x14ac:dyDescent="0.25">
      <c r="B18" t="s">
        <v>52</v>
      </c>
      <c r="G18">
        <f>MAX(G15:G16)</f>
        <v>578000</v>
      </c>
    </row>
    <row r="20" spans="2:8" x14ac:dyDescent="0.25">
      <c r="G20" t="s">
        <v>55</v>
      </c>
      <c r="H20" t="s">
        <v>56</v>
      </c>
    </row>
    <row r="21" spans="2:8" x14ac:dyDescent="0.25">
      <c r="B21" t="s">
        <v>54</v>
      </c>
      <c r="C21">
        <v>915000</v>
      </c>
      <c r="D21">
        <v>880000</v>
      </c>
      <c r="E21">
        <v>660000</v>
      </c>
      <c r="F21">
        <v>325000</v>
      </c>
      <c r="G21">
        <v>584500</v>
      </c>
      <c r="H21">
        <f>G21-G18</f>
        <v>6500</v>
      </c>
    </row>
    <row r="25" spans="2:8" x14ac:dyDescent="0.25">
      <c r="C25">
        <f>C21*C17</f>
        <v>91500</v>
      </c>
      <c r="D25">
        <f t="shared" ref="D25:F25" si="0">D21*D17</f>
        <v>132000</v>
      </c>
      <c r="E25">
        <f t="shared" si="0"/>
        <v>230999.99999999997</v>
      </c>
      <c r="F25">
        <f t="shared" si="0"/>
        <v>130000</v>
      </c>
      <c r="G25">
        <f>SUM(C25:F25)</f>
        <v>584500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J23" sqref="J23"/>
    </sheetView>
  </sheetViews>
  <sheetFormatPr defaultRowHeight="15" x14ac:dyDescent="0.25"/>
  <cols>
    <col min="2" max="2" width="30.7109375" customWidth="1"/>
    <col min="3" max="7" width="12.7109375" customWidth="1"/>
    <col min="8" max="8" width="27.7109375" customWidth="1"/>
  </cols>
  <sheetData>
    <row r="1" spans="2:8" x14ac:dyDescent="0.25">
      <c r="B1" s="5" t="s">
        <v>73</v>
      </c>
    </row>
    <row r="3" spans="2:8" ht="30" x14ac:dyDescent="0.25">
      <c r="B3" s="11" t="s">
        <v>59</v>
      </c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  <c r="H3" t="s">
        <v>51</v>
      </c>
    </row>
    <row r="4" spans="2:8" ht="30" x14ac:dyDescent="0.25">
      <c r="B4" s="8" t="s">
        <v>60</v>
      </c>
      <c r="C4" s="13">
        <v>880000</v>
      </c>
      <c r="D4" s="13">
        <v>830000</v>
      </c>
      <c r="E4" s="13">
        <v>635000</v>
      </c>
      <c r="F4" s="13">
        <v>335000</v>
      </c>
      <c r="G4" s="13">
        <v>568750</v>
      </c>
    </row>
    <row r="5" spans="2:8" ht="30" x14ac:dyDescent="0.25">
      <c r="B5" s="8" t="s">
        <v>67</v>
      </c>
      <c r="C5" s="13">
        <v>900000</v>
      </c>
      <c r="D5" s="13">
        <v>855000</v>
      </c>
      <c r="E5" s="13">
        <v>625000</v>
      </c>
      <c r="F5" s="13">
        <v>315000</v>
      </c>
      <c r="G5" s="13">
        <v>563000</v>
      </c>
    </row>
    <row r="6" spans="2:8" x14ac:dyDescent="0.25">
      <c r="B6" s="9" t="s">
        <v>66</v>
      </c>
      <c r="C6" s="10">
        <v>0.1</v>
      </c>
      <c r="D6" s="10">
        <v>0.15</v>
      </c>
      <c r="E6" s="10">
        <v>0.35</v>
      </c>
      <c r="F6" s="10">
        <v>0.4</v>
      </c>
      <c r="G6" s="7"/>
    </row>
    <row r="8" spans="2:8" x14ac:dyDescent="0.25">
      <c r="E8" t="s">
        <v>68</v>
      </c>
      <c r="G8" s="6">
        <v>568750</v>
      </c>
    </row>
    <row r="12" spans="2:8" x14ac:dyDescent="0.25">
      <c r="G12" t="s">
        <v>55</v>
      </c>
      <c r="H12" t="s">
        <v>56</v>
      </c>
    </row>
    <row r="13" spans="2:8" x14ac:dyDescent="0.25">
      <c r="B13" t="s">
        <v>54</v>
      </c>
      <c r="C13">
        <v>900000</v>
      </c>
      <c r="D13">
        <v>855000</v>
      </c>
      <c r="E13">
        <v>635000</v>
      </c>
      <c r="F13">
        <v>335000</v>
      </c>
      <c r="G13">
        <v>574500</v>
      </c>
      <c r="H13">
        <v>5750</v>
      </c>
    </row>
    <row r="16" spans="2:8" x14ac:dyDescent="0.25">
      <c r="B16" s="5" t="s">
        <v>72</v>
      </c>
    </row>
    <row r="18" spans="2:8" ht="30" x14ac:dyDescent="0.25">
      <c r="B18" s="11" t="s">
        <v>69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t="s">
        <v>51</v>
      </c>
    </row>
    <row r="19" spans="2:8" ht="30" x14ac:dyDescent="0.25">
      <c r="B19" s="8" t="s">
        <v>70</v>
      </c>
      <c r="C19" s="13">
        <v>910000</v>
      </c>
      <c r="D19" s="13">
        <v>880000</v>
      </c>
      <c r="E19" s="13">
        <v>660000</v>
      </c>
      <c r="F19" s="13">
        <v>310000</v>
      </c>
      <c r="G19" s="13">
        <v>578000</v>
      </c>
      <c r="H19" t="s">
        <v>53</v>
      </c>
    </row>
    <row r="20" spans="2:8" ht="30" x14ac:dyDescent="0.25">
      <c r="B20" s="8" t="s">
        <v>71</v>
      </c>
      <c r="C20" s="13">
        <v>915000</v>
      </c>
      <c r="D20" s="13">
        <v>875000</v>
      </c>
      <c r="E20" s="13">
        <v>630000</v>
      </c>
      <c r="F20" s="13">
        <v>325000</v>
      </c>
      <c r="G20" s="13">
        <v>573250</v>
      </c>
    </row>
    <row r="21" spans="2:8" x14ac:dyDescent="0.25">
      <c r="B21" s="9" t="s">
        <v>66</v>
      </c>
      <c r="C21" s="10">
        <v>0.1</v>
      </c>
      <c r="D21" s="10">
        <v>0.15</v>
      </c>
      <c r="E21" s="10">
        <v>0.35</v>
      </c>
      <c r="F21" s="10">
        <v>0.4</v>
      </c>
      <c r="G21" s="7"/>
    </row>
    <row r="23" spans="2:8" x14ac:dyDescent="0.25">
      <c r="E23" t="s">
        <v>68</v>
      </c>
      <c r="G23" s="6">
        <v>578000</v>
      </c>
    </row>
    <row r="25" spans="2:8" x14ac:dyDescent="0.25">
      <c r="G25" t="s">
        <v>55</v>
      </c>
      <c r="H25" t="s">
        <v>56</v>
      </c>
    </row>
    <row r="26" spans="2:8" x14ac:dyDescent="0.25">
      <c r="B26" t="s">
        <v>54</v>
      </c>
      <c r="C26">
        <v>915000</v>
      </c>
      <c r="D26">
        <v>880000</v>
      </c>
      <c r="E26">
        <v>660000</v>
      </c>
      <c r="F26">
        <v>325000</v>
      </c>
      <c r="G26">
        <v>584500</v>
      </c>
      <c r="H26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Q2</vt:lpstr>
      <vt:lpstr>Sheet2</vt:lpstr>
      <vt:lpstr>Sheet3</vt:lpstr>
      <vt:lpstr>Sheet4</vt:lpstr>
    </vt:vector>
  </TitlesOfParts>
  <Company>Temasek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Halim</dc:creator>
  <cp:lastModifiedBy>Lim, Hui Q</cp:lastModifiedBy>
  <dcterms:created xsi:type="dcterms:W3CDTF">2016-08-19T06:08:14Z</dcterms:created>
  <dcterms:modified xsi:type="dcterms:W3CDTF">2016-10-19T13:18:43Z</dcterms:modified>
</cp:coreProperties>
</file>