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sumailsyr-my.sharepoint.com/personal/mjglinsk_syr_edu/Documents/Desktop/ICPMS Files/"/>
    </mc:Choice>
  </mc:AlternateContent>
  <xr:revisionPtr revIDLastSave="83" documentId="11_7437562365FC701C9702C193A1663AC675C18FEB" xr6:coauthVersionLast="47" xr6:coauthVersionMax="47" xr10:uidLastSave="{0EBCB8C7-E40D-459E-A609-D413916C63DD}"/>
  <bookViews>
    <workbookView xWindow="28680" yWindow="-120" windowWidth="24240" windowHeight="13140" activeTab="5" xr2:uid="{00000000-000D-0000-FFFF-FFFF00000000}"/>
  </bookViews>
  <sheets>
    <sheet name="Concentrations" sheetId="5" r:id="rId1"/>
    <sheet name="Calibration" sheetId="10" r:id="rId2"/>
    <sheet name="QAQC" sheetId="11" r:id="rId3"/>
    <sheet name="Raw Results" sheetId="12" r:id="rId4"/>
    <sheet name="Processed Results" sheetId="13" r:id="rId5"/>
    <sheet name="Reported Results" sheetId="14" r:id="rId6"/>
    <sheet name="Raw Intensities" sheetId="1" r:id="rId7"/>
    <sheet name="Raw Intensities RSDs" sheetId="2" r:id="rId8"/>
    <sheet name="Net Intensities" sheetId="3" r:id="rId9"/>
    <sheet name="Net Intensities RSDs" sheetId="4" r:id="rId10"/>
    <sheet name="Concentrations RSDs" sheetId="6" r:id="rId11"/>
    <sheet name="Unfactored Concentrations" sheetId="7" r:id="rId12"/>
    <sheet name="Internal Standards" sheetId="8" r:id="rId13"/>
    <sheet name="QC" sheetId="9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6" i="11" l="1"/>
  <c r="AI16" i="11"/>
  <c r="AJ16" i="11"/>
  <c r="AG16" i="11"/>
  <c r="AH14" i="11"/>
  <c r="AI14" i="11"/>
  <c r="AJ14" i="11"/>
  <c r="AG14" i="11"/>
  <c r="AB4" i="12"/>
  <c r="B30" i="11"/>
  <c r="B24" i="11"/>
  <c r="AB2" i="12"/>
  <c r="AC2" i="12"/>
  <c r="AD2" i="12"/>
  <c r="AE2" i="12"/>
  <c r="AF2" i="12"/>
  <c r="AG2" i="12"/>
  <c r="AH2" i="12"/>
  <c r="AI2" i="12"/>
  <c r="AJ2" i="12"/>
  <c r="AK2" i="12"/>
  <c r="AL2" i="12"/>
  <c r="AM2" i="12"/>
  <c r="AN2" i="12"/>
  <c r="AO2" i="12"/>
  <c r="AP2" i="12"/>
  <c r="AQ2" i="12"/>
  <c r="AR2" i="12"/>
  <c r="AS2" i="12"/>
  <c r="AT2" i="12"/>
  <c r="AU2" i="12"/>
  <c r="AV2" i="12"/>
  <c r="AW2" i="12"/>
  <c r="AX2" i="12"/>
  <c r="AY2" i="12"/>
  <c r="AB3" i="12"/>
  <c r="AC3" i="12"/>
  <c r="AD3" i="12"/>
  <c r="AE3" i="12"/>
  <c r="AF3" i="12"/>
  <c r="AG3" i="12"/>
  <c r="AH3" i="12"/>
  <c r="AI3" i="12"/>
  <c r="AJ3" i="12"/>
  <c r="AK3" i="12"/>
  <c r="AL3" i="12"/>
  <c r="AM3" i="12"/>
  <c r="AN3" i="12"/>
  <c r="AO3" i="12"/>
  <c r="AP3" i="12"/>
  <c r="AQ3" i="12"/>
  <c r="AR3" i="12"/>
  <c r="AS3" i="12"/>
  <c r="AT3" i="12"/>
  <c r="AU3" i="12"/>
  <c r="AV3" i="12"/>
  <c r="AW3" i="12"/>
  <c r="AX3" i="12"/>
  <c r="AY3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R4" i="12"/>
  <c r="AS4" i="12"/>
  <c r="AT4" i="12"/>
  <c r="AU4" i="12"/>
  <c r="AV4" i="12"/>
  <c r="AW4" i="12"/>
  <c r="AX4" i="12"/>
  <c r="AY4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AN5" i="12"/>
  <c r="AO5" i="12"/>
  <c r="AP5" i="12"/>
  <c r="AQ5" i="12"/>
  <c r="AR5" i="12"/>
  <c r="AS5" i="12"/>
  <c r="AT5" i="12"/>
  <c r="AU5" i="12"/>
  <c r="AV5" i="12"/>
  <c r="AW5" i="12"/>
  <c r="AX5" i="12"/>
  <c r="AY5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R6" i="12"/>
  <c r="AS6" i="12"/>
  <c r="AT6" i="12"/>
  <c r="AU6" i="12"/>
  <c r="AV6" i="12"/>
  <c r="AW6" i="12"/>
  <c r="AX6" i="12"/>
  <c r="AY6" i="12"/>
  <c r="AB7" i="12"/>
  <c r="AC7" i="12"/>
  <c r="AD7" i="12"/>
  <c r="AE7" i="12"/>
  <c r="AF7" i="12"/>
  <c r="AG7" i="12"/>
  <c r="AH7" i="12"/>
  <c r="AI7" i="12"/>
  <c r="AJ7" i="12"/>
  <c r="AK7" i="12"/>
  <c r="AL7" i="12"/>
  <c r="AM7" i="12"/>
  <c r="AN7" i="12"/>
  <c r="AO7" i="12"/>
  <c r="AP7" i="12"/>
  <c r="AQ7" i="12"/>
  <c r="AR7" i="12"/>
  <c r="AS7" i="12"/>
  <c r="AT7" i="12"/>
  <c r="AU7" i="12"/>
  <c r="AV7" i="12"/>
  <c r="AW7" i="12"/>
  <c r="AX7" i="12"/>
  <c r="AY7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B9" i="12"/>
  <c r="AC9" i="12"/>
  <c r="AD9" i="12"/>
  <c r="AE9" i="12"/>
  <c r="AF9" i="12"/>
  <c r="AG9" i="12"/>
  <c r="AH9" i="12"/>
  <c r="AI9" i="12"/>
  <c r="AJ9" i="12"/>
  <c r="AK9" i="12"/>
  <c r="AL9" i="12"/>
  <c r="AM9" i="12"/>
  <c r="AN9" i="12"/>
  <c r="AO9" i="12"/>
  <c r="AP9" i="12"/>
  <c r="AQ9" i="12"/>
  <c r="AR9" i="12"/>
  <c r="AS9" i="12"/>
  <c r="AT9" i="12"/>
  <c r="AU9" i="12"/>
  <c r="AV9" i="12"/>
  <c r="AW9" i="12"/>
  <c r="AX9" i="12"/>
  <c r="AY9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R10" i="12"/>
  <c r="AS10" i="12"/>
  <c r="AT10" i="12"/>
  <c r="AU10" i="12"/>
  <c r="AV10" i="12"/>
  <c r="AW10" i="12"/>
  <c r="AX10" i="12"/>
  <c r="AY10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R11" i="12"/>
  <c r="AS11" i="12"/>
  <c r="AT11" i="12"/>
  <c r="AU11" i="12"/>
  <c r="AV11" i="12"/>
  <c r="AW11" i="12"/>
  <c r="AX11" i="12"/>
  <c r="AY11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R12" i="12"/>
  <c r="AS12" i="12"/>
  <c r="AT12" i="12"/>
  <c r="AU12" i="12"/>
  <c r="AV12" i="12"/>
  <c r="AW12" i="12"/>
  <c r="AX12" i="12"/>
  <c r="AY12" i="12"/>
  <c r="AB13" i="12"/>
  <c r="AC13" i="12"/>
  <c r="AD13" i="12"/>
  <c r="AE13" i="12"/>
  <c r="AF13" i="12"/>
  <c r="AG13" i="12"/>
  <c r="AH13" i="12"/>
  <c r="AI13" i="12"/>
  <c r="AJ13" i="12"/>
  <c r="AK13" i="12"/>
  <c r="AL13" i="12"/>
  <c r="AM13" i="12"/>
  <c r="AN13" i="12"/>
  <c r="AO13" i="12"/>
  <c r="AP13" i="12"/>
  <c r="AQ13" i="12"/>
  <c r="AR13" i="12"/>
  <c r="AS13" i="12"/>
  <c r="AT13" i="12"/>
  <c r="AU13" i="12"/>
  <c r="AV13" i="12"/>
  <c r="AW13" i="12"/>
  <c r="AX13" i="12"/>
  <c r="AY13" i="12"/>
  <c r="AB14" i="12"/>
  <c r="AC14" i="12"/>
  <c r="AD14" i="12"/>
  <c r="AE14" i="12"/>
  <c r="AF14" i="12"/>
  <c r="AG14" i="12"/>
  <c r="AH14" i="12"/>
  <c r="AI14" i="12"/>
  <c r="AJ14" i="12"/>
  <c r="AK14" i="12"/>
  <c r="AL14" i="12"/>
  <c r="AM14" i="12"/>
  <c r="AN14" i="12"/>
  <c r="AO14" i="12"/>
  <c r="AP14" i="12"/>
  <c r="AQ14" i="12"/>
  <c r="AR14" i="12"/>
  <c r="AS14" i="12"/>
  <c r="AT14" i="12"/>
  <c r="AU14" i="12"/>
  <c r="AV14" i="12"/>
  <c r="AW14" i="12"/>
  <c r="AX14" i="12"/>
  <c r="AY14" i="12"/>
  <c r="AB15" i="12"/>
  <c r="AC15" i="12"/>
  <c r="AD15" i="12"/>
  <c r="AE15" i="12"/>
  <c r="AF15" i="12"/>
  <c r="AG15" i="12"/>
  <c r="AH15" i="12"/>
  <c r="AI15" i="12"/>
  <c r="AJ15" i="12"/>
  <c r="AK15" i="12"/>
  <c r="AL15" i="12"/>
  <c r="AM15" i="12"/>
  <c r="AN15" i="12"/>
  <c r="AO15" i="12"/>
  <c r="AP15" i="12"/>
  <c r="AQ15" i="12"/>
  <c r="AR15" i="12"/>
  <c r="AS15" i="12"/>
  <c r="AT15" i="12"/>
  <c r="AU15" i="12"/>
  <c r="AV15" i="12"/>
  <c r="AW15" i="12"/>
  <c r="AX15" i="12"/>
  <c r="AY15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R16" i="12"/>
  <c r="AS16" i="12"/>
  <c r="AT16" i="12"/>
  <c r="AU16" i="12"/>
  <c r="AV16" i="12"/>
  <c r="AW16" i="12"/>
  <c r="AX16" i="12"/>
  <c r="AY16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N17" i="12"/>
  <c r="AO17" i="12"/>
  <c r="AP17" i="12"/>
  <c r="AQ17" i="12"/>
  <c r="AR17" i="12"/>
  <c r="AS17" i="12"/>
  <c r="AT17" i="12"/>
  <c r="AU17" i="12"/>
  <c r="AV17" i="12"/>
  <c r="AW17" i="12"/>
  <c r="AX17" i="12"/>
  <c r="AY17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R18" i="12"/>
  <c r="AS18" i="12"/>
  <c r="AT18" i="12"/>
  <c r="AU18" i="12"/>
  <c r="AV18" i="12"/>
  <c r="AW18" i="12"/>
  <c r="AX18" i="12"/>
  <c r="AY18" i="12"/>
  <c r="AB19" i="12"/>
  <c r="AC19" i="12"/>
  <c r="AD19" i="12"/>
  <c r="AE19" i="12"/>
  <c r="AF19" i="12"/>
  <c r="AG19" i="12"/>
  <c r="AH19" i="12"/>
  <c r="AI19" i="12"/>
  <c r="AJ19" i="12"/>
  <c r="AK19" i="12"/>
  <c r="AL19" i="12"/>
  <c r="AM19" i="12"/>
  <c r="AN19" i="12"/>
  <c r="AO19" i="12"/>
  <c r="AP19" i="12"/>
  <c r="AQ19" i="12"/>
  <c r="AR19" i="12"/>
  <c r="AS19" i="12"/>
  <c r="AT19" i="12"/>
  <c r="AU19" i="12"/>
  <c r="AV19" i="12"/>
  <c r="AW19" i="12"/>
  <c r="AX19" i="12"/>
  <c r="AY19" i="12"/>
  <c r="AB20" i="12"/>
  <c r="AC20" i="12"/>
  <c r="AD20" i="12"/>
  <c r="AE20" i="12"/>
  <c r="AF20" i="12"/>
  <c r="AG20" i="12"/>
  <c r="AH20" i="12"/>
  <c r="AI20" i="12"/>
  <c r="AJ20" i="12"/>
  <c r="AK20" i="12"/>
  <c r="AL20" i="12"/>
  <c r="AM20" i="12"/>
  <c r="AN20" i="12"/>
  <c r="AO20" i="12"/>
  <c r="AP20" i="12"/>
  <c r="AQ20" i="12"/>
  <c r="AR20" i="12"/>
  <c r="AS20" i="12"/>
  <c r="AT20" i="12"/>
  <c r="AU20" i="12"/>
  <c r="AV20" i="12"/>
  <c r="AW20" i="12"/>
  <c r="AX20" i="12"/>
  <c r="AY20" i="12"/>
  <c r="AB21" i="12"/>
  <c r="AC21" i="12"/>
  <c r="AD21" i="12"/>
  <c r="AE21" i="12"/>
  <c r="AF21" i="12"/>
  <c r="AG21" i="12"/>
  <c r="AH21" i="12"/>
  <c r="AI21" i="12"/>
  <c r="AJ21" i="12"/>
  <c r="AK21" i="12"/>
  <c r="AL21" i="12"/>
  <c r="AM21" i="12"/>
  <c r="AN21" i="12"/>
  <c r="AO21" i="12"/>
  <c r="AP21" i="12"/>
  <c r="AQ21" i="12"/>
  <c r="AR21" i="12"/>
  <c r="AS21" i="12"/>
  <c r="AT21" i="12"/>
  <c r="AU21" i="12"/>
  <c r="AV21" i="12"/>
  <c r="AW21" i="12"/>
  <c r="AX21" i="12"/>
  <c r="AY21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R22" i="12"/>
  <c r="AS22" i="12"/>
  <c r="AT22" i="12"/>
  <c r="AU22" i="12"/>
  <c r="AV22" i="12"/>
  <c r="AW22" i="12"/>
  <c r="AX22" i="12"/>
  <c r="AY22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O23" i="12"/>
  <c r="AP23" i="12"/>
  <c r="AQ23" i="12"/>
  <c r="AR23" i="12"/>
  <c r="AS23" i="12"/>
  <c r="AT23" i="12"/>
  <c r="AU23" i="12"/>
  <c r="AV23" i="12"/>
  <c r="AW23" i="12"/>
  <c r="AX23" i="12"/>
  <c r="AY23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R24" i="12"/>
  <c r="AS24" i="12"/>
  <c r="AT24" i="12"/>
  <c r="AU24" i="12"/>
  <c r="AV24" i="12"/>
  <c r="AW24" i="12"/>
  <c r="AX24" i="12"/>
  <c r="AY24" i="12"/>
  <c r="AB25" i="12"/>
  <c r="AC25" i="12"/>
  <c r="AD25" i="12"/>
  <c r="AE25" i="12"/>
  <c r="AF25" i="12"/>
  <c r="AG25" i="12"/>
  <c r="AH25" i="12"/>
  <c r="AI25" i="12"/>
  <c r="AJ25" i="12"/>
  <c r="AK25" i="12"/>
  <c r="AL25" i="12"/>
  <c r="AM25" i="12"/>
  <c r="AN25" i="12"/>
  <c r="AO25" i="12"/>
  <c r="AP25" i="12"/>
  <c r="AQ25" i="12"/>
  <c r="AR25" i="12"/>
  <c r="AS25" i="12"/>
  <c r="AT25" i="12"/>
  <c r="AU25" i="12"/>
  <c r="AV25" i="12"/>
  <c r="AW25" i="12"/>
  <c r="AX25" i="12"/>
  <c r="AY25" i="12"/>
  <c r="AB26" i="12"/>
  <c r="AC26" i="12"/>
  <c r="AD26" i="12"/>
  <c r="AE26" i="12"/>
  <c r="AF26" i="12"/>
  <c r="AG26" i="12"/>
  <c r="AH26" i="12"/>
  <c r="AI26" i="12"/>
  <c r="AJ26" i="12"/>
  <c r="AK26" i="12"/>
  <c r="AL26" i="12"/>
  <c r="AM26" i="12"/>
  <c r="AN26" i="12"/>
  <c r="AO26" i="12"/>
  <c r="AP26" i="12"/>
  <c r="AQ26" i="12"/>
  <c r="AR26" i="12"/>
  <c r="AS26" i="12"/>
  <c r="AT26" i="12"/>
  <c r="AU26" i="12"/>
  <c r="AV26" i="12"/>
  <c r="AW26" i="12"/>
  <c r="AX26" i="12"/>
  <c r="AY26" i="12"/>
  <c r="AB27" i="12"/>
  <c r="AC27" i="12"/>
  <c r="AD27" i="12"/>
  <c r="AE27" i="12"/>
  <c r="AF27" i="12"/>
  <c r="AG27" i="12"/>
  <c r="AH27" i="12"/>
  <c r="AI27" i="12"/>
  <c r="AJ27" i="12"/>
  <c r="AK27" i="12"/>
  <c r="AL27" i="12"/>
  <c r="AM27" i="12"/>
  <c r="AN27" i="12"/>
  <c r="AO27" i="12"/>
  <c r="AP27" i="12"/>
  <c r="AQ27" i="12"/>
  <c r="AR27" i="12"/>
  <c r="AS27" i="12"/>
  <c r="AT27" i="12"/>
  <c r="AU27" i="12"/>
  <c r="AV27" i="12"/>
  <c r="AW27" i="12"/>
  <c r="AX27" i="12"/>
  <c r="AY27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R28" i="12"/>
  <c r="AS28" i="12"/>
  <c r="AT28" i="12"/>
  <c r="AU28" i="12"/>
  <c r="AV28" i="12"/>
  <c r="AW28" i="12"/>
  <c r="AX28" i="12"/>
  <c r="AY28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R29" i="12"/>
  <c r="AS29" i="12"/>
  <c r="AT29" i="12"/>
  <c r="AU29" i="12"/>
  <c r="AV29" i="12"/>
  <c r="AW29" i="12"/>
  <c r="AX29" i="12"/>
  <c r="AY29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R30" i="12"/>
  <c r="AS30" i="12"/>
  <c r="AT30" i="12"/>
  <c r="AU30" i="12"/>
  <c r="AV30" i="12"/>
  <c r="AW30" i="12"/>
  <c r="AX30" i="12"/>
  <c r="AY30" i="12"/>
  <c r="AB31" i="12"/>
  <c r="AC31" i="12"/>
  <c r="AD31" i="12"/>
  <c r="AE31" i="12"/>
  <c r="AF31" i="12"/>
  <c r="AG31" i="12"/>
  <c r="AH31" i="12"/>
  <c r="AI31" i="12"/>
  <c r="AJ31" i="12"/>
  <c r="AK31" i="12"/>
  <c r="AL31" i="12"/>
  <c r="AM31" i="12"/>
  <c r="AN31" i="12"/>
  <c r="AO31" i="12"/>
  <c r="AP31" i="12"/>
  <c r="AQ31" i="12"/>
  <c r="AR31" i="12"/>
  <c r="AS31" i="12"/>
  <c r="AT31" i="12"/>
  <c r="AU31" i="12"/>
  <c r="AV31" i="12"/>
  <c r="AW31" i="12"/>
  <c r="AX31" i="12"/>
  <c r="AY31" i="12"/>
  <c r="AB32" i="12"/>
  <c r="AC32" i="12"/>
  <c r="AD32" i="12"/>
  <c r="AE32" i="12"/>
  <c r="AF32" i="12"/>
  <c r="AG32" i="12"/>
  <c r="AH32" i="12"/>
  <c r="AI32" i="12"/>
  <c r="AJ32" i="12"/>
  <c r="AK32" i="12"/>
  <c r="AL32" i="12"/>
  <c r="AM32" i="12"/>
  <c r="AN32" i="12"/>
  <c r="AO32" i="12"/>
  <c r="AP32" i="12"/>
  <c r="AQ32" i="12"/>
  <c r="AR32" i="12"/>
  <c r="AS32" i="12"/>
  <c r="AT32" i="12"/>
  <c r="AU32" i="12"/>
  <c r="AV32" i="12"/>
  <c r="AW32" i="12"/>
  <c r="AX32" i="12"/>
  <c r="AY32" i="12"/>
  <c r="AB33" i="12"/>
  <c r="AC33" i="12"/>
  <c r="AD33" i="12"/>
  <c r="AE33" i="12"/>
  <c r="AF33" i="12"/>
  <c r="AG33" i="12"/>
  <c r="AH33" i="12"/>
  <c r="AI33" i="12"/>
  <c r="AJ33" i="12"/>
  <c r="AK33" i="12"/>
  <c r="AL33" i="12"/>
  <c r="AM33" i="12"/>
  <c r="AN33" i="12"/>
  <c r="AO33" i="12"/>
  <c r="AP33" i="12"/>
  <c r="AQ33" i="12"/>
  <c r="AR33" i="12"/>
  <c r="AS33" i="12"/>
  <c r="AT33" i="12"/>
  <c r="AU33" i="12"/>
  <c r="AV33" i="12"/>
  <c r="AW33" i="12"/>
  <c r="AX33" i="12"/>
  <c r="AY33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R34" i="12"/>
  <c r="AS34" i="12"/>
  <c r="AT34" i="12"/>
  <c r="AU34" i="12"/>
  <c r="AV34" i="12"/>
  <c r="AW34" i="12"/>
  <c r="AX34" i="12"/>
  <c r="AY34" i="12"/>
  <c r="AB35" i="12"/>
  <c r="AC35" i="12"/>
  <c r="AD35" i="12"/>
  <c r="AE35" i="12"/>
  <c r="AF35" i="12"/>
  <c r="AG35" i="12"/>
  <c r="AH35" i="12"/>
  <c r="AI35" i="12"/>
  <c r="AJ35" i="12"/>
  <c r="AK35" i="12"/>
  <c r="AL35" i="12"/>
  <c r="AM35" i="12"/>
  <c r="AN35" i="12"/>
  <c r="AO35" i="12"/>
  <c r="AP35" i="12"/>
  <c r="AQ35" i="12"/>
  <c r="AR35" i="12"/>
  <c r="AS35" i="12"/>
  <c r="AT35" i="12"/>
  <c r="AU35" i="12"/>
  <c r="AV35" i="12"/>
  <c r="AW35" i="12"/>
  <c r="AX35" i="12"/>
  <c r="AY35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R36" i="12"/>
  <c r="AS36" i="12"/>
  <c r="AT36" i="12"/>
  <c r="AU36" i="12"/>
  <c r="AV36" i="12"/>
  <c r="AW36" i="12"/>
  <c r="AX36" i="12"/>
  <c r="AY36" i="12"/>
  <c r="AB37" i="12"/>
  <c r="AC37" i="12"/>
  <c r="AD37" i="12"/>
  <c r="AE37" i="12"/>
  <c r="AF37" i="12"/>
  <c r="AG37" i="12"/>
  <c r="AH37" i="12"/>
  <c r="AI37" i="12"/>
  <c r="AJ37" i="12"/>
  <c r="AK37" i="12"/>
  <c r="AL37" i="12"/>
  <c r="AM37" i="12"/>
  <c r="AN37" i="12"/>
  <c r="AO37" i="12"/>
  <c r="AP37" i="12"/>
  <c r="AQ37" i="12"/>
  <c r="AR37" i="12"/>
  <c r="AS37" i="12"/>
  <c r="AT37" i="12"/>
  <c r="AU37" i="12"/>
  <c r="AV37" i="12"/>
  <c r="AW37" i="12"/>
  <c r="AX37" i="12"/>
  <c r="AY37" i="12"/>
  <c r="AB38" i="12"/>
  <c r="AC38" i="12"/>
  <c r="AD38" i="12"/>
  <c r="AE38" i="12"/>
  <c r="AF38" i="12"/>
  <c r="AG38" i="12"/>
  <c r="AH38" i="12"/>
  <c r="AI38" i="12"/>
  <c r="AJ38" i="12"/>
  <c r="AK38" i="12"/>
  <c r="AL38" i="12"/>
  <c r="AM38" i="12"/>
  <c r="AN38" i="12"/>
  <c r="AO38" i="12"/>
  <c r="AP38" i="12"/>
  <c r="AQ38" i="12"/>
  <c r="AR38" i="12"/>
  <c r="AS38" i="12"/>
  <c r="AT38" i="12"/>
  <c r="AU38" i="12"/>
  <c r="AV38" i="12"/>
  <c r="AW38" i="12"/>
  <c r="AX38" i="12"/>
  <c r="AY38" i="12"/>
  <c r="AB39" i="12"/>
  <c r="AC39" i="12"/>
  <c r="AD39" i="12"/>
  <c r="AE39" i="12"/>
  <c r="AF39" i="12"/>
  <c r="AG39" i="12"/>
  <c r="AH39" i="12"/>
  <c r="AI39" i="12"/>
  <c r="AJ39" i="12"/>
  <c r="AK39" i="12"/>
  <c r="AL39" i="12"/>
  <c r="AM39" i="12"/>
  <c r="AN39" i="12"/>
  <c r="AO39" i="12"/>
  <c r="AP39" i="12"/>
  <c r="AQ39" i="12"/>
  <c r="AR39" i="12"/>
  <c r="AS39" i="12"/>
  <c r="AT39" i="12"/>
  <c r="AU39" i="12"/>
  <c r="AV39" i="12"/>
  <c r="AW39" i="12"/>
  <c r="AX39" i="12"/>
  <c r="AY39" i="12"/>
  <c r="AB40" i="12"/>
  <c r="AC40" i="12"/>
  <c r="AD40" i="12"/>
  <c r="AE40" i="12"/>
  <c r="AF40" i="12"/>
  <c r="AG40" i="12"/>
  <c r="AH40" i="12"/>
  <c r="AI40" i="12"/>
  <c r="AJ40" i="12"/>
  <c r="AK40" i="12"/>
  <c r="AL40" i="12"/>
  <c r="AM40" i="12"/>
  <c r="AN40" i="12"/>
  <c r="AO40" i="12"/>
  <c r="AP40" i="12"/>
  <c r="AQ40" i="12"/>
  <c r="AR40" i="12"/>
  <c r="AS40" i="12"/>
  <c r="AT40" i="12"/>
  <c r="AU40" i="12"/>
  <c r="AV40" i="12"/>
  <c r="AW40" i="12"/>
  <c r="AX40" i="12"/>
  <c r="AY40" i="12"/>
  <c r="AB41" i="12"/>
  <c r="AC41" i="12"/>
  <c r="AD41" i="12"/>
  <c r="AE41" i="12"/>
  <c r="AF41" i="12"/>
  <c r="AG41" i="12"/>
  <c r="AH41" i="12"/>
  <c r="AI41" i="12"/>
  <c r="AJ41" i="12"/>
  <c r="AK41" i="12"/>
  <c r="AL41" i="12"/>
  <c r="AM41" i="12"/>
  <c r="AN41" i="12"/>
  <c r="AO41" i="12"/>
  <c r="AP41" i="12"/>
  <c r="AQ41" i="12"/>
  <c r="AR41" i="12"/>
  <c r="AS41" i="12"/>
  <c r="AT41" i="12"/>
  <c r="AU41" i="12"/>
  <c r="AV41" i="12"/>
  <c r="AW41" i="12"/>
  <c r="AX41" i="12"/>
  <c r="AY41" i="12"/>
  <c r="AB42" i="12"/>
  <c r="AC42" i="12"/>
  <c r="AD42" i="12"/>
  <c r="AE42" i="12"/>
  <c r="AF42" i="12"/>
  <c r="AG42" i="12"/>
  <c r="AH42" i="12"/>
  <c r="AI42" i="12"/>
  <c r="AJ42" i="12"/>
  <c r="AK42" i="12"/>
  <c r="AL42" i="12"/>
  <c r="AM42" i="12"/>
  <c r="AN42" i="12"/>
  <c r="AO42" i="12"/>
  <c r="AP42" i="12"/>
  <c r="AQ42" i="12"/>
  <c r="AR42" i="12"/>
  <c r="AS42" i="12"/>
  <c r="AT42" i="12"/>
  <c r="AU42" i="12"/>
  <c r="AV42" i="12"/>
  <c r="AW42" i="12"/>
  <c r="AX42" i="12"/>
  <c r="AY42" i="12"/>
  <c r="AB43" i="12"/>
  <c r="AC43" i="12"/>
  <c r="AD43" i="12"/>
  <c r="AE43" i="12"/>
  <c r="AF43" i="12"/>
  <c r="AG43" i="12"/>
  <c r="AH43" i="12"/>
  <c r="AI43" i="12"/>
  <c r="AJ43" i="12"/>
  <c r="AK43" i="12"/>
  <c r="AL43" i="12"/>
  <c r="AM43" i="12"/>
  <c r="AN43" i="12"/>
  <c r="AO43" i="12"/>
  <c r="AP43" i="12"/>
  <c r="AQ43" i="12"/>
  <c r="AR43" i="12"/>
  <c r="AS43" i="12"/>
  <c r="AT43" i="12"/>
  <c r="AU43" i="12"/>
  <c r="AV43" i="12"/>
  <c r="AW43" i="12"/>
  <c r="AX43" i="12"/>
  <c r="AY43" i="12"/>
  <c r="AB44" i="12"/>
  <c r="AC44" i="12"/>
  <c r="AD44" i="12"/>
  <c r="AE44" i="12"/>
  <c r="AF44" i="12"/>
  <c r="AG44" i="12"/>
  <c r="AH44" i="12"/>
  <c r="AI44" i="12"/>
  <c r="AJ44" i="12"/>
  <c r="AK44" i="12"/>
  <c r="AL44" i="12"/>
  <c r="AM44" i="12"/>
  <c r="AN44" i="12"/>
  <c r="AO44" i="12"/>
  <c r="AP44" i="12"/>
  <c r="AQ44" i="12"/>
  <c r="AR44" i="12"/>
  <c r="AS44" i="12"/>
  <c r="AT44" i="12"/>
  <c r="AU44" i="12"/>
  <c r="AV44" i="12"/>
  <c r="AW44" i="12"/>
  <c r="AX44" i="12"/>
  <c r="AY44" i="12"/>
  <c r="AB45" i="12"/>
  <c r="AC45" i="12"/>
  <c r="AD45" i="12"/>
  <c r="AE45" i="12"/>
  <c r="AF45" i="12"/>
  <c r="AG45" i="12"/>
  <c r="AH45" i="12"/>
  <c r="AI45" i="12"/>
  <c r="AJ45" i="12"/>
  <c r="AK45" i="12"/>
  <c r="AL45" i="12"/>
  <c r="AM45" i="12"/>
  <c r="AN45" i="12"/>
  <c r="AO45" i="12"/>
  <c r="AP45" i="12"/>
  <c r="AQ45" i="12"/>
  <c r="AR45" i="12"/>
  <c r="AS45" i="12"/>
  <c r="AT45" i="12"/>
  <c r="AU45" i="12"/>
  <c r="AV45" i="12"/>
  <c r="AW45" i="12"/>
  <c r="AX45" i="12"/>
  <c r="AY45" i="12"/>
  <c r="AB46" i="12"/>
  <c r="AC46" i="12"/>
  <c r="AD46" i="12"/>
  <c r="AE46" i="12"/>
  <c r="AF46" i="12"/>
  <c r="AG46" i="12"/>
  <c r="AH46" i="12"/>
  <c r="AI46" i="12"/>
  <c r="AJ46" i="12"/>
  <c r="AK46" i="12"/>
  <c r="AL46" i="12"/>
  <c r="AM46" i="12"/>
  <c r="AN46" i="12"/>
  <c r="AO46" i="12"/>
  <c r="AP46" i="12"/>
  <c r="AQ46" i="12"/>
  <c r="AR46" i="12"/>
  <c r="AS46" i="12"/>
  <c r="AT46" i="12"/>
  <c r="AU46" i="12"/>
  <c r="AV46" i="12"/>
  <c r="AW46" i="12"/>
  <c r="AX46" i="12"/>
  <c r="AY46" i="12"/>
  <c r="AB47" i="12"/>
  <c r="AC47" i="12"/>
  <c r="AD47" i="12"/>
  <c r="AE47" i="12"/>
  <c r="AF47" i="12"/>
  <c r="AG47" i="12"/>
  <c r="AH47" i="12"/>
  <c r="AI47" i="12"/>
  <c r="AJ47" i="12"/>
  <c r="AK47" i="12"/>
  <c r="AL47" i="12"/>
  <c r="AM47" i="12"/>
  <c r="AN47" i="12"/>
  <c r="AO47" i="12"/>
  <c r="AP47" i="12"/>
  <c r="AQ47" i="12"/>
  <c r="AR47" i="12"/>
  <c r="AS47" i="12"/>
  <c r="AT47" i="12"/>
  <c r="AU47" i="12"/>
  <c r="AV47" i="12"/>
  <c r="AW47" i="12"/>
  <c r="AX47" i="12"/>
  <c r="AY47" i="12"/>
  <c r="AB48" i="12"/>
  <c r="AC48" i="12"/>
  <c r="AD48" i="12"/>
  <c r="AE48" i="12"/>
  <c r="AF48" i="12"/>
  <c r="AG48" i="12"/>
  <c r="AH48" i="12"/>
  <c r="AI48" i="12"/>
  <c r="AJ48" i="12"/>
  <c r="AK48" i="12"/>
  <c r="AL48" i="12"/>
  <c r="AM48" i="12"/>
  <c r="AN48" i="12"/>
  <c r="AO48" i="12"/>
  <c r="AP48" i="12"/>
  <c r="AQ48" i="12"/>
  <c r="AR48" i="12"/>
  <c r="AS48" i="12"/>
  <c r="AT48" i="12"/>
  <c r="AU48" i="12"/>
  <c r="AV48" i="12"/>
  <c r="AW48" i="12"/>
  <c r="AX48" i="12"/>
  <c r="AY48" i="12"/>
  <c r="AB49" i="12"/>
  <c r="AC49" i="12"/>
  <c r="AD49" i="12"/>
  <c r="AE49" i="12"/>
  <c r="AF49" i="12"/>
  <c r="AG49" i="12"/>
  <c r="AH49" i="12"/>
  <c r="AI49" i="12"/>
  <c r="AJ49" i="12"/>
  <c r="AK49" i="12"/>
  <c r="AL49" i="12"/>
  <c r="AM49" i="12"/>
  <c r="AN49" i="12"/>
  <c r="AO49" i="12"/>
  <c r="AP49" i="12"/>
  <c r="AQ49" i="12"/>
  <c r="AR49" i="12"/>
  <c r="AS49" i="12"/>
  <c r="AT49" i="12"/>
  <c r="AU49" i="12"/>
  <c r="AV49" i="12"/>
  <c r="AW49" i="12"/>
  <c r="AX49" i="12"/>
  <c r="AY49" i="12"/>
  <c r="AB50" i="12"/>
  <c r="AC50" i="12"/>
  <c r="AD50" i="12"/>
  <c r="AE50" i="12"/>
  <c r="AF50" i="12"/>
  <c r="AG50" i="12"/>
  <c r="AH50" i="12"/>
  <c r="AI50" i="12"/>
  <c r="AJ50" i="12"/>
  <c r="AK50" i="12"/>
  <c r="AL50" i="12"/>
  <c r="AM50" i="12"/>
  <c r="AN50" i="12"/>
  <c r="AO50" i="12"/>
  <c r="AP50" i="12"/>
  <c r="AQ50" i="12"/>
  <c r="AR50" i="12"/>
  <c r="AS50" i="12"/>
  <c r="AT50" i="12"/>
  <c r="AU50" i="12"/>
  <c r="AV50" i="12"/>
  <c r="AW50" i="12"/>
  <c r="AX50" i="12"/>
  <c r="AY50" i="12"/>
  <c r="AB51" i="12"/>
  <c r="AC51" i="12"/>
  <c r="AD51" i="12"/>
  <c r="AE51" i="12"/>
  <c r="AF51" i="12"/>
  <c r="AG51" i="12"/>
  <c r="AH51" i="12"/>
  <c r="AI51" i="12"/>
  <c r="AJ51" i="12"/>
  <c r="AK51" i="12"/>
  <c r="AL51" i="12"/>
  <c r="AM51" i="12"/>
  <c r="AN51" i="12"/>
  <c r="AO51" i="12"/>
  <c r="AP51" i="12"/>
  <c r="AQ51" i="12"/>
  <c r="AR51" i="12"/>
  <c r="AS51" i="12"/>
  <c r="AT51" i="12"/>
  <c r="AU51" i="12"/>
  <c r="AV51" i="12"/>
  <c r="AW51" i="12"/>
  <c r="AX51" i="12"/>
  <c r="AY51" i="12"/>
  <c r="AB52" i="12"/>
  <c r="AC52" i="12"/>
  <c r="AD52" i="12"/>
  <c r="AE52" i="12"/>
  <c r="AF52" i="12"/>
  <c r="AG52" i="12"/>
  <c r="AH52" i="12"/>
  <c r="AI52" i="12"/>
  <c r="AJ52" i="12"/>
  <c r="AK52" i="12"/>
  <c r="AL52" i="12"/>
  <c r="AM52" i="12"/>
  <c r="AN52" i="12"/>
  <c r="AO52" i="12"/>
  <c r="AP52" i="12"/>
  <c r="AQ52" i="12"/>
  <c r="AR52" i="12"/>
  <c r="AS52" i="12"/>
  <c r="AT52" i="12"/>
  <c r="AU52" i="12"/>
  <c r="AV52" i="12"/>
  <c r="AW52" i="12"/>
  <c r="AX52" i="12"/>
  <c r="AY52" i="12"/>
  <c r="AB53" i="12"/>
  <c r="AC53" i="12"/>
  <c r="AD53" i="12"/>
  <c r="AE53" i="12"/>
  <c r="AF53" i="12"/>
  <c r="AG53" i="12"/>
  <c r="AH53" i="12"/>
  <c r="AI53" i="12"/>
  <c r="AJ53" i="12"/>
  <c r="AK53" i="12"/>
  <c r="AL53" i="12"/>
  <c r="AM53" i="12"/>
  <c r="AN53" i="12"/>
  <c r="AO53" i="12"/>
  <c r="AP53" i="12"/>
  <c r="AQ53" i="12"/>
  <c r="AR53" i="12"/>
  <c r="AS53" i="12"/>
  <c r="AT53" i="12"/>
  <c r="AU53" i="12"/>
  <c r="AV53" i="12"/>
  <c r="AW53" i="12"/>
  <c r="AX53" i="12"/>
  <c r="AY53" i="12"/>
  <c r="AB54" i="12"/>
  <c r="AC54" i="12"/>
  <c r="AD54" i="12"/>
  <c r="AE54" i="12"/>
  <c r="AF54" i="12"/>
  <c r="AG54" i="12"/>
  <c r="AH54" i="12"/>
  <c r="AI54" i="12"/>
  <c r="AJ54" i="12"/>
  <c r="AK54" i="12"/>
  <c r="AL54" i="12"/>
  <c r="AM54" i="12"/>
  <c r="AN54" i="12"/>
  <c r="AO54" i="12"/>
  <c r="AP54" i="12"/>
  <c r="AQ54" i="12"/>
  <c r="AR54" i="12"/>
  <c r="AS54" i="12"/>
  <c r="AT54" i="12"/>
  <c r="AU54" i="12"/>
  <c r="AV54" i="12"/>
  <c r="AW54" i="12"/>
  <c r="AX54" i="12"/>
  <c r="AY54" i="12"/>
  <c r="AB55" i="12"/>
  <c r="AC55" i="12"/>
  <c r="AD55" i="12"/>
  <c r="AE55" i="12"/>
  <c r="AF55" i="12"/>
  <c r="AG55" i="12"/>
  <c r="AH55" i="12"/>
  <c r="AI55" i="12"/>
  <c r="AJ55" i="12"/>
  <c r="AK55" i="12"/>
  <c r="AL55" i="12"/>
  <c r="AM55" i="12"/>
  <c r="AN55" i="12"/>
  <c r="AO55" i="12"/>
  <c r="AP55" i="12"/>
  <c r="AQ55" i="12"/>
  <c r="AR55" i="12"/>
  <c r="AS55" i="12"/>
  <c r="AT55" i="12"/>
  <c r="AU55" i="12"/>
  <c r="AV55" i="12"/>
  <c r="AW55" i="12"/>
  <c r="AX55" i="12"/>
  <c r="AY55" i="12"/>
  <c r="AB56" i="12"/>
  <c r="AC56" i="12"/>
  <c r="AD56" i="12"/>
  <c r="AE56" i="12"/>
  <c r="AF56" i="12"/>
  <c r="AG56" i="12"/>
  <c r="AH56" i="12"/>
  <c r="AI56" i="12"/>
  <c r="AJ56" i="12"/>
  <c r="AK56" i="12"/>
  <c r="AL56" i="12"/>
  <c r="AM56" i="12"/>
  <c r="AN56" i="12"/>
  <c r="AO56" i="12"/>
  <c r="AP56" i="12"/>
  <c r="AQ56" i="12"/>
  <c r="AR56" i="12"/>
  <c r="AS56" i="12"/>
  <c r="AT56" i="12"/>
  <c r="AU56" i="12"/>
  <c r="AV56" i="12"/>
  <c r="AW56" i="12"/>
  <c r="AX56" i="12"/>
  <c r="AY56" i="12"/>
  <c r="AB57" i="12"/>
  <c r="AC57" i="12"/>
  <c r="AD57" i="12"/>
  <c r="AE57" i="12"/>
  <c r="AF57" i="12"/>
  <c r="AG57" i="12"/>
  <c r="AH57" i="12"/>
  <c r="AI57" i="12"/>
  <c r="AJ57" i="12"/>
  <c r="AK57" i="12"/>
  <c r="AL57" i="12"/>
  <c r="AM57" i="12"/>
  <c r="AN57" i="12"/>
  <c r="AO57" i="12"/>
  <c r="AP57" i="12"/>
  <c r="AQ57" i="12"/>
  <c r="AR57" i="12"/>
  <c r="AS57" i="12"/>
  <c r="AT57" i="12"/>
  <c r="AU57" i="12"/>
  <c r="AV57" i="12"/>
  <c r="AW57" i="12"/>
  <c r="AX57" i="12"/>
  <c r="AY57" i="12"/>
  <c r="AB58" i="12"/>
  <c r="AC58" i="12"/>
  <c r="AD58" i="12"/>
  <c r="AE58" i="12"/>
  <c r="AF58" i="12"/>
  <c r="AG58" i="12"/>
  <c r="AH58" i="12"/>
  <c r="AI58" i="12"/>
  <c r="AJ58" i="12"/>
  <c r="AK58" i="12"/>
  <c r="AL58" i="12"/>
  <c r="AM58" i="12"/>
  <c r="AN58" i="12"/>
  <c r="AO58" i="12"/>
  <c r="AP58" i="12"/>
  <c r="AQ58" i="12"/>
  <c r="AR58" i="12"/>
  <c r="AS58" i="12"/>
  <c r="AT58" i="12"/>
  <c r="AU58" i="12"/>
  <c r="AV58" i="12"/>
  <c r="AW58" i="12"/>
  <c r="AX58" i="12"/>
  <c r="AY58" i="12"/>
  <c r="AB59" i="12"/>
  <c r="AC59" i="12"/>
  <c r="AD59" i="12"/>
  <c r="AE59" i="12"/>
  <c r="AF59" i="12"/>
  <c r="AG59" i="12"/>
  <c r="AH59" i="12"/>
  <c r="AI59" i="12"/>
  <c r="AJ59" i="12"/>
  <c r="AK59" i="12"/>
  <c r="AL59" i="12"/>
  <c r="AM59" i="12"/>
  <c r="AN59" i="12"/>
  <c r="AO59" i="12"/>
  <c r="AP59" i="12"/>
  <c r="AQ59" i="12"/>
  <c r="AR59" i="12"/>
  <c r="AS59" i="12"/>
  <c r="AT59" i="12"/>
  <c r="AU59" i="12"/>
  <c r="AV59" i="12"/>
  <c r="AW59" i="12"/>
  <c r="AX59" i="12"/>
  <c r="AY59" i="12"/>
  <c r="AB60" i="12"/>
  <c r="AC60" i="12"/>
  <c r="AD60" i="12"/>
  <c r="AE60" i="12"/>
  <c r="AF60" i="12"/>
  <c r="AG60" i="12"/>
  <c r="AH60" i="12"/>
  <c r="AI60" i="12"/>
  <c r="AJ60" i="12"/>
  <c r="AK60" i="12"/>
  <c r="AL60" i="12"/>
  <c r="AM60" i="12"/>
  <c r="AN60" i="12"/>
  <c r="AO60" i="12"/>
  <c r="AP60" i="12"/>
  <c r="AQ60" i="12"/>
  <c r="AR60" i="12"/>
  <c r="AS60" i="12"/>
  <c r="AT60" i="12"/>
  <c r="AU60" i="12"/>
  <c r="AV60" i="12"/>
  <c r="AW60" i="12"/>
  <c r="AX60" i="12"/>
  <c r="AY60" i="12"/>
  <c r="AB61" i="12"/>
  <c r="AC61" i="12"/>
  <c r="AD61" i="12"/>
  <c r="AE61" i="12"/>
  <c r="AF61" i="12"/>
  <c r="AG61" i="12"/>
  <c r="AH61" i="12"/>
  <c r="AI61" i="12"/>
  <c r="AJ61" i="12"/>
  <c r="AK61" i="12"/>
  <c r="AL61" i="12"/>
  <c r="AM61" i="12"/>
  <c r="AN61" i="12"/>
  <c r="AO61" i="12"/>
  <c r="AP61" i="12"/>
  <c r="AQ61" i="12"/>
  <c r="AR61" i="12"/>
  <c r="AS61" i="12"/>
  <c r="AT61" i="12"/>
  <c r="AU61" i="12"/>
  <c r="AV61" i="12"/>
  <c r="AW61" i="12"/>
  <c r="AX61" i="12"/>
  <c r="AY61" i="12"/>
  <c r="AB62" i="12"/>
  <c r="AC62" i="12"/>
  <c r="AD62" i="12"/>
  <c r="AE62" i="12"/>
  <c r="AF62" i="12"/>
  <c r="AG62" i="12"/>
  <c r="AH62" i="12"/>
  <c r="AI62" i="12"/>
  <c r="AJ62" i="12"/>
  <c r="AK62" i="12"/>
  <c r="AL62" i="12"/>
  <c r="AM62" i="12"/>
  <c r="AN62" i="12"/>
  <c r="AO62" i="12"/>
  <c r="AP62" i="12"/>
  <c r="AQ62" i="12"/>
  <c r="AR62" i="12"/>
  <c r="AS62" i="12"/>
  <c r="AT62" i="12"/>
  <c r="AU62" i="12"/>
  <c r="AV62" i="12"/>
  <c r="AW62" i="12"/>
  <c r="AX62" i="12"/>
  <c r="AY62" i="12"/>
  <c r="AB63" i="12"/>
  <c r="AC63" i="12"/>
  <c r="AD63" i="12"/>
  <c r="AE63" i="12"/>
  <c r="AF63" i="12"/>
  <c r="AG63" i="12"/>
  <c r="AH63" i="12"/>
  <c r="AI63" i="12"/>
  <c r="AJ63" i="12"/>
  <c r="AK63" i="12"/>
  <c r="AL63" i="12"/>
  <c r="AM63" i="12"/>
  <c r="AN63" i="12"/>
  <c r="AO63" i="12"/>
  <c r="AP63" i="12"/>
  <c r="AQ63" i="12"/>
  <c r="AR63" i="12"/>
  <c r="AS63" i="12"/>
  <c r="AT63" i="12"/>
  <c r="AU63" i="12"/>
  <c r="AV63" i="12"/>
  <c r="AW63" i="12"/>
  <c r="AX63" i="12"/>
  <c r="AY63" i="12"/>
  <c r="AB64" i="12"/>
  <c r="AC64" i="12"/>
  <c r="AD64" i="12"/>
  <c r="AE64" i="12"/>
  <c r="AF64" i="12"/>
  <c r="AG64" i="12"/>
  <c r="AH64" i="12"/>
  <c r="AI64" i="12"/>
  <c r="AJ64" i="12"/>
  <c r="AK64" i="12"/>
  <c r="AL64" i="12"/>
  <c r="AM64" i="12"/>
  <c r="AN64" i="12"/>
  <c r="AO64" i="12"/>
  <c r="AP64" i="12"/>
  <c r="AQ64" i="12"/>
  <c r="AR64" i="12"/>
  <c r="AS64" i="12"/>
  <c r="AT64" i="12"/>
  <c r="AU64" i="12"/>
  <c r="AV64" i="12"/>
  <c r="AW64" i="12"/>
  <c r="AX64" i="12"/>
  <c r="AY64" i="12"/>
  <c r="AB65" i="12"/>
  <c r="AC65" i="12"/>
  <c r="AD65" i="12"/>
  <c r="AE65" i="12"/>
  <c r="AF65" i="12"/>
  <c r="AG65" i="12"/>
  <c r="AH65" i="12"/>
  <c r="AI65" i="12"/>
  <c r="AJ65" i="12"/>
  <c r="AK65" i="12"/>
  <c r="AL65" i="12"/>
  <c r="AM65" i="12"/>
  <c r="AN65" i="12"/>
  <c r="AO65" i="12"/>
  <c r="AP65" i="12"/>
  <c r="AQ65" i="12"/>
  <c r="AR65" i="12"/>
  <c r="AS65" i="12"/>
  <c r="AT65" i="12"/>
  <c r="AU65" i="12"/>
  <c r="AV65" i="12"/>
  <c r="AW65" i="12"/>
  <c r="AX65" i="12"/>
  <c r="AY65" i="12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G4" i="11"/>
  <c r="AH4" i="11"/>
  <c r="AI4" i="11"/>
  <c r="AJ4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AM5" i="11"/>
  <c r="AN5" i="11"/>
  <c r="AO5" i="11"/>
  <c r="AP5" i="11"/>
  <c r="AQ5" i="11"/>
  <c r="AR5" i="11"/>
  <c r="AS5" i="11"/>
  <c r="AT5" i="11"/>
  <c r="AU5" i="11"/>
  <c r="AV5" i="11"/>
  <c r="AW5" i="11"/>
  <c r="AX5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AS7" i="11"/>
  <c r="AT7" i="11"/>
  <c r="AU7" i="11"/>
  <c r="AV7" i="11"/>
  <c r="AW7" i="11"/>
  <c r="AX7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AP10" i="11"/>
  <c r="AQ10" i="11"/>
  <c r="AR10" i="11"/>
  <c r="AS10" i="11"/>
  <c r="AT10" i="11"/>
  <c r="AU10" i="11"/>
  <c r="AV10" i="11"/>
  <c r="AW10" i="11"/>
  <c r="AX10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</calcChain>
</file>

<file path=xl/sharedStrings.xml><?xml version="1.0" encoding="utf-8"?>
<sst xmlns="http://schemas.openxmlformats.org/spreadsheetml/2006/main" count="5243" uniqueCount="445">
  <si>
    <t>P 31</t>
  </si>
  <si>
    <t>Sr 88
(cps)</t>
  </si>
  <si>
    <t>Al 27
(ug/L)</t>
  </si>
  <si>
    <t>C:\Users\Public\Documents\PerkinElmer Syngistix\ICPMS\DataSet\Mike G\March 2025\2.590</t>
  </si>
  <si>
    <t>C:\Users\Public\Documents\PerkinElmer Syngistix\ICPMS\DataSet\Mike G\March 2025\56.650</t>
  </si>
  <si>
    <t>C:\Users\Public\Documents\PerkinElmer Syngistix\ICPMS\DataSet\Mike G\March 2025\70.661</t>
  </si>
  <si>
    <t>Std5-500ppb</t>
  </si>
  <si>
    <t>C:\Users\Public\Documents\PerkinElmer Syngistix\ICPMS\DataSet\Mike G\March 2025\CalCurve2.673</t>
  </si>
  <si>
    <t>3/27/2025 1:19:53 PM</t>
  </si>
  <si>
    <t>3/27/2025 11:22:43 AM</t>
  </si>
  <si>
    <t>3/27/2025 4:43:45 PM</t>
  </si>
  <si>
    <t>3/27/2025 8:26:24 PM</t>
  </si>
  <si>
    <t>51</t>
  </si>
  <si>
    <t>69</t>
  </si>
  <si>
    <t>CalCurve2</t>
  </si>
  <si>
    <t>46</t>
  </si>
  <si>
    <t>C:\Users\Public\Documents\PerkinElmer Syngistix\ICPMS\DataSet\Mike G\March 2025\CCB1.588</t>
  </si>
  <si>
    <t>3/27/2025 12:05:52 PM</t>
  </si>
  <si>
    <t>C:\Users\Public\Documents\PerkinElmer Syngistix\ICPMS\DataSet\Mike G\March 2025\14.603</t>
  </si>
  <si>
    <t>3/27/2025 5:57:58 PM</t>
  </si>
  <si>
    <t>3/27/2025 9:59:03 PM</t>
  </si>
  <si>
    <t>67</t>
  </si>
  <si>
    <t>CCV3</t>
  </si>
  <si>
    <t>P 31
(ug/L)</t>
  </si>
  <si>
    <t>Co 59</t>
  </si>
  <si>
    <t>C:\Users\Public\Documents\PerkinElmer Syngistix\ICPMS\DataSet\Mike G\March 2025\LCB1.610</t>
  </si>
  <si>
    <t>3/27/2025 5:14:38 PM</t>
  </si>
  <si>
    <t>3/27/2025 2:46:20 PM</t>
  </si>
  <si>
    <t>24</t>
  </si>
  <si>
    <t>QCB</t>
  </si>
  <si>
    <t>Ni 60
(ug/L)</t>
  </si>
  <si>
    <t>3/27/2025 7:55:28 PM</t>
  </si>
  <si>
    <t>Se 82
(ug/L)</t>
  </si>
  <si>
    <t>Blank</t>
  </si>
  <si>
    <t>C:\Users\Public\Documents\PerkinElmer Syngistix\ICPMS\DataSet\Mike G\March 2025\35.627</t>
  </si>
  <si>
    <t>3/27/2025 7:49:17 PM</t>
  </si>
  <si>
    <t>Mo 96
(cps)</t>
  </si>
  <si>
    <t>Ca-44 44
Helium KED
(ug/L)</t>
  </si>
  <si>
    <t>Se 78
(ug/L)</t>
  </si>
  <si>
    <t>37</t>
  </si>
  <si>
    <t>3/27/2025 9:52:54 PM</t>
  </si>
  <si>
    <t>Ca-44std 44
(cps)</t>
  </si>
  <si>
    <t>3/27/2025 9:46:45 PM</t>
  </si>
  <si>
    <t>Ca-44 44
Helium KED</t>
  </si>
  <si>
    <t>3/27/2025 11:28:52 AM</t>
  </si>
  <si>
    <t>Co 59
(cps)</t>
  </si>
  <si>
    <t>3/27/2025 9:09:43 PM</t>
  </si>
  <si>
    <t>26</t>
  </si>
  <si>
    <t>Ni 60
(cps)</t>
  </si>
  <si>
    <t>3/27/2025 1:44:37 PM</t>
  </si>
  <si>
    <t>C:\Users\Public\Documents\PerkinElmer Syngistix\ICPMS\DataSet\Mike G\March 2025\CCB3.612</t>
  </si>
  <si>
    <t>C:\Users\Public\Documents\PerkinElmer Syngistix\ICPMS\DataSet\Mike G\March 2025\17.606</t>
  </si>
  <si>
    <t>Pb 207
(ug/L)</t>
  </si>
  <si>
    <t>C:\Users\Public\Documents\PerkinElmer Syngistix\ICPMS\DataSet\Mike G\March 2025\49.640</t>
  </si>
  <si>
    <t>C:\Users\Public\Documents\PerkinElmer Syngistix\ICPMS\DataSet\Mike G\March 2025\3.591</t>
  </si>
  <si>
    <t>C:\Users\Public\Documents\PerkinElmer Syngistix\ICPMS\DataSet\Mike G\March 2025\Std6-2000ppb.672</t>
  </si>
  <si>
    <t>Mg 24</t>
  </si>
  <si>
    <t>3/27/2025 4:19:02 PM</t>
  </si>
  <si>
    <t>C:\Users\Public\Documents\PerkinElmer Syngistix\ICPMS\DataSet\Mike G\March 2025\CCB5.637</t>
  </si>
  <si>
    <t>C:\Users\Public\Documents\PerkinElmer Syngistix\ICPMS\DataSet\Mike G\March 2025\52.644</t>
  </si>
  <si>
    <t>2</t>
  </si>
  <si>
    <t>49</t>
  </si>
  <si>
    <t>C:\Users\Public\Documents\PerkinElmer Syngistix\ICPMS\DataSet\Mike G\March 2025\32.625</t>
  </si>
  <si>
    <t>3/27/2025 1:56:55 PM</t>
  </si>
  <si>
    <t>56</t>
  </si>
  <si>
    <t>36</t>
  </si>
  <si>
    <t>C:\Users\Public\Documents\PerkinElmer Syngistix\ICPMS\DataSet\Mike G\March 2025\54.646</t>
  </si>
  <si>
    <t>Mn 55
(cps)</t>
  </si>
  <si>
    <t>C:\Users\Public\Documents\PerkinElmer Syngistix\ICPMS\DataSet\Mike G\March 2025\Blank.570</t>
  </si>
  <si>
    <t>C:\Users\Public\Documents\PerkinElmer Syngistix\ICPMS\DataSet\Mike G\March 2025\25.617</t>
  </si>
  <si>
    <t>K 39</t>
  </si>
  <si>
    <t>Si 28
(ug/L)</t>
  </si>
  <si>
    <t>Std1-5ppb</t>
  </si>
  <si>
    <t>3/27/2025 8:01:39 PM</t>
  </si>
  <si>
    <t>3/27/2025 4:00:26 PM</t>
  </si>
  <si>
    <t>Cd 113</t>
  </si>
  <si>
    <t>3/27/2025 3:11:03 PM</t>
  </si>
  <si>
    <t>C:\Users\Public\Documents\PerkinElmer Syngistix\ICPMS\DataSet\Mike G\March 2025\Std6-2000ppb.579</t>
  </si>
  <si>
    <t>Mo 96
(ug/L)</t>
  </si>
  <si>
    <t>Na 23
(ug/L)</t>
  </si>
  <si>
    <t>C:\Users\Public\Documents\PerkinElmer Syngistix\ICPMS\DataSet\Mike G\March 2025\22.614</t>
  </si>
  <si>
    <t>C:\Users\Public\Documents\PerkinElmer Syngistix\ICPMS\DataSet\Mike G\March 2025\63.654</t>
  </si>
  <si>
    <t>C:\Users\Public\Documents\PerkinElmer Syngistix\ICPMS\DataSet\Mike G\March 2025\Std4-200ppb.577</t>
  </si>
  <si>
    <t>3/27/2025 6:22:41 PM</t>
  </si>
  <si>
    <t>C:\Users\Public\Documents\PerkinElmer Syngistix\ICPMS\DataSet\Mike G\March 2025\CCV6.648</t>
  </si>
  <si>
    <t>Std3-50ppb</t>
  </si>
  <si>
    <t>Acquisition Time</t>
  </si>
  <si>
    <t>C:\Users\Public\Documents\PerkinElmer Syngistix\ICPMS\DataSet\Mike G\March 2025\34.626</t>
  </si>
  <si>
    <t>C:\Users\Public\Documents\PerkinElmer Syngistix\ICPMS\DataSet\Mike G\March 2025\41.633</t>
  </si>
  <si>
    <t>31</t>
  </si>
  <si>
    <t>38</t>
  </si>
  <si>
    <t>Se 82
(cps)</t>
  </si>
  <si>
    <t>Se 78
(cps)</t>
  </si>
  <si>
    <t>Ca-44 44
Helium KED
(cps)</t>
  </si>
  <si>
    <t>C:\Users\Public\Documents\PerkinElmer Syngistix\ICPMS\DataSet\Mike G\March 2025\23.615</t>
  </si>
  <si>
    <t>3/27/2025 11:47:19 AM</t>
  </si>
  <si>
    <t>3/27/2025 3:29:33 PM</t>
  </si>
  <si>
    <t>C:\Users\Public\Documents\PerkinElmer Syngistix\ICPMS\DataSet\Mike G\March 2025\26.618</t>
  </si>
  <si>
    <t>64</t>
  </si>
  <si>
    <t>3/27/2025 3:54:15 PM</t>
  </si>
  <si>
    <t>3/27/2025 4:25:13 PM</t>
  </si>
  <si>
    <t>C:\Users\Public\Documents\PerkinElmer Syngistix\ICPMS\DataSet\Mike G\March 2025\11.601</t>
  </si>
  <si>
    <t>Se 78</t>
  </si>
  <si>
    <t>C:\Users\Public\Documents\PerkinElmer Syngistix\ICPMS\DataSet\Mike G\March 2025\4.592</t>
  </si>
  <si>
    <t>K 39
(ug/L)</t>
  </si>
  <si>
    <t>3/27/2025 7:24:34 PM</t>
  </si>
  <si>
    <t>Std2-20ppb</t>
  </si>
  <si>
    <t>C:\Users\Public\Documents\PerkinElmer Syngistix\ICPMS\DataSet\Mike G\March 2025\69.660</t>
  </si>
  <si>
    <t>3/27/2025 6:35:02 PM</t>
  </si>
  <si>
    <t>3/27/2025 6:41:13 PM</t>
  </si>
  <si>
    <t>CCB5</t>
  </si>
  <si>
    <t>3/27/2025 12:18:12 PM</t>
  </si>
  <si>
    <t>C:\Users\Public\Documents\PerkinElmer Syngistix\ICPMS\DataSet\Mike G\March 2025\16.605</t>
  </si>
  <si>
    <t>Calibration1 1% NO3</t>
  </si>
  <si>
    <t>19</t>
  </si>
  <si>
    <t>C:\Users\Public\Documents\PerkinElmer Syngistix\ICPMS\DataSet\Mike G\March 2025\53.645</t>
  </si>
  <si>
    <t>10</t>
  </si>
  <si>
    <t>C:\Users\Public\Documents\PerkinElmer Syngistix\ICPMS\DataSet\Mike G\March 2025\CCB7.665</t>
  </si>
  <si>
    <t>Fe 57</t>
  </si>
  <si>
    <t>3/27/2025 8:14:01 PM</t>
  </si>
  <si>
    <t>QC Status</t>
  </si>
  <si>
    <t>3/27/2025 7:43:06 PM</t>
  </si>
  <si>
    <t>3/27/2025 4:49:56 PM</t>
  </si>
  <si>
    <t>CCB4</t>
  </si>
  <si>
    <t>C:\Users\Public\Documents\PerkinElmer Syngistix\ICPMS\DataSet\Mike G\March 2025\CCV5.636</t>
  </si>
  <si>
    <t>C:\Users\Public\Documents\PerkinElmer Syngistix\ICPMS\DataSet\Mike G\March 2025\Std1-5ppb.574</t>
  </si>
  <si>
    <t>3/27/2025 3:35:44 PM</t>
  </si>
  <si>
    <t>3/27/2025 9:28:12 PM</t>
  </si>
  <si>
    <t>Si 28</t>
  </si>
  <si>
    <t>Cd 113
(ug/L)</t>
  </si>
  <si>
    <t>16</t>
  </si>
  <si>
    <t>3/27/2025 12:24:21 PM</t>
  </si>
  <si>
    <t>C:\Users\Public\Documents\PerkinElmer Syngistix\ICPMS\DataSet\Mike G\March 2025\18.607</t>
  </si>
  <si>
    <t>3/27/2025 12:42:50 PM</t>
  </si>
  <si>
    <t>3/27/2025 11:35:01 AM</t>
  </si>
  <si>
    <t>Pb 206</t>
  </si>
  <si>
    <t>C:\Users\Public\Documents\PerkinElmer Syngistix\ICPMS\DataSet\Mike G\March 2025\HB241101.589</t>
  </si>
  <si>
    <t>C:\Users\Public\Documents\PerkinElmer Syngistix\ICPMS\DataSet\Mike G\March 2025\MDL.586</t>
  </si>
  <si>
    <t>LCB1</t>
  </si>
  <si>
    <t>Ca-43 43
Helium KED</t>
  </si>
  <si>
    <t>Ni 60</t>
  </si>
  <si>
    <t>3/27/2025 6:53:35 PM</t>
  </si>
  <si>
    <t>K 39
(cps)</t>
  </si>
  <si>
    <t>P 31
(cps)</t>
  </si>
  <si>
    <t>C:\Users\Public\Documents\PerkinElmer Syngistix\ICPMS\DataSet\Mike G\March 2025\46.638</t>
  </si>
  <si>
    <t>29</t>
  </si>
  <si>
    <t>C:\Users\Public\Documents\PerkinElmer Syngistix\ICPMS\DataSet\Mike G\March 2025\38.630</t>
  </si>
  <si>
    <t xml:space="preserve"> </t>
  </si>
  <si>
    <t>Co 59
(ug/L)</t>
  </si>
  <si>
    <t>3/27/2025 1:50:46 PM</t>
  </si>
  <si>
    <t>CCB6</t>
  </si>
  <si>
    <t>C:\Users\Public\Documents\PerkinElmer Syngistix\ICPMS\DataSet\Mike G\March 2025\6.594</t>
  </si>
  <si>
    <t>C:\Users\Public\Documents\PerkinElmer Syngistix\ICPMS\DataSet\Mike G\March 2025\CCB4.624</t>
  </si>
  <si>
    <t>25</t>
  </si>
  <si>
    <t>3/27/2025 11:53:29 AM</t>
  </si>
  <si>
    <t>3/27/2025 2:15:26 PM</t>
  </si>
  <si>
    <t>3/27/2025 5:45:35 PM</t>
  </si>
  <si>
    <t>CCV5</t>
  </si>
  <si>
    <t>3/27/2025 6:47:24 PM</t>
  </si>
  <si>
    <t>C:\Users\Public\Documents\PerkinElmer Syngistix\ICPMS\DataSet\Mike G\March 2025\39.631</t>
  </si>
  <si>
    <t>3</t>
  </si>
  <si>
    <t>3/27/2025 3:04:53 PM</t>
  </si>
  <si>
    <t>3/27/2025 1:26:04 PM</t>
  </si>
  <si>
    <t>C:\Users\Public\Documents\PerkinElmer Syngistix\ICPMS\DataSet\Mike G\March 2025\21.613</t>
  </si>
  <si>
    <t>C:\Users\Public\Documents\PerkinElmer Syngistix\ICPMS\DataSet\Mike G\March 2025\CCV2.599</t>
  </si>
  <si>
    <t>Mg 24
(cps)</t>
  </si>
  <si>
    <t>3/27/2025 2:33:57 PM</t>
  </si>
  <si>
    <t>C:\Users\Public\Documents\PerkinElmer Syngistix\ICPMS\DataSet\Mike G\March 2025\50-1.641</t>
  </si>
  <si>
    <t>21</t>
  </si>
  <si>
    <t>C:\Users\Public\Documents\PerkinElmer Syngistix\ICPMS\DataSet\Mike G\March 2025\24.616</t>
  </si>
  <si>
    <t>50-2</t>
  </si>
  <si>
    <t>53</t>
  </si>
  <si>
    <t>CCV7</t>
  </si>
  <si>
    <t>3/27/2025 1:07:31 PM</t>
  </si>
  <si>
    <t>CCB2</t>
  </si>
  <si>
    <t>3/27/2025 2:58:43 PM</t>
  </si>
  <si>
    <t>C:\Users\Public\Documents\PerkinElmer Syngistix\ICPMS\DataSet\Mike G\March 2025\CCV3.611</t>
  </si>
  <si>
    <t>27</t>
  </si>
  <si>
    <t>32</t>
  </si>
  <si>
    <t>8</t>
  </si>
  <si>
    <t>3/27/2025 6:04:08 PM</t>
  </si>
  <si>
    <t>23</t>
  </si>
  <si>
    <t>Dataset File</t>
  </si>
  <si>
    <t>Rinse</t>
  </si>
  <si>
    <t>3/27/2025 5:20:49 PM</t>
  </si>
  <si>
    <t>40</t>
  </si>
  <si>
    <t>Ca-43std 43
(ug/L)</t>
  </si>
  <si>
    <t>3/27/2025 3:41:55 PM</t>
  </si>
  <si>
    <t>Ca-44std 44
(ug/L)</t>
  </si>
  <si>
    <t>3/27/2025 5:27:00 PM</t>
  </si>
  <si>
    <t>Pb 206
(ug/L)</t>
  </si>
  <si>
    <t>Sr 88
(ug/L)</t>
  </si>
  <si>
    <t>3/27/2025 3:23:23 PM</t>
  </si>
  <si>
    <t>3/27/2025 6:16:31 PM</t>
  </si>
  <si>
    <t>Calibration Curves</t>
  </si>
  <si>
    <t>3/27/2025 3:17:13 PM</t>
  </si>
  <si>
    <t>3/27/2025 11:59:40 AM</t>
  </si>
  <si>
    <t>52</t>
  </si>
  <si>
    <t>LCB2</t>
  </si>
  <si>
    <t>47</t>
  </si>
  <si>
    <t>Std6-2000ppb</t>
  </si>
  <si>
    <t>60</t>
  </si>
  <si>
    <t>C:\Users\Public\Documents\PerkinElmer Syngistix\ICPMS\DataSet\Mike G\March 2025\QCS 200PPB 1%NO3.582</t>
  </si>
  <si>
    <t>62</t>
  </si>
  <si>
    <t>CCB7</t>
  </si>
  <si>
    <t>Cu 63
(ug/L)</t>
  </si>
  <si>
    <t>C:\Users\Public\Documents\PerkinElmer Syngistix\ICPMS\DataSet\Mike G\March 2025\Rinse.585</t>
  </si>
  <si>
    <t>C:\Users\Public\Documents\PerkinElmer Syngistix\ICPMS\DataSet\Mike G\March 2025\LCB3.663</t>
  </si>
  <si>
    <t>C:\Users\Public\Documents\PerkinElmer Syngistix\ICPMS\DataSet\Mike G\March 2025\5.593</t>
  </si>
  <si>
    <t>C:\Users\Public\Documents\PerkinElmer Syngistix\ICPMS\DataSet\Mike G\March 2025\Blank.573</t>
  </si>
  <si>
    <t>QCS 200PPB 1%NO3</t>
  </si>
  <si>
    <t>C:\Users\Public\Documents\PerkinElmer Syngistix\ICPMS\DataSet\Mike G\March 2025\31.622</t>
  </si>
  <si>
    <t>C:\Users\Public\Documents\PerkinElmer Syngistix\ICPMS\DataSet\Mike G\March 2025\CCV4.623</t>
  </si>
  <si>
    <t>Na 23</t>
  </si>
  <si>
    <t>3/27/2025 4:31:24 PM</t>
  </si>
  <si>
    <t>Pb 207
(cps)</t>
  </si>
  <si>
    <t>65</t>
  </si>
  <si>
    <t>C:\Users\Public\Documents\PerkinElmer Syngistix\ICPMS\DataSet\Mike G\March 2025\QCB.583</t>
  </si>
  <si>
    <t>C:\Users\Public\Documents\PerkinElmer Syngistix\ICPMS\DataSet\Mike G\March 2025\CCB2.600</t>
  </si>
  <si>
    <t>3/27/2025 4:56:07 PM</t>
  </si>
  <si>
    <t>3/27/2025 9:03:33 PM</t>
  </si>
  <si>
    <t>63</t>
  </si>
  <si>
    <t>3/27/2025 8:20:12 PM</t>
  </si>
  <si>
    <t>C:\Users\Public\Documents\PerkinElmer Syngistix\ICPMS\DataSet\Mike G\March 2025\10.598</t>
  </si>
  <si>
    <t>C:\Users\Public\Documents\PerkinElmer Syngistix\ICPMS\DataSet\Mike G\March 2025\50-2.642</t>
  </si>
  <si>
    <t>3/27/2025 9:40:35 PM</t>
  </si>
  <si>
    <t>Pb 206
(cps)</t>
  </si>
  <si>
    <t>Mo 96</t>
  </si>
  <si>
    <t>LCB3</t>
  </si>
  <si>
    <t>3/27/2025 8:44:58 PM</t>
  </si>
  <si>
    <t>Al 27</t>
  </si>
  <si>
    <t>3/27/2025 6:59:47 PM</t>
  </si>
  <si>
    <t>34</t>
  </si>
  <si>
    <t>70</t>
  </si>
  <si>
    <t>C:\Users\Public\Documents\PerkinElmer Syngistix\ICPMS\DataSet\Mike G\March 2025\68.659</t>
  </si>
  <si>
    <t>C:\Users\Public\Documents\PerkinElmer Syngistix\ICPMS\DataSet\Mike G\March 2025\Std4-200ppb.670</t>
  </si>
  <si>
    <t>3/27/2025 3:48:05 PM</t>
  </si>
  <si>
    <t>CCV6</t>
  </si>
  <si>
    <t>3/27/2025 6:10:20 PM</t>
  </si>
  <si>
    <t>3/27/2025 8:51:10 PM</t>
  </si>
  <si>
    <t>CCV2</t>
  </si>
  <si>
    <t>3/27/2025 7:05:59 PM</t>
  </si>
  <si>
    <t>MDL</t>
  </si>
  <si>
    <t>Std4-200ppb</t>
  </si>
  <si>
    <t>R</t>
  </si>
  <si>
    <t>C:\Users\Public\Documents\PerkinElmer Syngistix\ICPMS\DataSet\Mike G\March 2025\65.656</t>
  </si>
  <si>
    <t>HB241101</t>
  </si>
  <si>
    <t>54</t>
  </si>
  <si>
    <t>C:\Users\Public\Documents\PerkinElmer Syngistix\ICPMS\DataSet\Mike G\March 2025\Std5-500ppb.671</t>
  </si>
  <si>
    <t>C:\Users\Public\Documents\PerkinElmer Syngistix\ICPMS\DataSet\Mike G\March 2025\7.595</t>
  </si>
  <si>
    <t>Ca check 500% NO3</t>
  </si>
  <si>
    <t>C:\Users\Public\Documents\PerkinElmer Syngistix\ICPMS\DataSet\Mike G\March 2025\71.662</t>
  </si>
  <si>
    <t>C:\Users\Public\Documents\PerkinElmer Syngistix\ICPMS\DataSet\Mike G\March 2025\CCV7.664</t>
  </si>
  <si>
    <t>C:\Users\Public\Documents\PerkinElmer Syngistix\ICPMS\DataSet\Mike G\March 2025\Calibration1 1% NO3.580</t>
  </si>
  <si>
    <t>66</t>
  </si>
  <si>
    <t>30</t>
  </si>
  <si>
    <t>17</t>
  </si>
  <si>
    <t>C:\Users\Public\Documents\PerkinElmer Syngistix\ICPMS\DataSet\Mike G\March 2025\66.657</t>
  </si>
  <si>
    <t>Cd 113
(cps)</t>
  </si>
  <si>
    <t>C:\Users\Public\Documents\PerkinElmer Syngistix\ICPMS\DataSet\Mike G\March 2025\8.596</t>
  </si>
  <si>
    <t>3/27/2025 1:13:42 PM</t>
  </si>
  <si>
    <t>3/27/2025 1:32:16 PM</t>
  </si>
  <si>
    <t>3/27/2025 2:21:37 PM</t>
  </si>
  <si>
    <t>Mn 55</t>
  </si>
  <si>
    <t>C:\Users\Public\Documents\PerkinElmer Syngistix\ICPMS\DataSet\Mike G\March 2025\37.629</t>
  </si>
  <si>
    <t>C:\Users\Public\Documents\PerkinElmer Syngistix\ICPMS\DataSet\Mike G\March 2025\Blank.666</t>
  </si>
  <si>
    <t>Ca-43 43
Helium KED
(cps)</t>
  </si>
  <si>
    <t>3/27/2025 4:37:34 PM</t>
  </si>
  <si>
    <t>3/27/2025 9:15:52 PM</t>
  </si>
  <si>
    <t>C:\Users\Public\Documents\PerkinElmer Syngistix\ICPMS\Method\Rachael\HBEF_Big_Cat_Regular_MG240807.mth</t>
  </si>
  <si>
    <t>C:\Users\Public\Documents\PerkinElmer Syngistix\ICPMS\DataSet\Mike G\March 2025\67.658</t>
  </si>
  <si>
    <t>50-1</t>
  </si>
  <si>
    <t>C:\Users\Public\Documents\PerkinElmer Syngistix\ICPMS\DataSet\Mike G\March 2025\Std2-20ppb.668</t>
  </si>
  <si>
    <t>61</t>
  </si>
  <si>
    <t>11</t>
  </si>
  <si>
    <t>CCV4</t>
  </si>
  <si>
    <t>3/27/2025 8:57:21 PM</t>
  </si>
  <si>
    <t>C:\Users\Public\Documents\PerkinElmer Syngistix\ICPMS\DataSet\Mike G\March 2025\42.634</t>
  </si>
  <si>
    <t>3/27/2025 4:06:38 PM</t>
  </si>
  <si>
    <t>C:\Users\Public\Documents\PerkinElmer Syngistix\ICPMS\DataSet\Mike G\March 2025\15.604</t>
  </si>
  <si>
    <t>9</t>
  </si>
  <si>
    <t>C:\Users\Public\Documents\PerkinElmer Syngistix\ICPMS\DataSet\Mike G\March 2025\Ca check 500% NO3.584</t>
  </si>
  <si>
    <t>C:\Users\Public\Documents\PerkinElmer Syngistix\ICPMS\DataSet\Mike G\March 2025\Std2-20ppb.575</t>
  </si>
  <si>
    <t>3/27/2025 5:33:11 PM</t>
  </si>
  <si>
    <t>Ca-44std 44</t>
  </si>
  <si>
    <t>3/27/2025 8:38:47 PM</t>
  </si>
  <si>
    <t>C:\Users\Public\Documents\PerkinElmer Syngistix\ICPMS\DataSet\Mike G\March 2025\CCV1 200 ppb.587</t>
  </si>
  <si>
    <t>3/27/2025 2:03:05 PM</t>
  </si>
  <si>
    <t>C:\Users\Public\Documents\PerkinElmer Syngistix\ICPMS\DataSet\Mike G\March 2025\CCB6.649</t>
  </si>
  <si>
    <t>C:\Users\Public\Documents\PerkinElmer Syngistix\ICPMS\DataSet\Mike G\March 2025\64.655</t>
  </si>
  <si>
    <t>3/27/2025 12:12:02 PM</t>
  </si>
  <si>
    <t>C:\Users\Public\Documents\PerkinElmer Syngistix\ICPMS\DataSet\Mike G\March 2025\Std5-500ppb.578</t>
  </si>
  <si>
    <t>3/27/2025 12:48:59 PM</t>
  </si>
  <si>
    <t>39</t>
  </si>
  <si>
    <t>Fe 57
(cps)</t>
  </si>
  <si>
    <t>3/27/2025 2:40:09 PM</t>
  </si>
  <si>
    <t>Zn 68
(cps)</t>
  </si>
  <si>
    <t>Ca-43 43
Helium KED
(ug/L)</t>
  </si>
  <si>
    <t>Pb 208
(cps)</t>
  </si>
  <si>
    <t>3/27/2025 9:34:23 PM</t>
  </si>
  <si>
    <t>Sr 88</t>
  </si>
  <si>
    <t>Si 28
(cps)</t>
  </si>
  <si>
    <t>C:\Users\Public\Documents\PerkinElmer Syngistix\ICPMS\DataSet\Mike G\March 2025\Blank.572</t>
  </si>
  <si>
    <t>Al 27
(cps)</t>
  </si>
  <si>
    <t>C:\Users\Public\Documents\PerkinElmer Syngistix\ICPMS\DataSet\Mike G\March 2025\60.651</t>
  </si>
  <si>
    <t>C:\Users\Public\Documents\PerkinElmer Syngistix\ICPMS\DataSet\Mike G\March 2025\27.619</t>
  </si>
  <si>
    <t>C:\Users\Public\Documents\PerkinElmer Syngistix\ICPMS\DataSet\Mike G\March 2025\40.632</t>
  </si>
  <si>
    <t>3/27/2025 8:07:50 PM</t>
  </si>
  <si>
    <t>35</t>
  </si>
  <si>
    <t/>
  </si>
  <si>
    <t>42</t>
  </si>
  <si>
    <t>Method File</t>
  </si>
  <si>
    <t>Na 23
(cps)</t>
  </si>
  <si>
    <t>C:\Users\Public\Documents\PerkinElmer Syngistix\ICPMS\DataSet\Mike G\March 2025\Std3-50ppb.669</t>
  </si>
  <si>
    <t>C:\Users\Public\Documents\PerkinElmer Syngistix\ICPMS\DataSet\Mike G\March 2025\Std1-5ppb.667</t>
  </si>
  <si>
    <t>3/27/2025 2:09:15 PM</t>
  </si>
  <si>
    <t>3/27/2025 1:01:20 PM</t>
  </si>
  <si>
    <t>Sample Id</t>
  </si>
  <si>
    <t>4</t>
  </si>
  <si>
    <t>Se 82</t>
  </si>
  <si>
    <t>C:\Users\Public\Documents\PerkinElmer Syngistix\ICPMS\DataSet\Mike G\March 2025\Rinse.581</t>
  </si>
  <si>
    <t>C:\Users\Public\Documents\PerkinElmer Syngistix\ICPMS\DataSet\Mike G\March 2025\19.608</t>
  </si>
  <si>
    <t>68</t>
  </si>
  <si>
    <t>Fe 57
(ug/L)</t>
  </si>
  <si>
    <t>C:\Users\Public\Documents\PerkinElmer Syngistix\ICPMS\DataSet\Mike G\March 2025\47.639</t>
  </si>
  <si>
    <t>7</t>
  </si>
  <si>
    <t>Pb 208</t>
  </si>
  <si>
    <t>C:\Users\Public\Documents\PerkinElmer Syngistix\ICPMS\DataSet\Mike G\March 2025\30.621</t>
  </si>
  <si>
    <t>CCB3</t>
  </si>
  <si>
    <t>3/27/2025 12:30:31 PM</t>
  </si>
  <si>
    <t>CCB1</t>
  </si>
  <si>
    <t>3/27/2025 12:55:09 PM</t>
  </si>
  <si>
    <t>3/27/2025 1:38:27 PM</t>
  </si>
  <si>
    <t>Pb 208
(ug/L)</t>
  </si>
  <si>
    <t>6</t>
  </si>
  <si>
    <t>3/27/2025 5:02:17 PM</t>
  </si>
  <si>
    <t>C:\Users\Public\Documents\PerkinElmer Syngistix\ICPMS\DataSet\Mike G\March 2025\Blank.571</t>
  </si>
  <si>
    <t>C:\Users\Public\Documents\PerkinElmer Syngistix\ICPMS\DataSet\Mike G\March 2025\LCB2.635</t>
  </si>
  <si>
    <t>C:\Users\Public\Documents\PerkinElmer Syngistix\ICPMS\DataSet\Mike G\March 2025\Std3-50ppb.576</t>
  </si>
  <si>
    <t>C:\Users\Public\Documents\PerkinElmer Syngistix\ICPMS\DataSet\Mike G\March 2025\20.609</t>
  </si>
  <si>
    <t>3/27/2025 2:27:48 PM</t>
  </si>
  <si>
    <t>20</t>
  </si>
  <si>
    <t>Cu 63
(cps)</t>
  </si>
  <si>
    <t>3/27/2025 12:36:40 PM</t>
  </si>
  <si>
    <t>C:\Users\Public\Documents\PerkinElmer Syngistix\ICPMS\DataSet\Mike G\March 2025\36.628</t>
  </si>
  <si>
    <t>Mg 24
(ug/L)</t>
  </si>
  <si>
    <t>71</t>
  </si>
  <si>
    <t>C:\Users\Public\Documents\PerkinElmer Syngistix\ICPMS\DataSet\Mike G\March 2025\55.647</t>
  </si>
  <si>
    <t>3/27/2025 5:39:23 PM</t>
  </si>
  <si>
    <t>3/27/2025 7:12:11 PM</t>
  </si>
  <si>
    <t>3/27/2025 5:51:47 PM</t>
  </si>
  <si>
    <t>Mn 55
(ug/L)</t>
  </si>
  <si>
    <t>3/27/2025 7:30:45 PM</t>
  </si>
  <si>
    <t>3/27/2025 7:18:23 PM</t>
  </si>
  <si>
    <t>5</t>
  </si>
  <si>
    <t>Cu 63</t>
  </si>
  <si>
    <t>C:\Users\Public\Documents\PerkinElmer Syngistix\ICPMS\DataSet\Mike G\March 2025\29.620</t>
  </si>
  <si>
    <t>3/27/2025 11:41:10 AM</t>
  </si>
  <si>
    <t>3/27/2025 2:52:33 PM</t>
  </si>
  <si>
    <t>41</t>
  </si>
  <si>
    <t>C:\Users\Public\Documents\PerkinElmer Syngistix\ICPMS\DataSet\Mike G\March 2025\61.652</t>
  </si>
  <si>
    <t>55</t>
  </si>
  <si>
    <t>3/27/2025 4:12:50 PM</t>
  </si>
  <si>
    <t>Pb 207</t>
  </si>
  <si>
    <t>15</t>
  </si>
  <si>
    <t>3/27/2025 9:22:02 PM</t>
  </si>
  <si>
    <t>C:\Users\Public\Documents\PerkinElmer Syngistix\ICPMS\DataSet\Mike G\March 2025\12.602</t>
  </si>
  <si>
    <t>Ca-43std 43
(cps)</t>
  </si>
  <si>
    <t>22</t>
  </si>
  <si>
    <t>Ca-43std 43</t>
  </si>
  <si>
    <t>14</t>
  </si>
  <si>
    <t>Zn 68</t>
  </si>
  <si>
    <t>3/27/2025 5:08:27 PM</t>
  </si>
  <si>
    <t>C:\Users\Public\Documents\PerkinElmer Syngistix\ICPMS\DataSet\Mike G\March 2025\62.653</t>
  </si>
  <si>
    <t>C:\Users\Public\Documents\PerkinElmer Syngistix\ICPMS\DataSet\Mike G\March 2025\9.597</t>
  </si>
  <si>
    <t>12</t>
  </si>
  <si>
    <t>CCV1 200 ppb</t>
  </si>
  <si>
    <t>C:\Users\Public\Documents\PerkinElmer Syngistix\ICPMS\DataSet\Mike G\March 2025\51.643</t>
  </si>
  <si>
    <t>3/27/2025 8:32:35 PM</t>
  </si>
  <si>
    <t>18</t>
  </si>
  <si>
    <t>Zn 68
(ug/L)</t>
  </si>
  <si>
    <t>3/27/2025 7:36:55 PM</t>
  </si>
  <si>
    <t>3/27/2025 6:28:51 PM</t>
  </si>
  <si>
    <t>Ca check 500PPB 1% NO3</t>
  </si>
  <si>
    <t>Std5-2000ppb</t>
  </si>
  <si>
    <t>ppb</t>
  </si>
  <si>
    <t>Se 82
(mg/L)</t>
  </si>
  <si>
    <t>Se 78
(mg/L)</t>
  </si>
  <si>
    <t>Ca 44
(ug/L)</t>
  </si>
  <si>
    <t>Ca 43
(ug/L)</t>
  </si>
  <si>
    <t>Average</t>
  </si>
  <si>
    <t>Blk</t>
  </si>
  <si>
    <r>
      <rPr>
        <b/>
        <sz val="8"/>
        <rFont val="Tahoma"/>
        <family val="2"/>
      </rPr>
      <t>^</t>
    </r>
    <r>
      <rPr>
        <sz val="8"/>
        <rFont val="Tahoma"/>
        <family val="2"/>
      </rPr>
      <t>ICV based on SiO2</t>
    </r>
  </si>
  <si>
    <t>Ca Chk 500 ppb</t>
  </si>
  <si>
    <t>QCS</t>
  </si>
  <si>
    <r>
      <t xml:space="preserve">Clear all highlighting, then highlight cells to exactly match the highlighting of the conditional formatting       </t>
    </r>
    <r>
      <rPr>
        <sz val="28"/>
        <color theme="1"/>
        <rFont val="Arial"/>
        <family val="2"/>
      </rPr>
      <t>→</t>
    </r>
  </si>
  <si>
    <t>Max Conc</t>
  </si>
  <si>
    <t>Blk Avg</t>
  </si>
  <si>
    <t>Pb 208
(g/mol)</t>
  </si>
  <si>
    <t>Pb 207
(g/mol)</t>
  </si>
  <si>
    <t>Pb 206
(g/mol)</t>
  </si>
  <si>
    <t>Cd 113
(g/mol)</t>
  </si>
  <si>
    <t>Mo 96
(g/mol)</t>
  </si>
  <si>
    <t>Sr 88
(g/mol)</t>
  </si>
  <si>
    <t>Se 82
(g/mol)</t>
  </si>
  <si>
    <t>Zn 68
(g/mol)</t>
  </si>
  <si>
    <t>Cu 63
(g/mol)</t>
  </si>
  <si>
    <t>Ni 60
(g/mol)</t>
  </si>
  <si>
    <t>Co 59
(g/mol)</t>
  </si>
  <si>
    <t>Fe 57
(g/mol)</t>
  </si>
  <si>
    <t>Mn 55
(g/mol)</t>
  </si>
  <si>
    <t>Ca 44
(g/mol)</t>
  </si>
  <si>
    <t>Ca 43
(g/mol)</t>
  </si>
  <si>
    <t>Ca 42
(g/mol)</t>
  </si>
  <si>
    <t>K 39
(g/mol)</t>
  </si>
  <si>
    <t>P 31
(g/mol)</t>
  </si>
  <si>
    <t>Si 28
(g/mol)</t>
  </si>
  <si>
    <t>Al 27
(g/mol)</t>
  </si>
  <si>
    <t>Mg 24
(g/mol)</t>
  </si>
  <si>
    <t>Na 23
(g/mol)</t>
  </si>
  <si>
    <t>Pb 208
(umol/L)</t>
  </si>
  <si>
    <t>Pb 207
(umol/L)</t>
  </si>
  <si>
    <t>Pb 206
(umol/L)</t>
  </si>
  <si>
    <t>Cd 113
(umol/L)</t>
  </si>
  <si>
    <t>Mo 96
(umol/L)</t>
  </si>
  <si>
    <t>Sr 88
(umol/L)</t>
  </si>
  <si>
    <t>Zn 68
(umol/L)</t>
  </si>
  <si>
    <t>Cu 63
(umol/L)</t>
  </si>
  <si>
    <t>Ni 60
(umol/L)</t>
  </si>
  <si>
    <t>Co 59
(umol/L)</t>
  </si>
  <si>
    <t>Fe 57
(umol/L)</t>
  </si>
  <si>
    <t>Mn 55
(umol/L)</t>
  </si>
  <si>
    <t>Ca 44
(umol/L)</t>
  </si>
  <si>
    <t>Ca 44 Helium KED
(umol/L)</t>
  </si>
  <si>
    <t>Ca 43
(umol/L)</t>
  </si>
  <si>
    <t>Ca 43 Helium KED
(umol/L)</t>
  </si>
  <si>
    <t>K 39
(umol/L)</t>
  </si>
  <si>
    <t>P 31
(umol/L)</t>
  </si>
  <si>
    <t>Si 28
(umol/L)</t>
  </si>
  <si>
    <t>Al 27
(umol/L)</t>
  </si>
  <si>
    <t>Mg 24
(umol/L)</t>
  </si>
  <si>
    <t>Na 23
(umol/L)</t>
  </si>
  <si>
    <r>
      <t xml:space="preserve">Post Cation Concentration (umol/L) Data from 'Raw Results' here </t>
    </r>
    <r>
      <rPr>
        <b/>
        <sz val="14"/>
        <color rgb="FF000000"/>
        <rFont val="Arial"/>
        <family val="2"/>
      </rPr>
      <t>↓</t>
    </r>
    <r>
      <rPr>
        <b/>
        <sz val="12"/>
        <color rgb="FF000000"/>
        <rFont val="Arial"/>
        <family val="2"/>
      </rPr>
      <t xml:space="preserve"> and Clear Conditional Formatting</t>
    </r>
  </si>
  <si>
    <t>Si 28 
(umol/L)</t>
  </si>
  <si>
    <t>HB241201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</si>
</sst>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8" x14ac:knownFonts="1">
    <font>
      <sz val="10"/>
      <color rgb="FF000000"/>
      <name val="Arial"/>
      <family val="2"/>
    </font>
    <font>
      <b/>
      <sz val="8"/>
      <color indexed="9"/>
      <name val="Tahoma"/>
      <family val="2"/>
    </font>
    <font>
      <sz val="8"/>
      <color indexed="64"/>
      <name val="Tahoma"/>
      <family val="2"/>
    </font>
    <font>
      <sz val="8"/>
      <color rgb="FF000000"/>
      <name val="Tahoma"/>
      <family val="2"/>
    </font>
    <font>
      <i/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theme="1"/>
      <name val="Tahoma"/>
      <family val="2"/>
    </font>
    <font>
      <sz val="28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Tahoma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sz val="8"/>
      <color rgb="FFFF0000"/>
      <name val="Tahoma"/>
      <family val="2"/>
    </font>
    <font>
      <b/>
      <sz val="8"/>
      <color rgb="FFFF0000"/>
      <name val="Tahoma"/>
      <family val="2"/>
    </font>
    <font>
      <b/>
      <sz val="8"/>
      <color rgb="FF000000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12"/>
      </patternFill>
    </fill>
    <fill>
      <patternFill patternType="solid">
        <fgColor rgb="FFEBFFD0"/>
        <bgColor indexed="12"/>
      </patternFill>
    </fill>
    <fill>
      <patternFill patternType="solid">
        <fgColor indexed="11"/>
        <bgColor indexed="12"/>
      </patternFill>
    </fill>
    <fill>
      <patternFill patternType="solid">
        <fgColor indexed="8"/>
      </patternFill>
    </fill>
    <fill>
      <patternFill patternType="solid">
        <fgColor rgb="FFFFFFFF"/>
      </patternFill>
    </fill>
    <fill>
      <patternFill patternType="solid">
        <fgColor indexed="11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1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12"/>
      </patternFill>
    </fill>
    <fill>
      <patternFill patternType="solid">
        <fgColor rgb="FFFF3399"/>
        <bgColor indexed="64"/>
      </patternFill>
    </fill>
    <fill>
      <patternFill patternType="solid">
        <fgColor theme="1"/>
        <bgColor indexed="12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10"/>
      </bottom>
      <diagonal/>
    </border>
    <border>
      <left/>
      <right style="thin">
        <color indexed="64"/>
      </right>
      <top style="thin">
        <color indexed="64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165" fontId="3" fillId="4" borderId="2" xfId="0" applyNumberFormat="1" applyFont="1" applyFill="1" applyBorder="1" applyAlignment="1">
      <alignment horizontal="right" vertical="center"/>
    </xf>
    <xf numFmtId="166" fontId="2" fillId="0" borderId="2" xfId="0" applyNumberFormat="1" applyFont="1" applyBorder="1" applyAlignment="1">
      <alignment horizontal="left" vertical="center"/>
    </xf>
    <xf numFmtId="166" fontId="2" fillId="4" borderId="2" xfId="0" applyNumberFormat="1" applyFont="1" applyFill="1" applyBorder="1" applyAlignment="1">
      <alignment horizontal="left" vertical="center"/>
    </xf>
    <xf numFmtId="0" fontId="0" fillId="6" borderId="2" xfId="0" applyFill="1" applyBorder="1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4" fillId="6" borderId="2" xfId="0" applyFont="1" applyFill="1" applyBorder="1" applyAlignment="1">
      <alignment horizontal="right" vertical="top"/>
    </xf>
    <xf numFmtId="0" fontId="4" fillId="7" borderId="2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" fontId="6" fillId="0" borderId="0" xfId="0" applyNumberFormat="1" applyFont="1"/>
    <xf numFmtId="1" fontId="0" fillId="0" borderId="0" xfId="0" applyNumberFormat="1"/>
    <xf numFmtId="166" fontId="0" fillId="8" borderId="0" xfId="0" applyNumberFormat="1" applyFill="1"/>
    <xf numFmtId="0" fontId="2" fillId="8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166" fontId="2" fillId="9" borderId="0" xfId="0" applyNumberFormat="1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166" fontId="2" fillId="4" borderId="0" xfId="0" applyNumberFormat="1" applyFont="1" applyFill="1" applyAlignment="1">
      <alignment horizontal="left" vertical="center"/>
    </xf>
    <xf numFmtId="2" fontId="7" fillId="0" borderId="2" xfId="0" applyNumberFormat="1" applyFont="1" applyBorder="1" applyAlignment="1">
      <alignment horizontal="left" vertical="center"/>
    </xf>
    <xf numFmtId="2" fontId="7" fillId="4" borderId="2" xfId="0" applyNumberFormat="1" applyFont="1" applyFill="1" applyBorder="1" applyAlignment="1">
      <alignment horizontal="left" vertical="center"/>
    </xf>
    <xf numFmtId="2" fontId="2" fillId="4" borderId="2" xfId="0" applyNumberFormat="1" applyFont="1" applyFill="1" applyBorder="1" applyAlignment="1">
      <alignment horizontal="left" vertical="center"/>
    </xf>
    <xf numFmtId="0" fontId="5" fillId="0" borderId="0" xfId="0" applyFont="1"/>
    <xf numFmtId="166" fontId="5" fillId="0" borderId="0" xfId="0" applyNumberFormat="1" applyFont="1"/>
    <xf numFmtId="0" fontId="5" fillId="0" borderId="8" xfId="0" applyFont="1" applyBorder="1"/>
    <xf numFmtId="166" fontId="5" fillId="0" borderId="8" xfId="0" applyNumberFormat="1" applyFont="1" applyBorder="1"/>
    <xf numFmtId="166" fontId="9" fillId="0" borderId="0" xfId="0" applyNumberFormat="1" applyFont="1" applyAlignment="1">
      <alignment horizontal="center" vertical="center" wrapText="1"/>
    </xf>
    <xf numFmtId="166" fontId="9" fillId="0" borderId="8" xfId="0" applyNumberFormat="1" applyFont="1" applyBorder="1" applyAlignment="1">
      <alignment horizontal="center" vertical="center" wrapText="1"/>
    </xf>
    <xf numFmtId="166" fontId="9" fillId="10" borderId="16" xfId="0" applyNumberFormat="1" applyFont="1" applyFill="1" applyBorder="1" applyAlignment="1">
      <alignment horizontal="left" vertical="center"/>
    </xf>
    <xf numFmtId="0" fontId="9" fillId="10" borderId="17" xfId="0" applyFont="1" applyFill="1" applyBorder="1" applyAlignment="1">
      <alignment horizontal="left" vertical="center"/>
    </xf>
    <xf numFmtId="1" fontId="9" fillId="10" borderId="16" xfId="0" applyNumberFormat="1" applyFont="1" applyFill="1" applyBorder="1" applyAlignment="1">
      <alignment horizontal="left" vertical="center"/>
    </xf>
    <xf numFmtId="1" fontId="9" fillId="10" borderId="18" xfId="0" applyNumberFormat="1" applyFont="1" applyFill="1" applyBorder="1" applyAlignment="1">
      <alignment horizontal="left" vertical="center"/>
    </xf>
    <xf numFmtId="0" fontId="9" fillId="10" borderId="16" xfId="0" applyFont="1" applyFill="1" applyBorder="1" applyAlignment="1">
      <alignment horizontal="left" vertical="center"/>
    </xf>
    <xf numFmtId="0" fontId="11" fillId="0" borderId="0" xfId="0" applyFont="1"/>
    <xf numFmtId="166" fontId="9" fillId="9" borderId="16" xfId="0" applyNumberFormat="1" applyFont="1" applyFill="1" applyBorder="1" applyAlignment="1">
      <alignment horizontal="left" vertical="center"/>
    </xf>
    <xf numFmtId="0" fontId="9" fillId="9" borderId="17" xfId="0" applyFont="1" applyFill="1" applyBorder="1" applyAlignment="1">
      <alignment horizontal="left" vertical="center"/>
    </xf>
    <xf numFmtId="0" fontId="9" fillId="9" borderId="16" xfId="0" applyFont="1" applyFill="1" applyBorder="1" applyAlignment="1">
      <alignment horizontal="left" vertical="center"/>
    </xf>
    <xf numFmtId="0" fontId="12" fillId="11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12" borderId="19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13" borderId="20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14" borderId="0" xfId="0" applyFont="1" applyFill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166" fontId="6" fillId="0" borderId="0" xfId="0" applyNumberFormat="1" applyFont="1"/>
    <xf numFmtId="0" fontId="3" fillId="0" borderId="0" xfId="0" applyFont="1"/>
    <xf numFmtId="166" fontId="6" fillId="15" borderId="0" xfId="0" applyNumberFormat="1" applyFont="1" applyFill="1"/>
    <xf numFmtId="0" fontId="8" fillId="0" borderId="0" xfId="0" applyFont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166" fontId="9" fillId="0" borderId="9" xfId="0" applyNumberFormat="1" applyFont="1" applyBorder="1" applyAlignment="1">
      <alignment horizontal="left" vertical="center"/>
    </xf>
    <xf numFmtId="166" fontId="9" fillId="0" borderId="6" xfId="0" applyNumberFormat="1" applyFont="1" applyBorder="1" applyAlignment="1">
      <alignment horizontal="left" vertical="center"/>
    </xf>
    <xf numFmtId="166" fontId="9" fillId="0" borderId="11" xfId="0" applyNumberFormat="1" applyFont="1" applyBorder="1" applyAlignment="1">
      <alignment horizontal="left" vertical="center"/>
    </xf>
    <xf numFmtId="166" fontId="9" fillId="0" borderId="12" xfId="0" applyNumberFormat="1" applyFont="1" applyBorder="1" applyAlignment="1">
      <alignment horizontal="left" vertical="center"/>
    </xf>
    <xf numFmtId="166" fontId="9" fillId="10" borderId="6" xfId="0" applyNumberFormat="1" applyFont="1" applyFill="1" applyBorder="1" applyAlignment="1">
      <alignment horizontal="left" vertical="center"/>
    </xf>
    <xf numFmtId="166" fontId="9" fillId="10" borderId="9" xfId="0" applyNumberFormat="1" applyFont="1" applyFill="1" applyBorder="1" applyAlignment="1">
      <alignment horizontal="left" vertical="center"/>
    </xf>
    <xf numFmtId="166" fontId="9" fillId="9" borderId="6" xfId="0" applyNumberFormat="1" applyFont="1" applyFill="1" applyBorder="1" applyAlignment="1">
      <alignment horizontal="left" vertical="center"/>
    </xf>
    <xf numFmtId="166" fontId="9" fillId="9" borderId="11" xfId="0" applyNumberFormat="1" applyFont="1" applyFill="1" applyBorder="1" applyAlignment="1">
      <alignment horizontal="left" vertical="center"/>
    </xf>
    <xf numFmtId="166" fontId="9" fillId="9" borderId="9" xfId="0" applyNumberFormat="1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2" fillId="0" borderId="28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13" borderId="28" xfId="0" applyFont="1" applyFill="1" applyBorder="1" applyAlignment="1">
      <alignment horizontal="center" vertical="center" wrapText="1"/>
    </xf>
    <xf numFmtId="0" fontId="0" fillId="0" borderId="29" xfId="0" applyBorder="1"/>
    <xf numFmtId="0" fontId="2" fillId="4" borderId="10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166" fontId="15" fillId="0" borderId="9" xfId="0" applyNumberFormat="1" applyFont="1" applyBorder="1" applyAlignment="1">
      <alignment horizontal="left" vertical="center"/>
    </xf>
    <xf numFmtId="166" fontId="15" fillId="0" borderId="6" xfId="0" applyNumberFormat="1" applyFont="1" applyBorder="1" applyAlignment="1">
      <alignment horizontal="left" vertical="center"/>
    </xf>
    <xf numFmtId="166" fontId="15" fillId="9" borderId="6" xfId="0" applyNumberFormat="1" applyFont="1" applyFill="1" applyBorder="1" applyAlignment="1">
      <alignment horizontal="left" vertical="center"/>
    </xf>
    <xf numFmtId="166" fontId="15" fillId="9" borderId="11" xfId="0" applyNumberFormat="1" applyFont="1" applyFill="1" applyBorder="1" applyAlignment="1">
      <alignment horizontal="left" vertical="center"/>
    </xf>
    <xf numFmtId="166" fontId="15" fillId="9" borderId="9" xfId="0" applyNumberFormat="1" applyFont="1" applyFill="1" applyBorder="1" applyAlignment="1">
      <alignment horizontal="left" vertical="center"/>
    </xf>
    <xf numFmtId="166" fontId="15" fillId="0" borderId="11" xfId="0" applyNumberFormat="1" applyFont="1" applyBorder="1" applyAlignment="1">
      <alignment horizontal="left" vertical="center"/>
    </xf>
    <xf numFmtId="166" fontId="15" fillId="10" borderId="6" xfId="0" applyNumberFormat="1" applyFont="1" applyFill="1" applyBorder="1" applyAlignment="1">
      <alignment horizontal="left" vertical="center"/>
    </xf>
    <xf numFmtId="2" fontId="0" fillId="0" borderId="0" xfId="0" applyNumberFormat="1"/>
    <xf numFmtId="0" fontId="1" fillId="16" borderId="1" xfId="0" applyFont="1" applyFill="1" applyBorder="1" applyAlignment="1">
      <alignment horizontal="center" vertical="center" wrapText="1"/>
    </xf>
    <xf numFmtId="166" fontId="2" fillId="17" borderId="8" xfId="0" applyNumberFormat="1" applyFont="1" applyFill="1" applyBorder="1" applyAlignment="1">
      <alignment horizontal="left" vertical="center"/>
    </xf>
    <xf numFmtId="166" fontId="7" fillId="17" borderId="0" xfId="0" applyNumberFormat="1" applyFont="1" applyFill="1" applyAlignment="1">
      <alignment horizontal="left" vertical="center" wrapText="1"/>
    </xf>
    <xf numFmtId="0" fontId="0" fillId="17" borderId="0" xfId="0" applyFill="1"/>
    <xf numFmtId="166" fontId="9" fillId="17" borderId="0" xfId="0" applyNumberFormat="1" applyFont="1" applyFill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2" fontId="7" fillId="4" borderId="3" xfId="0" applyNumberFormat="1" applyFont="1" applyFill="1" applyBorder="1" applyAlignment="1">
      <alignment horizontal="center" vertical="center"/>
    </xf>
    <xf numFmtId="2" fontId="7" fillId="4" borderId="6" xfId="0" applyNumberFormat="1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</cellXfs>
  <cellStyles count="1">
    <cellStyle name="Normal" xfId="0" builtinId="0"/>
  </cellStyles>
  <dxfs count="75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3E3E3"/>
      <rgbColor rgb="00000000"/>
      <rgbColor rgb="00A9A9A9"/>
      <rgbColor rgb="00F0F0F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Na, Mg,</a:t>
            </a:r>
            <a:r>
              <a:rPr lang="en-US" baseline="0">
                <a:solidFill>
                  <a:sysClr val="windowText" lastClr="000000"/>
                </a:solidFill>
              </a:rPr>
              <a:t> Al</a:t>
            </a:r>
            <a:endParaRPr 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3008900203264063"/>
          <c:y val="3.7786754834989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819134450298992E-2"/>
          <c:y val="0.14379922904289635"/>
          <c:w val="0.86539241805300648"/>
          <c:h val="0.57530668973664167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Calibration!$B$1</c:f>
              <c:strCache>
                <c:ptCount val="1"/>
                <c:pt idx="0">
                  <c:v>Na 23
(ug/L)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alpha val="97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254652378978943"/>
                  <c:y val="-0.165355077273158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Calibration!$Z$2:$Z$7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200</c:v>
                </c:pt>
                <c:pt idx="4">
                  <c:v>500</c:v>
                </c:pt>
                <c:pt idx="5">
                  <c:v>2000</c:v>
                </c:pt>
              </c:numCache>
            </c:numRef>
          </c:xVal>
          <c:yVal>
            <c:numRef>
              <c:f>Calibration!$B$2:$B$7</c:f>
              <c:numCache>
                <c:formatCode>0.000</c:formatCode>
                <c:ptCount val="6"/>
                <c:pt idx="0">
                  <c:v>5</c:v>
                </c:pt>
                <c:pt idx="1">
                  <c:v>19.9490217289048</c:v>
                </c:pt>
                <c:pt idx="2">
                  <c:v>49.548665908516199</c:v>
                </c:pt>
                <c:pt idx="3">
                  <c:v>198.361502794507</c:v>
                </c:pt>
                <c:pt idx="4">
                  <c:v>492.82271957325298</c:v>
                </c:pt>
                <c:pt idx="5">
                  <c:v>1996.41514195949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50-492C-B40D-D89A1EFD1331}"/>
            </c:ext>
          </c:extLst>
        </c:ser>
        <c:ser>
          <c:idx val="1"/>
          <c:order val="1"/>
          <c:tx>
            <c:strRef>
              <c:f>Calibration!$C$1</c:f>
              <c:strCache>
                <c:ptCount val="1"/>
                <c:pt idx="0">
                  <c:v>Mg 24
(ug/L)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8.4226313816036151E-4"/>
                  <c:y val="-0.16332451796597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Calibration!$Z$2:$Z$7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200</c:v>
                </c:pt>
                <c:pt idx="4">
                  <c:v>500</c:v>
                </c:pt>
                <c:pt idx="5">
                  <c:v>2000</c:v>
                </c:pt>
              </c:numCache>
            </c:numRef>
          </c:xVal>
          <c:yVal>
            <c:numRef>
              <c:f>Calibration!$C$2:$C$7</c:f>
              <c:numCache>
                <c:formatCode>0.000</c:formatCode>
                <c:ptCount val="6"/>
                <c:pt idx="0">
                  <c:v>5</c:v>
                </c:pt>
                <c:pt idx="1">
                  <c:v>20.016672825909801</c:v>
                </c:pt>
                <c:pt idx="2">
                  <c:v>50.131014045652201</c:v>
                </c:pt>
                <c:pt idx="3">
                  <c:v>201.312130476915</c:v>
                </c:pt>
                <c:pt idx="4">
                  <c:v>497.68587412867601</c:v>
                </c:pt>
                <c:pt idx="5">
                  <c:v>1992.10545578146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50-492C-B40D-D89A1EFD1331}"/>
            </c:ext>
          </c:extLst>
        </c:ser>
        <c:ser>
          <c:idx val="2"/>
          <c:order val="2"/>
          <c:tx>
            <c:strRef>
              <c:f>Calibration!$D$1</c:f>
              <c:strCache>
                <c:ptCount val="1"/>
                <c:pt idx="0">
                  <c:v>Al 27
(ug/L)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89572356087068"/>
                  <c:y val="-0.163386858586646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Calibration!$Z$2:$Z$7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200</c:v>
                </c:pt>
                <c:pt idx="4">
                  <c:v>500</c:v>
                </c:pt>
                <c:pt idx="5">
                  <c:v>2000</c:v>
                </c:pt>
              </c:numCache>
            </c:numRef>
          </c:xVal>
          <c:yVal>
            <c:numRef>
              <c:f>Calibration!$D$2:$D$7</c:f>
              <c:numCache>
                <c:formatCode>0.000</c:formatCode>
                <c:ptCount val="6"/>
                <c:pt idx="0">
                  <c:v>5</c:v>
                </c:pt>
                <c:pt idx="1">
                  <c:v>19.889617794361602</c:v>
                </c:pt>
                <c:pt idx="2">
                  <c:v>49.633642678155802</c:v>
                </c:pt>
                <c:pt idx="3">
                  <c:v>200.816793221533</c:v>
                </c:pt>
                <c:pt idx="4">
                  <c:v>497.66295590583599</c:v>
                </c:pt>
                <c:pt idx="5">
                  <c:v>1989.9072648803101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50-492C-B40D-D89A1EFD1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449199"/>
        <c:axId val="897460015"/>
      </c:scatterChart>
      <c:valAx>
        <c:axId val="897449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460015"/>
        <c:crosses val="autoZero"/>
        <c:crossBetween val="midCat"/>
      </c:valAx>
      <c:valAx>
        <c:axId val="8974600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449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5847492747617073E-2"/>
          <c:y val="0.8067432401241007"/>
          <c:w val="0.88720197883134089"/>
          <c:h val="0.179321692665051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Si, P, K</a:t>
            </a:r>
          </a:p>
        </c:rich>
      </c:tx>
      <c:layout>
        <c:manualLayout>
          <c:xMode val="edge"/>
          <c:yMode val="edge"/>
          <c:x val="0.20722969832068197"/>
          <c:y val="5.2179586706591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78391579729858E-2"/>
          <c:y val="0.16649572649572653"/>
          <c:w val="0.86266638526106976"/>
          <c:h val="0.54071548748714104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Calibration!$E$1</c:f>
              <c:strCache>
                <c:ptCount val="1"/>
                <c:pt idx="0">
                  <c:v>Si 28
(ug/L)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3829102315226722"/>
                  <c:y val="-0.215645352023304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Calibration!$AA$2:$AA$7</c:f>
              <c:numCache>
                <c:formatCode>General</c:formatCode>
                <c:ptCount val="6"/>
                <c:pt idx="0">
                  <c:v>25</c:v>
                </c:pt>
                <c:pt idx="1">
                  <c:v>100</c:v>
                </c:pt>
                <c:pt idx="2">
                  <c:v>250</c:v>
                </c:pt>
                <c:pt idx="3">
                  <c:v>1000</c:v>
                </c:pt>
                <c:pt idx="4">
                  <c:v>2500</c:v>
                </c:pt>
                <c:pt idx="5">
                  <c:v>10000</c:v>
                </c:pt>
              </c:numCache>
            </c:numRef>
          </c:xVal>
          <c:yVal>
            <c:numRef>
              <c:f>Calibration!$E$2:$E$7</c:f>
              <c:numCache>
                <c:formatCode>0.000</c:formatCode>
                <c:ptCount val="6"/>
                <c:pt idx="0">
                  <c:v>25</c:v>
                </c:pt>
                <c:pt idx="1">
                  <c:v>102.08695494175301</c:v>
                </c:pt>
                <c:pt idx="2">
                  <c:v>246.91137795939099</c:v>
                </c:pt>
                <c:pt idx="3">
                  <c:v>1000.48469623241</c:v>
                </c:pt>
                <c:pt idx="4">
                  <c:v>2489.8731183243099</c:v>
                </c:pt>
                <c:pt idx="5">
                  <c:v>9908.8891046956596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56-43F4-9B13-BE8269B77DCE}"/>
            </c:ext>
          </c:extLst>
        </c:ser>
        <c:ser>
          <c:idx val="1"/>
          <c:order val="1"/>
          <c:tx>
            <c:strRef>
              <c:f>Calibration!$F$1</c:f>
              <c:strCache>
                <c:ptCount val="1"/>
                <c:pt idx="0">
                  <c:v>P 31
(ug/L)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9881188508614561"/>
                  <c:y val="-0.122539682539682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Calibration!$AA$2:$AA$7</c:f>
              <c:numCache>
                <c:formatCode>General</c:formatCode>
                <c:ptCount val="6"/>
                <c:pt idx="0">
                  <c:v>25</c:v>
                </c:pt>
                <c:pt idx="1">
                  <c:v>100</c:v>
                </c:pt>
                <c:pt idx="2">
                  <c:v>250</c:v>
                </c:pt>
                <c:pt idx="3">
                  <c:v>1000</c:v>
                </c:pt>
                <c:pt idx="4">
                  <c:v>2500</c:v>
                </c:pt>
                <c:pt idx="5">
                  <c:v>10000</c:v>
                </c:pt>
              </c:numCache>
            </c:numRef>
          </c:xVal>
          <c:yVal>
            <c:numRef>
              <c:f>Calibration!$F$2:$F$7</c:f>
              <c:numCache>
                <c:formatCode>0.000</c:formatCode>
                <c:ptCount val="6"/>
                <c:pt idx="0">
                  <c:v>25</c:v>
                </c:pt>
                <c:pt idx="1">
                  <c:v>99.652919109469494</c:v>
                </c:pt>
                <c:pt idx="2">
                  <c:v>252.926513010061</c:v>
                </c:pt>
                <c:pt idx="3">
                  <c:v>998.75779490143998</c:v>
                </c:pt>
                <c:pt idx="4">
                  <c:v>2509.07148406742</c:v>
                </c:pt>
                <c:pt idx="5">
                  <c:v>10018.302884843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56-43F4-9B13-BE8269B77DCE}"/>
            </c:ext>
          </c:extLst>
        </c:ser>
        <c:ser>
          <c:idx val="2"/>
          <c:order val="2"/>
          <c:tx>
            <c:strRef>
              <c:f>Calibration!$G$1</c:f>
              <c:strCache>
                <c:ptCount val="1"/>
                <c:pt idx="0">
                  <c:v>K 39
(ug/L)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7.3811910717702031E-2"/>
                  <c:y val="-0.166808379721765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Calibration!$AA$2:$AA$7</c:f>
              <c:numCache>
                <c:formatCode>General</c:formatCode>
                <c:ptCount val="6"/>
                <c:pt idx="0">
                  <c:v>25</c:v>
                </c:pt>
                <c:pt idx="1">
                  <c:v>100</c:v>
                </c:pt>
                <c:pt idx="2">
                  <c:v>250</c:v>
                </c:pt>
                <c:pt idx="3">
                  <c:v>1000</c:v>
                </c:pt>
                <c:pt idx="4">
                  <c:v>2500</c:v>
                </c:pt>
                <c:pt idx="5">
                  <c:v>10000</c:v>
                </c:pt>
              </c:numCache>
            </c:numRef>
          </c:xVal>
          <c:yVal>
            <c:numRef>
              <c:f>Calibration!$G$2:$G$7</c:f>
              <c:numCache>
                <c:formatCode>0.000</c:formatCode>
                <c:ptCount val="6"/>
                <c:pt idx="0">
                  <c:v>25</c:v>
                </c:pt>
                <c:pt idx="1">
                  <c:v>100.00490436602701</c:v>
                </c:pt>
                <c:pt idx="2">
                  <c:v>256.77368513643597</c:v>
                </c:pt>
                <c:pt idx="3">
                  <c:v>992.27381030397805</c:v>
                </c:pt>
                <c:pt idx="4">
                  <c:v>2487.6744678454302</c:v>
                </c:pt>
                <c:pt idx="5">
                  <c:v>10005.5450440901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056-43F4-9B13-BE8269B77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000095"/>
        <c:axId val="815003007"/>
      </c:scatterChart>
      <c:valAx>
        <c:axId val="815000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003007"/>
        <c:crosses val="autoZero"/>
        <c:crossBetween val="midCat"/>
      </c:valAx>
      <c:valAx>
        <c:axId val="815003007"/>
        <c:scaling>
          <c:orientation val="minMax"/>
          <c:max val="1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000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6162559273454934E-2"/>
          <c:y val="0.78458423466297478"/>
          <c:w val="0.77185064553587479"/>
          <c:h val="0.202466452256848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Ca, Mn,</a:t>
            </a:r>
            <a:r>
              <a:rPr lang="en-US" baseline="0">
                <a:solidFill>
                  <a:sysClr val="windowText" lastClr="000000"/>
                </a:solidFill>
              </a:rPr>
              <a:t> and Fe</a:t>
            </a:r>
            <a:endParaRPr 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3.3558144413234903E-2"/>
          <c:y val="1.81065758677950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935288790655548E-2"/>
          <c:y val="0.15321426285128995"/>
          <c:w val="0.83713465641356233"/>
          <c:h val="0.5539676464744695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Calibration!$H$1</c:f>
              <c:strCache>
                <c:ptCount val="1"/>
                <c:pt idx="0">
                  <c:v>Ca-43 43
Helium KED
(ug/L)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46393284045601169"/>
                  <c:y val="-0.21764312993264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Calibration!$Z$2:$Z$7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200</c:v>
                </c:pt>
                <c:pt idx="4">
                  <c:v>500</c:v>
                </c:pt>
                <c:pt idx="5">
                  <c:v>2000</c:v>
                </c:pt>
              </c:numCache>
            </c:numRef>
          </c:xVal>
          <c:yVal>
            <c:numRef>
              <c:f>Calibration!$H$2:$H$7</c:f>
              <c:numCache>
                <c:formatCode>0.000</c:formatCode>
                <c:ptCount val="6"/>
                <c:pt idx="0">
                  <c:v>5</c:v>
                </c:pt>
                <c:pt idx="1">
                  <c:v>19.854166313339601</c:v>
                </c:pt>
                <c:pt idx="2">
                  <c:v>50.622547287425597</c:v>
                </c:pt>
                <c:pt idx="3">
                  <c:v>197.90964804176201</c:v>
                </c:pt>
                <c:pt idx="4">
                  <c:v>497.05239242247501</c:v>
                </c:pt>
                <c:pt idx="5">
                  <c:v>1993.2894427569699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D7-4975-89CC-96BBFBBD0E50}"/>
            </c:ext>
          </c:extLst>
        </c:ser>
        <c:ser>
          <c:idx val="1"/>
          <c:order val="1"/>
          <c:tx>
            <c:strRef>
              <c:f>Calibration!$I$1</c:f>
              <c:strCache>
                <c:ptCount val="1"/>
                <c:pt idx="0">
                  <c:v>Ca 43
(ug/L)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40286413816593536"/>
                  <c:y val="-0.207314631470488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Calibration!$Z$2:$Z$7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200</c:v>
                </c:pt>
                <c:pt idx="4">
                  <c:v>500</c:v>
                </c:pt>
                <c:pt idx="5">
                  <c:v>2000</c:v>
                </c:pt>
              </c:numCache>
            </c:numRef>
          </c:xVal>
          <c:yVal>
            <c:numRef>
              <c:f>Calibration!$I$2:$I$7</c:f>
              <c:numCache>
                <c:formatCode>0.000</c:formatCode>
                <c:ptCount val="6"/>
                <c:pt idx="0">
                  <c:v>5</c:v>
                </c:pt>
                <c:pt idx="1">
                  <c:v>19.9287901262168</c:v>
                </c:pt>
                <c:pt idx="2">
                  <c:v>51.892029522818</c:v>
                </c:pt>
                <c:pt idx="3">
                  <c:v>195.07249941648499</c:v>
                </c:pt>
                <c:pt idx="4">
                  <c:v>494.88865810676998</c:v>
                </c:pt>
                <c:pt idx="5">
                  <c:v>1992.5262650024299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D7-4975-89CC-96BBFBBD0E50}"/>
            </c:ext>
          </c:extLst>
        </c:ser>
        <c:ser>
          <c:idx val="2"/>
          <c:order val="2"/>
          <c:tx>
            <c:strRef>
              <c:f>Calibration!$K$1</c:f>
              <c:strCache>
                <c:ptCount val="1"/>
                <c:pt idx="0">
                  <c:v>Ca 44
(ug/L)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2958169541784377"/>
                  <c:y val="-0.210302264584316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Calibration!$Z$2:$Z$7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200</c:v>
                </c:pt>
                <c:pt idx="4">
                  <c:v>500</c:v>
                </c:pt>
                <c:pt idx="5">
                  <c:v>2000</c:v>
                </c:pt>
              </c:numCache>
            </c:numRef>
          </c:xVal>
          <c:yVal>
            <c:numRef>
              <c:f>Calibration!$K$2:$K$7</c:f>
              <c:numCache>
                <c:formatCode>0.000</c:formatCode>
                <c:ptCount val="6"/>
                <c:pt idx="0">
                  <c:v>5</c:v>
                </c:pt>
                <c:pt idx="1">
                  <c:v>19.6798040438015</c:v>
                </c:pt>
                <c:pt idx="2">
                  <c:v>52.589564094484999</c:v>
                </c:pt>
                <c:pt idx="3">
                  <c:v>193.44719143667101</c:v>
                </c:pt>
                <c:pt idx="4">
                  <c:v>493.32265894146502</c:v>
                </c:pt>
                <c:pt idx="5">
                  <c:v>2021.45903921894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4D7-4975-89CC-96BBFBBD0E50}"/>
            </c:ext>
          </c:extLst>
        </c:ser>
        <c:ser>
          <c:idx val="3"/>
          <c:order val="3"/>
          <c:tx>
            <c:strRef>
              <c:f>Calibration!$L$1</c:f>
              <c:strCache>
                <c:ptCount val="1"/>
                <c:pt idx="0">
                  <c:v>Mn 55
(ug/L)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6647736971809821"/>
                  <c:y val="-0.184659034028573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Calibration!$Z$2:$Z$7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200</c:v>
                </c:pt>
                <c:pt idx="4">
                  <c:v>500</c:v>
                </c:pt>
                <c:pt idx="5">
                  <c:v>2000</c:v>
                </c:pt>
              </c:numCache>
            </c:numRef>
          </c:xVal>
          <c:yVal>
            <c:numRef>
              <c:f>Calibration!$L$2:$L$7</c:f>
              <c:numCache>
                <c:formatCode>0.000</c:formatCode>
                <c:ptCount val="6"/>
                <c:pt idx="0">
                  <c:v>5</c:v>
                </c:pt>
                <c:pt idx="1">
                  <c:v>20.0477797676932</c:v>
                </c:pt>
                <c:pt idx="2">
                  <c:v>49.684957909953702</c:v>
                </c:pt>
                <c:pt idx="3">
                  <c:v>201.91313926834101</c:v>
                </c:pt>
                <c:pt idx="4">
                  <c:v>499.09007485925099</c:v>
                </c:pt>
                <c:pt idx="5">
                  <c:v>1988.8620163769999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4D7-4975-89CC-96BBFBBD0E50}"/>
            </c:ext>
          </c:extLst>
        </c:ser>
        <c:ser>
          <c:idx val="4"/>
          <c:order val="4"/>
          <c:tx>
            <c:strRef>
              <c:f>Calibration!$M$1</c:f>
              <c:strCache>
                <c:ptCount val="1"/>
                <c:pt idx="0">
                  <c:v>Fe 57
(ug/L)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9930179719901425"/>
                  <c:y val="-0.200326203639578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Calibration!$Z$2:$Z$7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200</c:v>
                </c:pt>
                <c:pt idx="4">
                  <c:v>500</c:v>
                </c:pt>
                <c:pt idx="5">
                  <c:v>2000</c:v>
                </c:pt>
              </c:numCache>
            </c:numRef>
          </c:xVal>
          <c:yVal>
            <c:numRef>
              <c:f>Calibration!$M$2:$M$7</c:f>
              <c:numCache>
                <c:formatCode>0.000</c:formatCode>
                <c:ptCount val="6"/>
                <c:pt idx="0">
                  <c:v>5</c:v>
                </c:pt>
                <c:pt idx="1">
                  <c:v>19.9492208194665</c:v>
                </c:pt>
                <c:pt idx="2">
                  <c:v>47.495708181846503</c:v>
                </c:pt>
                <c:pt idx="3">
                  <c:v>200.69172672236601</c:v>
                </c:pt>
                <c:pt idx="4">
                  <c:v>500.85928304461402</c:v>
                </c:pt>
                <c:pt idx="5">
                  <c:v>1990.76137819224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4D7-4975-89CC-96BBFBBD0E50}"/>
            </c:ext>
          </c:extLst>
        </c:ser>
        <c:ser>
          <c:idx val="5"/>
          <c:order val="5"/>
          <c:tx>
            <c:strRef>
              <c:f>Calibration!$J$1</c:f>
              <c:strCache>
                <c:ptCount val="1"/>
                <c:pt idx="0">
                  <c:v>Ca-44 44
Helium KED
(ug/L)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1584123740257658"/>
                  <c:y val="-0.178710720415142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Calibration!$Z$2:$Z$7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200</c:v>
                </c:pt>
                <c:pt idx="4">
                  <c:v>500</c:v>
                </c:pt>
                <c:pt idx="5">
                  <c:v>2000</c:v>
                </c:pt>
              </c:numCache>
            </c:numRef>
          </c:xVal>
          <c:yVal>
            <c:numRef>
              <c:f>Calibration!$J$2:$J$7</c:f>
              <c:numCache>
                <c:formatCode>0.000</c:formatCode>
                <c:ptCount val="6"/>
                <c:pt idx="0">
                  <c:v>5</c:v>
                </c:pt>
                <c:pt idx="1">
                  <c:v>19.819538943313098</c:v>
                </c:pt>
                <c:pt idx="2">
                  <c:v>51.597625892160103</c:v>
                </c:pt>
                <c:pt idx="3">
                  <c:v>196.59792475628001</c:v>
                </c:pt>
                <c:pt idx="4">
                  <c:v>495.09205706735798</c:v>
                </c:pt>
                <c:pt idx="5">
                  <c:v>1992.5723946993101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4D7-4975-89CC-96BBFBBD0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297151"/>
        <c:axId val="891298399"/>
      </c:scatterChart>
      <c:valAx>
        <c:axId val="891297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298399"/>
        <c:crosses val="autoZero"/>
        <c:crossBetween val="midCat"/>
      </c:valAx>
      <c:valAx>
        <c:axId val="891298399"/>
        <c:scaling>
          <c:orientation val="minMax"/>
          <c:max val="2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297151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2848920200764379E-2"/>
          <c:y val="0.78517270707015285"/>
          <c:w val="0.98715115863435354"/>
          <c:h val="0.206512507217845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Co, Ni,</a:t>
            </a:r>
            <a:r>
              <a:rPr lang="en-US" baseline="0">
                <a:solidFill>
                  <a:sysClr val="windowText" lastClr="000000"/>
                </a:solidFill>
              </a:rPr>
              <a:t> Cu, Zn</a:t>
            </a:r>
          </a:p>
        </c:rich>
      </c:tx>
      <c:layout>
        <c:manualLayout>
          <c:xMode val="edge"/>
          <c:yMode val="edge"/>
          <c:x val="4.3778923028095579E-2"/>
          <c:y val="1.48148148148148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868267666157838E-2"/>
          <c:y val="0.13881051175656986"/>
          <c:w val="0.87243691467549278"/>
          <c:h val="0.53019461456206862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Calibration!$N$1</c:f>
              <c:strCache>
                <c:ptCount val="1"/>
                <c:pt idx="0">
                  <c:v>Co 59
(ug/L)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8367000670021811"/>
                  <c:y val="-0.133872265966754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Calibration!$Z$2:$Z$7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200</c:v>
                </c:pt>
                <c:pt idx="4">
                  <c:v>500</c:v>
                </c:pt>
                <c:pt idx="5">
                  <c:v>2000</c:v>
                </c:pt>
              </c:numCache>
            </c:numRef>
          </c:xVal>
          <c:yVal>
            <c:numRef>
              <c:f>Calibration!$N$2:$N$7</c:f>
              <c:numCache>
                <c:formatCode>0.000</c:formatCode>
                <c:ptCount val="6"/>
                <c:pt idx="0">
                  <c:v>5</c:v>
                </c:pt>
                <c:pt idx="1">
                  <c:v>20.012056169428998</c:v>
                </c:pt>
                <c:pt idx="2">
                  <c:v>49.925949141506997</c:v>
                </c:pt>
                <c:pt idx="3">
                  <c:v>200.69009300930099</c:v>
                </c:pt>
                <c:pt idx="4">
                  <c:v>502.34982361839297</c:v>
                </c:pt>
                <c:pt idx="5">
                  <c:v>1998.3271331005401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98-48CD-91E1-2219678FED44}"/>
            </c:ext>
          </c:extLst>
        </c:ser>
        <c:ser>
          <c:idx val="1"/>
          <c:order val="1"/>
          <c:tx>
            <c:strRef>
              <c:f>Calibration!$O$1</c:f>
              <c:strCache>
                <c:ptCount val="1"/>
                <c:pt idx="0">
                  <c:v>Ni 60
(ug/L)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4547422934897048"/>
                  <c:y val="-0.133872265966754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Calibration!$Z$2:$Z$7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200</c:v>
                </c:pt>
                <c:pt idx="4">
                  <c:v>500</c:v>
                </c:pt>
                <c:pt idx="5">
                  <c:v>2000</c:v>
                </c:pt>
              </c:numCache>
            </c:numRef>
          </c:xVal>
          <c:yVal>
            <c:numRef>
              <c:f>Calibration!$O$2:$O$7</c:f>
              <c:numCache>
                <c:formatCode>0.000</c:formatCode>
                <c:ptCount val="6"/>
                <c:pt idx="0">
                  <c:v>5</c:v>
                </c:pt>
                <c:pt idx="1">
                  <c:v>19.785345781692001</c:v>
                </c:pt>
                <c:pt idx="2">
                  <c:v>50.207406138908702</c:v>
                </c:pt>
                <c:pt idx="3">
                  <c:v>198.00704976353401</c:v>
                </c:pt>
                <c:pt idx="4">
                  <c:v>508.38651069550099</c:v>
                </c:pt>
                <c:pt idx="5">
                  <c:v>2002.99257479991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98-48CD-91E1-2219678FED44}"/>
            </c:ext>
          </c:extLst>
        </c:ser>
        <c:ser>
          <c:idx val="2"/>
          <c:order val="2"/>
          <c:tx>
            <c:strRef>
              <c:f>Calibration!$P$1</c:f>
              <c:strCache>
                <c:ptCount val="1"/>
                <c:pt idx="0">
                  <c:v>Cu 63
(ug/L)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1239681412184321"/>
                  <c:y val="-0.133872265966754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Calibration!$Z$2:$Z$7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200</c:v>
                </c:pt>
                <c:pt idx="4">
                  <c:v>500</c:v>
                </c:pt>
                <c:pt idx="5">
                  <c:v>2000</c:v>
                </c:pt>
              </c:numCache>
            </c:numRef>
          </c:xVal>
          <c:yVal>
            <c:numRef>
              <c:f>Calibration!$P$2:$P$7</c:f>
              <c:numCache>
                <c:formatCode>0.000</c:formatCode>
                <c:ptCount val="6"/>
                <c:pt idx="0">
                  <c:v>5</c:v>
                </c:pt>
                <c:pt idx="1">
                  <c:v>19.886168877625</c:v>
                </c:pt>
                <c:pt idx="2">
                  <c:v>50.203137908248202</c:v>
                </c:pt>
                <c:pt idx="3">
                  <c:v>200.56552768799401</c:v>
                </c:pt>
                <c:pt idx="4">
                  <c:v>497.67059209298202</c:v>
                </c:pt>
                <c:pt idx="5">
                  <c:v>1998.2584422930399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A98-48CD-91E1-2219678FED44}"/>
            </c:ext>
          </c:extLst>
        </c:ser>
        <c:ser>
          <c:idx val="3"/>
          <c:order val="3"/>
          <c:tx>
            <c:strRef>
              <c:f>Calibration!$Q$1</c:f>
              <c:strCache>
                <c:ptCount val="1"/>
                <c:pt idx="0">
                  <c:v>Zn 68
(ug/L)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1.3003057919103682E-2"/>
                  <c:y val="-0.138810537571692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Calibration!$Z$2:$Z$7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200</c:v>
                </c:pt>
                <c:pt idx="4">
                  <c:v>500</c:v>
                </c:pt>
                <c:pt idx="5">
                  <c:v>2000</c:v>
                </c:pt>
              </c:numCache>
            </c:numRef>
          </c:xVal>
          <c:yVal>
            <c:numRef>
              <c:f>Calibration!$Q$2:$Q$7</c:f>
              <c:numCache>
                <c:formatCode>0.000</c:formatCode>
                <c:ptCount val="6"/>
                <c:pt idx="0">
                  <c:v>5</c:v>
                </c:pt>
                <c:pt idx="1">
                  <c:v>19.592326807364</c:v>
                </c:pt>
                <c:pt idx="2">
                  <c:v>48.886917974428201</c:v>
                </c:pt>
                <c:pt idx="3">
                  <c:v>200.478117038243</c:v>
                </c:pt>
                <c:pt idx="4">
                  <c:v>496.39743325722299</c:v>
                </c:pt>
                <c:pt idx="5">
                  <c:v>1994.0006776842399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A98-48CD-91E1-2219678FE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071487"/>
        <c:axId val="888071903"/>
      </c:scatterChart>
      <c:valAx>
        <c:axId val="88807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071903"/>
        <c:crosses val="autoZero"/>
        <c:crossBetween val="midCat"/>
      </c:valAx>
      <c:valAx>
        <c:axId val="888071903"/>
        <c:scaling>
          <c:orientation val="minMax"/>
          <c:max val="2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071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626097601523411E-2"/>
          <c:y val="0.77609215514727325"/>
          <c:w val="0.82615745008841268"/>
          <c:h val="0.22041178186060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Se, Sr, Mo, Cd</a:t>
            </a:r>
          </a:p>
        </c:rich>
      </c:tx>
      <c:layout>
        <c:manualLayout>
          <c:xMode val="edge"/>
          <c:yMode val="edge"/>
          <c:x val="2.0930887480530444E-2"/>
          <c:y val="1.99004897165786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348685981768417E-2"/>
          <c:y val="0.15312977099236644"/>
          <c:w val="0.85793989590920883"/>
          <c:h val="0.45463685359940692"/>
        </c:manualLayout>
      </c:layout>
      <c:scatterChart>
        <c:scatterStyle val="lineMarker"/>
        <c:varyColors val="0"/>
        <c:ser>
          <c:idx val="3"/>
          <c:order val="0"/>
          <c:tx>
            <c:strRef>
              <c:f>Calibration!$R$1</c:f>
              <c:strCache>
                <c:ptCount val="1"/>
                <c:pt idx="0">
                  <c:v>Se 78
(mg/L)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8237529999190661"/>
                  <c:y val="-0.225536997944202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Calibration!$Z$2:$Z$7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200</c:v>
                </c:pt>
                <c:pt idx="4">
                  <c:v>500</c:v>
                </c:pt>
                <c:pt idx="5">
                  <c:v>2000</c:v>
                </c:pt>
              </c:numCache>
            </c:numRef>
          </c:xVal>
          <c:yVal>
            <c:numRef>
              <c:f>Calibration!$R$2:$R$7</c:f>
              <c:numCache>
                <c:formatCode>0.000</c:formatCode>
                <c:ptCount val="6"/>
                <c:pt idx="0">
                  <c:v>5</c:v>
                </c:pt>
                <c:pt idx="1">
                  <c:v>19.963302784412399</c:v>
                </c:pt>
                <c:pt idx="2">
                  <c:v>48.487197950299503</c:v>
                </c:pt>
                <c:pt idx="3">
                  <c:v>201.205560709498</c:v>
                </c:pt>
                <c:pt idx="4">
                  <c:v>499.30573189166</c:v>
                </c:pt>
                <c:pt idx="5">
                  <c:v>2004.49826688082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97-4F61-B349-60EC50BAA8BE}"/>
            </c:ext>
          </c:extLst>
        </c:ser>
        <c:ser>
          <c:idx val="4"/>
          <c:order val="1"/>
          <c:tx>
            <c:strRef>
              <c:f>Calibration!$S$1</c:f>
              <c:strCache>
                <c:ptCount val="1"/>
                <c:pt idx="0">
                  <c:v>Se 82
(mg/L)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5127078471110764"/>
                  <c:y val="-0.211917872297901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Calibration!$Z$2:$Z$7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200</c:v>
                </c:pt>
                <c:pt idx="4">
                  <c:v>500</c:v>
                </c:pt>
                <c:pt idx="5">
                  <c:v>2000</c:v>
                </c:pt>
              </c:numCache>
            </c:numRef>
          </c:xVal>
          <c:yVal>
            <c:numRef>
              <c:f>Calibration!$S$2:$S$7</c:f>
              <c:numCache>
                <c:formatCode>0.000</c:formatCode>
                <c:ptCount val="6"/>
                <c:pt idx="0">
                  <c:v>5</c:v>
                </c:pt>
                <c:pt idx="1">
                  <c:v>20.0113832551753</c:v>
                </c:pt>
                <c:pt idx="2">
                  <c:v>50.119856060356</c:v>
                </c:pt>
                <c:pt idx="3">
                  <c:v>199.59877221949699</c:v>
                </c:pt>
                <c:pt idx="4">
                  <c:v>500.97875207992598</c:v>
                </c:pt>
                <c:pt idx="5">
                  <c:v>1992.20988806643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97-4F61-B349-60EC50BAA8BE}"/>
            </c:ext>
          </c:extLst>
        </c:ser>
        <c:ser>
          <c:idx val="0"/>
          <c:order val="2"/>
          <c:tx>
            <c:strRef>
              <c:f>Calibration!$T$1</c:f>
              <c:strCache>
                <c:ptCount val="1"/>
                <c:pt idx="0">
                  <c:v>Sr 88
(ug/L)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278835973592454"/>
                  <c:y val="-0.167768185955794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Calibration!$Z$2:$Z$7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200</c:v>
                </c:pt>
                <c:pt idx="4">
                  <c:v>500</c:v>
                </c:pt>
                <c:pt idx="5">
                  <c:v>2000</c:v>
                </c:pt>
              </c:numCache>
            </c:numRef>
          </c:xVal>
          <c:yVal>
            <c:numRef>
              <c:f>Calibration!$T$2:$T$7</c:f>
              <c:numCache>
                <c:formatCode>0.000</c:formatCode>
                <c:ptCount val="6"/>
                <c:pt idx="0">
                  <c:v>5</c:v>
                </c:pt>
                <c:pt idx="1">
                  <c:v>19.946286865032</c:v>
                </c:pt>
                <c:pt idx="2">
                  <c:v>50.429393653168603</c:v>
                </c:pt>
                <c:pt idx="3">
                  <c:v>201.194274414093</c:v>
                </c:pt>
                <c:pt idx="4">
                  <c:v>498.82858027651503</c:v>
                </c:pt>
                <c:pt idx="5">
                  <c:v>1998.1790868781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097-4F61-B349-60EC50BAA8BE}"/>
            </c:ext>
          </c:extLst>
        </c:ser>
        <c:ser>
          <c:idx val="1"/>
          <c:order val="3"/>
          <c:tx>
            <c:strRef>
              <c:f>Calibration!$U$1</c:f>
              <c:strCache>
                <c:ptCount val="1"/>
                <c:pt idx="0">
                  <c:v>Mo 96
(ug/L)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6.5593550401117874E-3"/>
                  <c:y val="-0.143253370952320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Calibration!$Z$2:$Z$7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200</c:v>
                </c:pt>
                <c:pt idx="4">
                  <c:v>500</c:v>
                </c:pt>
                <c:pt idx="5">
                  <c:v>2000</c:v>
                </c:pt>
              </c:numCache>
            </c:numRef>
          </c:xVal>
          <c:yVal>
            <c:numRef>
              <c:f>Calibration!$U$2:$U$7</c:f>
              <c:numCache>
                <c:formatCode>0.000</c:formatCode>
                <c:ptCount val="6"/>
                <c:pt idx="0">
                  <c:v>5</c:v>
                </c:pt>
                <c:pt idx="1">
                  <c:v>20.064291140219801</c:v>
                </c:pt>
                <c:pt idx="2">
                  <c:v>49.683125907920697</c:v>
                </c:pt>
                <c:pt idx="3">
                  <c:v>200.95754866394901</c:v>
                </c:pt>
                <c:pt idx="4">
                  <c:v>513.03170493109496</c:v>
                </c:pt>
                <c:pt idx="5">
                  <c:v>1991.9344177575199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097-4F61-B349-60EC50BAA8BE}"/>
            </c:ext>
          </c:extLst>
        </c:ser>
        <c:ser>
          <c:idx val="2"/>
          <c:order val="4"/>
          <c:tx>
            <c:strRef>
              <c:f>Calibration!$V$1</c:f>
              <c:strCache>
                <c:ptCount val="1"/>
                <c:pt idx="0">
                  <c:v>Cd 113
(ug/L)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3155439990882548"/>
                  <c:y val="-0.133376831582839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Calibration!$Z$2:$Z$7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200</c:v>
                </c:pt>
                <c:pt idx="4">
                  <c:v>500</c:v>
                </c:pt>
                <c:pt idx="5">
                  <c:v>2000</c:v>
                </c:pt>
              </c:numCache>
            </c:numRef>
          </c:xVal>
          <c:yVal>
            <c:numRef>
              <c:f>Calibration!$V$2:$V$7</c:f>
              <c:numCache>
                <c:formatCode>0.000</c:formatCode>
                <c:ptCount val="6"/>
                <c:pt idx="0">
                  <c:v>5</c:v>
                </c:pt>
                <c:pt idx="1">
                  <c:v>19.9438944862105</c:v>
                </c:pt>
                <c:pt idx="2">
                  <c:v>50.283758087507202</c:v>
                </c:pt>
                <c:pt idx="3">
                  <c:v>199.00135355310101</c:v>
                </c:pt>
                <c:pt idx="4">
                  <c:v>505.243163618788</c:v>
                </c:pt>
                <c:pt idx="5">
                  <c:v>1996.76603185214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097-4F61-B349-60EC50BAA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9792463"/>
        <c:axId val="949793711"/>
      </c:scatterChart>
      <c:valAx>
        <c:axId val="949792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793711"/>
        <c:crosses val="autoZero"/>
        <c:crossBetween val="midCat"/>
      </c:valAx>
      <c:valAx>
        <c:axId val="949793711"/>
        <c:scaling>
          <c:orientation val="minMax"/>
          <c:max val="2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792463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8126580403209194E-3"/>
          <c:y val="0.68664462743683752"/>
          <c:w val="0.99418742453747977"/>
          <c:h val="0.313355539877173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Pb</a:t>
            </a:r>
          </a:p>
        </c:rich>
      </c:tx>
      <c:layout>
        <c:manualLayout>
          <c:xMode val="edge"/>
          <c:yMode val="edge"/>
          <c:x val="3.9649460406355426E-2"/>
          <c:y val="2.97397769516728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Calibration!$W$1</c:f>
              <c:strCache>
                <c:ptCount val="1"/>
                <c:pt idx="0">
                  <c:v>Pb 206
(ug/L)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44944335493452581"/>
                  <c:y val="-0.159058240396530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Calibration!$Z$2:$Z$7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200</c:v>
                </c:pt>
                <c:pt idx="4">
                  <c:v>500</c:v>
                </c:pt>
                <c:pt idx="5">
                  <c:v>2000</c:v>
                </c:pt>
              </c:numCache>
            </c:numRef>
          </c:xVal>
          <c:yVal>
            <c:numRef>
              <c:f>Calibration!$W$2:$W$7</c:f>
              <c:numCache>
                <c:formatCode>0.000</c:formatCode>
                <c:ptCount val="6"/>
                <c:pt idx="0">
                  <c:v>5</c:v>
                </c:pt>
                <c:pt idx="1">
                  <c:v>19.959485915800101</c:v>
                </c:pt>
                <c:pt idx="2">
                  <c:v>50.295758583414397</c:v>
                </c:pt>
                <c:pt idx="3">
                  <c:v>200.01821737951201</c:v>
                </c:pt>
                <c:pt idx="4">
                  <c:v>498.88820962650101</c:v>
                </c:pt>
                <c:pt idx="5">
                  <c:v>1993.2212667498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41-4747-8723-0E929FA036EF}"/>
            </c:ext>
          </c:extLst>
        </c:ser>
        <c:ser>
          <c:idx val="0"/>
          <c:order val="1"/>
          <c:tx>
            <c:strRef>
              <c:f>Calibration!$X$1</c:f>
              <c:strCache>
                <c:ptCount val="1"/>
                <c:pt idx="0">
                  <c:v>Pb 207
(ug/L)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058261065840564"/>
                  <c:y val="-0.154101610904584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Calibration!$Z$2:$Z$7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200</c:v>
                </c:pt>
                <c:pt idx="4">
                  <c:v>500</c:v>
                </c:pt>
                <c:pt idx="5">
                  <c:v>2000</c:v>
                </c:pt>
              </c:numCache>
            </c:numRef>
          </c:xVal>
          <c:yVal>
            <c:numRef>
              <c:f>Calibration!$X$2:$X$7</c:f>
              <c:numCache>
                <c:formatCode>0.000</c:formatCode>
                <c:ptCount val="6"/>
                <c:pt idx="0">
                  <c:v>5</c:v>
                </c:pt>
                <c:pt idx="1">
                  <c:v>20.023021634229501</c:v>
                </c:pt>
                <c:pt idx="2">
                  <c:v>49.772934251892799</c:v>
                </c:pt>
                <c:pt idx="3">
                  <c:v>201.03120102961901</c:v>
                </c:pt>
                <c:pt idx="4">
                  <c:v>497.88219319036398</c:v>
                </c:pt>
                <c:pt idx="5">
                  <c:v>1985.57677286646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41-4747-8723-0E929FA036EF}"/>
            </c:ext>
          </c:extLst>
        </c:ser>
        <c:ser>
          <c:idx val="2"/>
          <c:order val="2"/>
          <c:tx>
            <c:strRef>
              <c:f>Calibration!$Y$1</c:f>
              <c:strCache>
                <c:ptCount val="1"/>
                <c:pt idx="0">
                  <c:v>Pb 208
(ug/L)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6382183268835074"/>
                  <c:y val="-0.154101610904584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Calibration!$Z$2:$Z$7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200</c:v>
                </c:pt>
                <c:pt idx="4">
                  <c:v>500</c:v>
                </c:pt>
                <c:pt idx="5">
                  <c:v>2000</c:v>
                </c:pt>
              </c:numCache>
            </c:numRef>
          </c:xVal>
          <c:yVal>
            <c:numRef>
              <c:f>Calibration!$Y$2:$Y$7</c:f>
              <c:numCache>
                <c:formatCode>0.000</c:formatCode>
                <c:ptCount val="6"/>
                <c:pt idx="0">
                  <c:v>5</c:v>
                </c:pt>
                <c:pt idx="1">
                  <c:v>20.030489677175201</c:v>
                </c:pt>
                <c:pt idx="2">
                  <c:v>49.984403531072999</c:v>
                </c:pt>
                <c:pt idx="3">
                  <c:v>200.53393461994699</c:v>
                </c:pt>
                <c:pt idx="4">
                  <c:v>498.78943697835302</c:v>
                </c:pt>
                <c:pt idx="5">
                  <c:v>1983.75706076456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41-4747-8723-0E929FA03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448367"/>
        <c:axId val="897456271"/>
      </c:scatterChart>
      <c:valAx>
        <c:axId val="89744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456271"/>
        <c:crosses val="autoZero"/>
        <c:crossBetween val="midCat"/>
      </c:valAx>
      <c:valAx>
        <c:axId val="897456271"/>
        <c:scaling>
          <c:orientation val="minMax"/>
          <c:max val="2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448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698731243437043"/>
          <c:y val="0.75154719043019247"/>
          <c:w val="0.74420108572980082"/>
          <c:h val="0.213756403126189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7</xdr:row>
      <xdr:rowOff>9523</xdr:rowOff>
    </xdr:from>
    <xdr:to>
      <xdr:col>7</xdr:col>
      <xdr:colOff>600074</xdr:colOff>
      <xdr:row>23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A69E02-B230-4219-936A-3A9BCBC650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609599</xdr:colOff>
      <xdr:row>7</xdr:row>
      <xdr:rowOff>9525</xdr:rowOff>
    </xdr:from>
    <xdr:to>
      <xdr:col>17</xdr:col>
      <xdr:colOff>0</xdr:colOff>
      <xdr:row>23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D88F60-8F79-4F82-AF9A-0ECC1D0078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590549</xdr:colOff>
      <xdr:row>7</xdr:row>
      <xdr:rowOff>9524</xdr:rowOff>
    </xdr:from>
    <xdr:to>
      <xdr:col>28</xdr:col>
      <xdr:colOff>85724</xdr:colOff>
      <xdr:row>23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1D6E6E-B17A-47E4-A935-3B9826DBDA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23</xdr:row>
      <xdr:rowOff>9525</xdr:rowOff>
    </xdr:from>
    <xdr:to>
      <xdr:col>7</xdr:col>
      <xdr:colOff>600075</xdr:colOff>
      <xdr:row>38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BF9383-F283-49FA-B3C3-BB76C23288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4761</xdr:colOff>
      <xdr:row>23</xdr:row>
      <xdr:rowOff>9524</xdr:rowOff>
    </xdr:from>
    <xdr:to>
      <xdr:col>16</xdr:col>
      <xdr:colOff>581025</xdr:colOff>
      <xdr:row>38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B251890-1B8A-4CE2-A35C-F0F30FF86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595312</xdr:colOff>
      <xdr:row>22</xdr:row>
      <xdr:rowOff>152400</xdr:rowOff>
    </xdr:from>
    <xdr:to>
      <xdr:col>28</xdr:col>
      <xdr:colOff>95250</xdr:colOff>
      <xdr:row>39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01719E6-9160-425E-94E3-777557F3A1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E112"/>
  <sheetViews>
    <sheetView topLeftCell="A2" zoomScaleNormal="100" workbookViewId="0">
      <selection activeCell="I27" sqref="I27"/>
    </sheetView>
  </sheetViews>
  <sheetFormatPr defaultColWidth="9.140625" defaultRowHeight="12.75" x14ac:dyDescent="0.2"/>
  <cols>
    <col min="1" max="1" width="5.7109375" customWidth="1"/>
    <col min="2" max="2" width="21.42578125" customWidth="1"/>
    <col min="3" max="3" width="2.85546875" hidden="1" customWidth="1"/>
    <col min="4" max="4" width="21.42578125" hidden="1" customWidth="1"/>
    <col min="5" max="7" width="10.7109375" hidden="1" customWidth="1"/>
    <col min="8" max="31" width="10.7109375" customWidth="1"/>
  </cols>
  <sheetData>
    <row r="1" spans="1:31" ht="38.25" customHeight="1" x14ac:dyDescent="0.2">
      <c r="A1" s="1" t="s">
        <v>147</v>
      </c>
      <c r="B1" s="1" t="s">
        <v>317</v>
      </c>
      <c r="C1" s="1" t="s">
        <v>244</v>
      </c>
      <c r="D1" s="1" t="s">
        <v>86</v>
      </c>
      <c r="E1" s="1" t="s">
        <v>120</v>
      </c>
      <c r="F1" s="1" t="s">
        <v>182</v>
      </c>
      <c r="G1" s="1" t="s">
        <v>311</v>
      </c>
      <c r="H1" s="1" t="s">
        <v>79</v>
      </c>
      <c r="I1" s="1" t="s">
        <v>345</v>
      </c>
      <c r="J1" s="1" t="s">
        <v>2</v>
      </c>
      <c r="K1" s="1" t="s">
        <v>71</v>
      </c>
      <c r="L1" s="1" t="s">
        <v>23</v>
      </c>
      <c r="M1" s="1" t="s">
        <v>104</v>
      </c>
      <c r="N1" s="2" t="s">
        <v>297</v>
      </c>
      <c r="O1" s="1" t="s">
        <v>186</v>
      </c>
      <c r="P1" s="2" t="s">
        <v>37</v>
      </c>
      <c r="Q1" s="1" t="s">
        <v>188</v>
      </c>
      <c r="R1" s="1" t="s">
        <v>351</v>
      </c>
      <c r="S1" s="1" t="s">
        <v>323</v>
      </c>
      <c r="T1" s="1" t="s">
        <v>148</v>
      </c>
      <c r="U1" s="1" t="s">
        <v>30</v>
      </c>
      <c r="V1" s="1" t="s">
        <v>205</v>
      </c>
      <c r="W1" s="1" t="s">
        <v>380</v>
      </c>
      <c r="X1" s="1" t="s">
        <v>38</v>
      </c>
      <c r="Y1" s="1" t="s">
        <v>32</v>
      </c>
      <c r="Z1" s="1" t="s">
        <v>191</v>
      </c>
      <c r="AA1" s="1" t="s">
        <v>78</v>
      </c>
      <c r="AB1" s="1" t="s">
        <v>129</v>
      </c>
      <c r="AC1" s="1" t="s">
        <v>190</v>
      </c>
      <c r="AD1" s="1" t="s">
        <v>52</v>
      </c>
      <c r="AE1" s="1" t="s">
        <v>333</v>
      </c>
    </row>
    <row r="2" spans="1:31" x14ac:dyDescent="0.2">
      <c r="A2" s="3">
        <v>1</v>
      </c>
      <c r="B2" s="4" t="s">
        <v>33</v>
      </c>
      <c r="C2" s="5" t="s">
        <v>309</v>
      </c>
      <c r="D2" s="4" t="s">
        <v>9</v>
      </c>
      <c r="E2" s="4" t="s">
        <v>309</v>
      </c>
      <c r="F2" s="4" t="s">
        <v>68</v>
      </c>
      <c r="G2" s="4" t="s">
        <v>269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 spans="1:31" x14ac:dyDescent="0.2">
      <c r="A3" s="3">
        <v>2</v>
      </c>
      <c r="B3" s="7" t="s">
        <v>33</v>
      </c>
      <c r="C3" s="8" t="s">
        <v>309</v>
      </c>
      <c r="D3" s="7" t="s">
        <v>44</v>
      </c>
      <c r="E3" s="7" t="s">
        <v>309</v>
      </c>
      <c r="F3" s="7" t="s">
        <v>336</v>
      </c>
      <c r="G3" s="7" t="s">
        <v>269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</row>
    <row r="4" spans="1:31" x14ac:dyDescent="0.2">
      <c r="A4" s="3">
        <v>3</v>
      </c>
      <c r="B4" s="4" t="s">
        <v>33</v>
      </c>
      <c r="C4" s="5" t="s">
        <v>309</v>
      </c>
      <c r="D4" s="4" t="s">
        <v>134</v>
      </c>
      <c r="E4" s="4" t="s">
        <v>309</v>
      </c>
      <c r="F4" s="4" t="s">
        <v>302</v>
      </c>
      <c r="G4" s="4" t="s">
        <v>269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x14ac:dyDescent="0.2">
      <c r="A5" s="3">
        <v>4</v>
      </c>
      <c r="B5" s="7" t="s">
        <v>33</v>
      </c>
      <c r="C5" s="8" t="s">
        <v>309</v>
      </c>
      <c r="D5" s="7" t="s">
        <v>357</v>
      </c>
      <c r="E5" s="7" t="s">
        <v>309</v>
      </c>
      <c r="F5" s="7" t="s">
        <v>209</v>
      </c>
      <c r="G5" s="7" t="s">
        <v>269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x14ac:dyDescent="0.2">
      <c r="A6" s="3">
        <v>5</v>
      </c>
      <c r="B6" s="4" t="s">
        <v>72</v>
      </c>
      <c r="C6" s="5" t="s">
        <v>309</v>
      </c>
      <c r="D6" s="4" t="s">
        <v>95</v>
      </c>
      <c r="E6" s="4" t="s">
        <v>309</v>
      </c>
      <c r="F6" s="4" t="s">
        <v>125</v>
      </c>
      <c r="G6" s="4" t="s">
        <v>269</v>
      </c>
      <c r="H6" s="19">
        <v>5</v>
      </c>
      <c r="I6" s="19">
        <v>5</v>
      </c>
      <c r="J6" s="19">
        <v>5</v>
      </c>
      <c r="K6" s="19">
        <v>25</v>
      </c>
      <c r="L6" s="19">
        <v>25</v>
      </c>
      <c r="M6" s="19">
        <v>25</v>
      </c>
      <c r="N6" s="19">
        <v>5</v>
      </c>
      <c r="O6" s="19">
        <v>5</v>
      </c>
      <c r="P6" s="19">
        <v>5</v>
      </c>
      <c r="Q6" s="19">
        <v>5</v>
      </c>
      <c r="R6" s="19">
        <v>5</v>
      </c>
      <c r="S6" s="19">
        <v>5</v>
      </c>
      <c r="T6" s="19">
        <v>5</v>
      </c>
      <c r="U6" s="19">
        <v>5</v>
      </c>
      <c r="V6" s="19">
        <v>5</v>
      </c>
      <c r="W6" s="19">
        <v>5</v>
      </c>
      <c r="X6" s="19">
        <v>5</v>
      </c>
      <c r="Y6" s="19">
        <v>5</v>
      </c>
      <c r="Z6" s="19">
        <v>5</v>
      </c>
      <c r="AA6" s="19">
        <v>5</v>
      </c>
      <c r="AB6" s="19">
        <v>5</v>
      </c>
      <c r="AC6" s="19">
        <v>5</v>
      </c>
      <c r="AD6" s="19">
        <v>5</v>
      </c>
      <c r="AE6" s="19">
        <v>5</v>
      </c>
    </row>
    <row r="7" spans="1:31" x14ac:dyDescent="0.2">
      <c r="A7" s="3">
        <v>6</v>
      </c>
      <c r="B7" s="7" t="s">
        <v>106</v>
      </c>
      <c r="C7" s="8" t="s">
        <v>309</v>
      </c>
      <c r="D7" s="7" t="s">
        <v>154</v>
      </c>
      <c r="E7" s="7" t="s">
        <v>309</v>
      </c>
      <c r="F7" s="7" t="s">
        <v>282</v>
      </c>
      <c r="G7" s="7" t="s">
        <v>269</v>
      </c>
      <c r="H7" s="20">
        <v>19.9490217289048</v>
      </c>
      <c r="I7" s="20">
        <v>20.016672825909801</v>
      </c>
      <c r="J7" s="20">
        <v>19.889617794361602</v>
      </c>
      <c r="K7" s="20">
        <v>102.08695494175301</v>
      </c>
      <c r="L7" s="20">
        <v>99.652919109469494</v>
      </c>
      <c r="M7" s="20">
        <v>100.00490436602701</v>
      </c>
      <c r="N7" s="20">
        <v>19.854166313339601</v>
      </c>
      <c r="O7" s="20">
        <v>19.9287901262168</v>
      </c>
      <c r="P7" s="20">
        <v>19.819538943313098</v>
      </c>
      <c r="Q7" s="20">
        <v>19.6798040438015</v>
      </c>
      <c r="R7" s="20">
        <v>20.0477797676932</v>
      </c>
      <c r="S7" s="20">
        <v>19.9492208194665</v>
      </c>
      <c r="T7" s="20">
        <v>20.012056169428998</v>
      </c>
      <c r="U7" s="20">
        <v>19.785345781692001</v>
      </c>
      <c r="V7" s="20">
        <v>19.886168877625</v>
      </c>
      <c r="W7" s="20">
        <v>19.592326807364</v>
      </c>
      <c r="X7" s="20">
        <v>19.963302784412399</v>
      </c>
      <c r="Y7" s="20">
        <v>20.0113832551753</v>
      </c>
      <c r="Z7" s="20">
        <v>19.946286865032</v>
      </c>
      <c r="AA7" s="20">
        <v>20.064291140219801</v>
      </c>
      <c r="AB7" s="20">
        <v>19.9438944862105</v>
      </c>
      <c r="AC7" s="20">
        <v>19.959485915800101</v>
      </c>
      <c r="AD7" s="20">
        <v>20.023021634229501</v>
      </c>
      <c r="AE7" s="20">
        <v>20.030489677175201</v>
      </c>
    </row>
    <row r="8" spans="1:31" x14ac:dyDescent="0.2">
      <c r="A8" s="3">
        <v>7</v>
      </c>
      <c r="B8" s="4" t="s">
        <v>85</v>
      </c>
      <c r="C8" s="5" t="s">
        <v>309</v>
      </c>
      <c r="D8" s="4" t="s">
        <v>196</v>
      </c>
      <c r="E8" s="4" t="s">
        <v>309</v>
      </c>
      <c r="F8" s="4" t="s">
        <v>338</v>
      </c>
      <c r="G8" s="4" t="s">
        <v>269</v>
      </c>
      <c r="H8" s="19">
        <v>49.548665908516199</v>
      </c>
      <c r="I8" s="19">
        <v>50.131014045652201</v>
      </c>
      <c r="J8" s="19">
        <v>49.633642678155802</v>
      </c>
      <c r="K8" s="19">
        <v>246.91137795939099</v>
      </c>
      <c r="L8" s="19">
        <v>252.926513010061</v>
      </c>
      <c r="M8" s="19">
        <v>256.77368513643597</v>
      </c>
      <c r="N8" s="19">
        <v>50.622547287425597</v>
      </c>
      <c r="O8" s="19">
        <v>51.892029522818</v>
      </c>
      <c r="P8" s="19">
        <v>51.597625892160103</v>
      </c>
      <c r="Q8" s="19">
        <v>52.589564094484999</v>
      </c>
      <c r="R8" s="19">
        <v>49.684957909953702</v>
      </c>
      <c r="S8" s="19">
        <v>47.495708181846503</v>
      </c>
      <c r="T8" s="19">
        <v>49.925949141506997</v>
      </c>
      <c r="U8" s="19">
        <v>50.207406138908702</v>
      </c>
      <c r="V8" s="19">
        <v>50.203137908248202</v>
      </c>
      <c r="W8" s="19">
        <v>48.886917974428201</v>
      </c>
      <c r="X8" s="19">
        <v>48.487197950299503</v>
      </c>
      <c r="Y8" s="19">
        <v>50.119856060356</v>
      </c>
      <c r="Z8" s="19">
        <v>50.429393653168603</v>
      </c>
      <c r="AA8" s="19">
        <v>49.683125907920697</v>
      </c>
      <c r="AB8" s="19">
        <v>50.283758087507202</v>
      </c>
      <c r="AC8" s="19">
        <v>50.295758583414397</v>
      </c>
      <c r="AD8" s="19">
        <v>49.772934251892799</v>
      </c>
      <c r="AE8" s="19">
        <v>49.984403531072999</v>
      </c>
    </row>
    <row r="9" spans="1:31" x14ac:dyDescent="0.2">
      <c r="A9" s="3">
        <v>8</v>
      </c>
      <c r="B9" s="7" t="s">
        <v>243</v>
      </c>
      <c r="C9" s="8" t="s">
        <v>309</v>
      </c>
      <c r="D9" s="7" t="s">
        <v>17</v>
      </c>
      <c r="E9" s="7" t="s">
        <v>309</v>
      </c>
      <c r="F9" s="7" t="s">
        <v>82</v>
      </c>
      <c r="G9" s="7" t="s">
        <v>269</v>
      </c>
      <c r="H9" s="20">
        <v>198.361502794507</v>
      </c>
      <c r="I9" s="20">
        <v>201.312130476915</v>
      </c>
      <c r="J9" s="20">
        <v>200.816793221533</v>
      </c>
      <c r="K9" s="20">
        <v>1000.48469623241</v>
      </c>
      <c r="L9" s="20">
        <v>998.75779490143998</v>
      </c>
      <c r="M9" s="20">
        <v>992.27381030397805</v>
      </c>
      <c r="N9" s="20">
        <v>197.90964804176201</v>
      </c>
      <c r="O9" s="20">
        <v>195.07249941648499</v>
      </c>
      <c r="P9" s="20">
        <v>196.59792475628001</v>
      </c>
      <c r="Q9" s="20">
        <v>193.44719143667101</v>
      </c>
      <c r="R9" s="20">
        <v>201.91313926834101</v>
      </c>
      <c r="S9" s="20">
        <v>200.69172672236601</v>
      </c>
      <c r="T9" s="20">
        <v>200.69009300930099</v>
      </c>
      <c r="U9" s="20">
        <v>198.00704976353401</v>
      </c>
      <c r="V9" s="20">
        <v>200.56552768799401</v>
      </c>
      <c r="W9" s="20">
        <v>200.478117038243</v>
      </c>
      <c r="X9" s="20">
        <v>201.205560709498</v>
      </c>
      <c r="Y9" s="20">
        <v>199.59877221949699</v>
      </c>
      <c r="Z9" s="20">
        <v>201.194274414093</v>
      </c>
      <c r="AA9" s="20">
        <v>200.95754866394901</v>
      </c>
      <c r="AB9" s="20">
        <v>199.00135355310101</v>
      </c>
      <c r="AC9" s="20">
        <v>200.01821737951201</v>
      </c>
      <c r="AD9" s="20">
        <v>201.03120102961901</v>
      </c>
      <c r="AE9" s="20">
        <v>200.53393461994699</v>
      </c>
    </row>
    <row r="10" spans="1:31" x14ac:dyDescent="0.2">
      <c r="A10" s="3">
        <v>9</v>
      </c>
      <c r="B10" s="4" t="s">
        <v>6</v>
      </c>
      <c r="C10" s="5" t="s">
        <v>309</v>
      </c>
      <c r="D10" s="4" t="s">
        <v>290</v>
      </c>
      <c r="E10" s="4" t="s">
        <v>309</v>
      </c>
      <c r="F10" s="4" t="s">
        <v>291</v>
      </c>
      <c r="G10" s="4" t="s">
        <v>269</v>
      </c>
      <c r="H10" s="19">
        <v>492.82271957325298</v>
      </c>
      <c r="I10" s="19">
        <v>497.68587412867601</v>
      </c>
      <c r="J10" s="19">
        <v>497.66295590583599</v>
      </c>
      <c r="K10" s="19">
        <v>2489.8731183243099</v>
      </c>
      <c r="L10" s="19">
        <v>2509.07148406742</v>
      </c>
      <c r="M10" s="19">
        <v>2487.6744678454302</v>
      </c>
      <c r="N10" s="19">
        <v>497.05239242247501</v>
      </c>
      <c r="O10" s="19">
        <v>494.88865810676998</v>
      </c>
      <c r="P10" s="19">
        <v>495.09205706735798</v>
      </c>
      <c r="Q10" s="19">
        <v>493.32265894146502</v>
      </c>
      <c r="R10" s="19">
        <v>499.09007485925099</v>
      </c>
      <c r="S10" s="19">
        <v>500.85928304461402</v>
      </c>
      <c r="T10" s="19">
        <v>502.34982361839297</v>
      </c>
      <c r="U10" s="19">
        <v>508.38651069550099</v>
      </c>
      <c r="V10" s="19">
        <v>497.67059209298202</v>
      </c>
      <c r="W10" s="19">
        <v>496.39743325722299</v>
      </c>
      <c r="X10" s="19">
        <v>499.30573189166</v>
      </c>
      <c r="Y10" s="19">
        <v>500.97875207992598</v>
      </c>
      <c r="Z10" s="19">
        <v>498.82858027651503</v>
      </c>
      <c r="AA10" s="19">
        <v>513.03170493109496</v>
      </c>
      <c r="AB10" s="19">
        <v>505.243163618788</v>
      </c>
      <c r="AC10" s="19">
        <v>498.88820962650101</v>
      </c>
      <c r="AD10" s="19">
        <v>497.88219319036398</v>
      </c>
      <c r="AE10" s="19">
        <v>498.78943697835302</v>
      </c>
    </row>
    <row r="11" spans="1:31" x14ac:dyDescent="0.2">
      <c r="A11" s="3">
        <v>10</v>
      </c>
      <c r="B11" s="7" t="s">
        <v>200</v>
      </c>
      <c r="C11" s="8" t="s">
        <v>309</v>
      </c>
      <c r="D11" s="7" t="s">
        <v>111</v>
      </c>
      <c r="E11" s="7" t="s">
        <v>309</v>
      </c>
      <c r="F11" s="7" t="s">
        <v>77</v>
      </c>
      <c r="G11" s="7" t="s">
        <v>269</v>
      </c>
      <c r="H11" s="20">
        <v>1996.41514195949</v>
      </c>
      <c r="I11" s="20">
        <v>1992.10545578146</v>
      </c>
      <c r="J11" s="20">
        <v>1989.9072648803101</v>
      </c>
      <c r="K11" s="20">
        <v>9908.8891046956596</v>
      </c>
      <c r="L11" s="20">
        <v>10018.302884843</v>
      </c>
      <c r="M11" s="20">
        <v>10005.5450440901</v>
      </c>
      <c r="N11" s="20">
        <v>1993.2894427569699</v>
      </c>
      <c r="O11" s="20">
        <v>1992.5262650024299</v>
      </c>
      <c r="P11" s="20">
        <v>1992.5723946993101</v>
      </c>
      <c r="Q11" s="20">
        <v>2021.45903921894</v>
      </c>
      <c r="R11" s="20">
        <v>1988.8620163769999</v>
      </c>
      <c r="S11" s="20">
        <v>1990.76137819224</v>
      </c>
      <c r="T11" s="20">
        <v>1998.3271331005401</v>
      </c>
      <c r="U11" s="20">
        <v>2002.99257479991</v>
      </c>
      <c r="V11" s="20">
        <v>1998.2584422930399</v>
      </c>
      <c r="W11" s="20">
        <v>1994.0006776842399</v>
      </c>
      <c r="X11" s="20">
        <v>2004.49826688082</v>
      </c>
      <c r="Y11" s="20">
        <v>1992.20988806643</v>
      </c>
      <c r="Z11" s="20">
        <v>1998.1790868781</v>
      </c>
      <c r="AA11" s="20">
        <v>1991.9344177575199</v>
      </c>
      <c r="AB11" s="20">
        <v>1996.76603185214</v>
      </c>
      <c r="AC11" s="20">
        <v>1993.2212667498</v>
      </c>
      <c r="AD11" s="20">
        <v>1985.57677286646</v>
      </c>
      <c r="AE11" s="20">
        <v>1983.75706076456</v>
      </c>
    </row>
    <row r="12" spans="1:31" x14ac:dyDescent="0.2">
      <c r="A12" s="3">
        <v>11</v>
      </c>
      <c r="B12" s="10" t="s">
        <v>194</v>
      </c>
      <c r="C12" s="3" t="s">
        <v>309</v>
      </c>
      <c r="D12" s="10" t="s">
        <v>111</v>
      </c>
      <c r="E12" s="10" t="s">
        <v>309</v>
      </c>
      <c r="F12" s="10" t="s">
        <v>309</v>
      </c>
      <c r="G12" s="10" t="s">
        <v>309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 x14ac:dyDescent="0.2">
      <c r="A13" s="3">
        <v>12</v>
      </c>
      <c r="B13" s="7" t="s">
        <v>113</v>
      </c>
      <c r="C13" s="8" t="s">
        <v>309</v>
      </c>
      <c r="D13" s="7" t="s">
        <v>131</v>
      </c>
      <c r="E13" s="7" t="s">
        <v>309</v>
      </c>
      <c r="F13" s="7" t="s">
        <v>253</v>
      </c>
      <c r="G13" s="7" t="s">
        <v>269</v>
      </c>
      <c r="H13" s="20">
        <v>10.636018131661601</v>
      </c>
      <c r="I13" s="20">
        <v>11.2312325374835</v>
      </c>
      <c r="J13" s="20">
        <v>10.8052686965841</v>
      </c>
      <c r="K13" s="20">
        <v>26.969676392865399</v>
      </c>
      <c r="L13" s="20">
        <v>55.094337612809298</v>
      </c>
      <c r="M13" s="20">
        <v>62.940135321992898</v>
      </c>
      <c r="N13" s="20">
        <v>14.8212422829011</v>
      </c>
      <c r="O13" s="20">
        <v>13.733757359037</v>
      </c>
      <c r="P13" s="20">
        <v>14.536579431281</v>
      </c>
      <c r="Q13" s="20">
        <v>9.8882656503053692</v>
      </c>
      <c r="R13" s="20">
        <v>11.6180871089042</v>
      </c>
      <c r="S13" s="20">
        <v>-1.4084990502046699</v>
      </c>
      <c r="T13" s="20">
        <v>10.5639601358268</v>
      </c>
      <c r="U13" s="20">
        <v>11.416424669475999</v>
      </c>
      <c r="V13" s="20">
        <v>12.497124243268599</v>
      </c>
      <c r="W13" s="20">
        <v>12.871032793924201</v>
      </c>
      <c r="X13" s="20">
        <v>10.0127465447902</v>
      </c>
      <c r="Y13" s="20">
        <v>13.0319826639886</v>
      </c>
      <c r="Z13" s="20">
        <v>12.2215260068579</v>
      </c>
      <c r="AA13" s="20">
        <v>12.740237232705599</v>
      </c>
      <c r="AB13" s="20">
        <v>11.60081239528</v>
      </c>
      <c r="AC13" s="20">
        <v>12.8659816435193</v>
      </c>
      <c r="AD13" s="20">
        <v>12.602154236106401</v>
      </c>
      <c r="AE13" s="20">
        <v>12.1206339356927</v>
      </c>
    </row>
    <row r="14" spans="1:31" x14ac:dyDescent="0.2">
      <c r="A14" s="3">
        <v>13</v>
      </c>
      <c r="B14" s="4" t="s">
        <v>183</v>
      </c>
      <c r="C14" s="5" t="s">
        <v>309</v>
      </c>
      <c r="D14" s="4" t="s">
        <v>329</v>
      </c>
      <c r="E14" s="4" t="s">
        <v>309</v>
      </c>
      <c r="F14" s="4" t="s">
        <v>320</v>
      </c>
      <c r="G14" s="4" t="s">
        <v>269</v>
      </c>
      <c r="H14" s="19">
        <v>-4.3346457669127897E-2</v>
      </c>
      <c r="I14" s="19">
        <v>0.99925509119252098</v>
      </c>
      <c r="J14" s="19">
        <v>0.88452520980676397</v>
      </c>
      <c r="K14" s="19">
        <v>-29.687131245120501</v>
      </c>
      <c r="L14" s="19">
        <v>8.3586101445171401</v>
      </c>
      <c r="M14" s="19">
        <v>9.5713023081596695</v>
      </c>
      <c r="N14" s="19">
        <v>1.4900472931420401</v>
      </c>
      <c r="O14" s="19">
        <v>1.0100763106937001</v>
      </c>
      <c r="P14" s="19">
        <v>0.95612093129081299</v>
      </c>
      <c r="Q14" s="19">
        <v>-0.54275599179919998</v>
      </c>
      <c r="R14" s="19">
        <v>1.1861490116912601</v>
      </c>
      <c r="S14" s="19">
        <v>-6.5970991905056904</v>
      </c>
      <c r="T14" s="19">
        <v>1.0213343739451199</v>
      </c>
      <c r="U14" s="19">
        <v>1.05158318130983</v>
      </c>
      <c r="V14" s="19">
        <v>1.0606079157707999</v>
      </c>
      <c r="W14" s="19">
        <v>0.90651650978736098</v>
      </c>
      <c r="X14" s="19">
        <v>0.70326821829557395</v>
      </c>
      <c r="Y14" s="19">
        <v>0.95887801158010699</v>
      </c>
      <c r="Z14" s="19">
        <v>1.0968618928311999</v>
      </c>
      <c r="AA14" s="19">
        <v>1.8894874597776701</v>
      </c>
      <c r="AB14" s="19">
        <v>0.99948481198864603</v>
      </c>
      <c r="AC14" s="19">
        <v>1.1707978640815699</v>
      </c>
      <c r="AD14" s="19">
        <v>1.1745798063105899</v>
      </c>
      <c r="AE14" s="19">
        <v>1.09813245979378</v>
      </c>
    </row>
    <row r="15" spans="1:31" x14ac:dyDescent="0.2">
      <c r="A15" s="3">
        <v>14</v>
      </c>
      <c r="B15" s="7" t="s">
        <v>210</v>
      </c>
      <c r="C15" s="8" t="s">
        <v>309</v>
      </c>
      <c r="D15" s="7" t="s">
        <v>343</v>
      </c>
      <c r="E15" s="7" t="s">
        <v>309</v>
      </c>
      <c r="F15" s="7" t="s">
        <v>202</v>
      </c>
      <c r="G15" s="7" t="s">
        <v>269</v>
      </c>
      <c r="H15" s="20">
        <v>212.25872536233101</v>
      </c>
      <c r="I15" s="20">
        <v>224.53017287495601</v>
      </c>
      <c r="J15" s="20">
        <v>228.14706586473599</v>
      </c>
      <c r="K15" s="20">
        <v>522.36324216373703</v>
      </c>
      <c r="L15" s="20">
        <v>1005.2772071733</v>
      </c>
      <c r="M15" s="20">
        <v>1045.2101149381799</v>
      </c>
      <c r="N15" s="20">
        <v>204.24469275822301</v>
      </c>
      <c r="O15" s="20">
        <v>210.987394731134</v>
      </c>
      <c r="P15" s="20">
        <v>210.57802339232401</v>
      </c>
      <c r="Q15" s="20">
        <v>169.988530886376</v>
      </c>
      <c r="R15" s="20">
        <v>236.04088856242601</v>
      </c>
      <c r="S15" s="20">
        <v>226.703991375491</v>
      </c>
      <c r="T15" s="20">
        <v>209.41559926108201</v>
      </c>
      <c r="U15" s="20">
        <v>190.10559294240301</v>
      </c>
      <c r="V15" s="20">
        <v>218.376261206896</v>
      </c>
      <c r="W15" s="20">
        <v>231.36265133130601</v>
      </c>
      <c r="X15" s="20">
        <v>206.77141619279899</v>
      </c>
      <c r="Y15" s="20">
        <v>219.39513850522499</v>
      </c>
      <c r="Z15" s="20">
        <v>216.95590018226801</v>
      </c>
      <c r="AA15" s="20">
        <v>192.708509080955</v>
      </c>
      <c r="AB15" s="20">
        <v>196.81509033989599</v>
      </c>
      <c r="AC15" s="20">
        <v>221.13828469771201</v>
      </c>
      <c r="AD15" s="20">
        <v>232.956460754875</v>
      </c>
      <c r="AE15" s="20">
        <v>235.337909476372</v>
      </c>
    </row>
    <row r="16" spans="1:31" x14ac:dyDescent="0.2">
      <c r="A16" s="3">
        <v>15</v>
      </c>
      <c r="B16" s="4" t="s">
        <v>29</v>
      </c>
      <c r="C16" s="5" t="s">
        <v>309</v>
      </c>
      <c r="D16" s="4" t="s">
        <v>133</v>
      </c>
      <c r="E16" s="4" t="s">
        <v>309</v>
      </c>
      <c r="F16" s="4" t="s">
        <v>217</v>
      </c>
      <c r="G16" s="4" t="s">
        <v>269</v>
      </c>
      <c r="H16" s="19">
        <v>0.90839118831997301</v>
      </c>
      <c r="I16" s="19">
        <v>1.2199540603004999</v>
      </c>
      <c r="J16" s="19">
        <v>1.26843427457352</v>
      </c>
      <c r="K16" s="19">
        <v>-55.9382089793313</v>
      </c>
      <c r="L16" s="19">
        <v>5.0367165883338796</v>
      </c>
      <c r="M16" s="19">
        <v>3.74516148352029</v>
      </c>
      <c r="N16" s="19">
        <v>1.9469960355623099</v>
      </c>
      <c r="O16" s="19">
        <v>2.16300332017373</v>
      </c>
      <c r="P16" s="19">
        <v>1.48637674005263</v>
      </c>
      <c r="Q16" s="19">
        <v>0.444227507255404</v>
      </c>
      <c r="R16" s="19">
        <v>1.25063374865984</v>
      </c>
      <c r="S16" s="19">
        <v>-2.9606414891965001</v>
      </c>
      <c r="T16" s="19">
        <v>1.0890654532281001</v>
      </c>
      <c r="U16" s="19">
        <v>1.08961505710484</v>
      </c>
      <c r="V16" s="19">
        <v>1.16001651176618</v>
      </c>
      <c r="W16" s="19">
        <v>1.3622779193378001</v>
      </c>
      <c r="X16" s="19">
        <v>1.5692872126080399</v>
      </c>
      <c r="Y16" s="19">
        <v>1.2601782267869801</v>
      </c>
      <c r="Z16" s="19">
        <v>1.1511619695247199</v>
      </c>
      <c r="AA16" s="19">
        <v>2.18844156196855</v>
      </c>
      <c r="AB16" s="19">
        <v>1.1706940587260899</v>
      </c>
      <c r="AC16" s="19">
        <v>1.3538744765720301</v>
      </c>
      <c r="AD16" s="19">
        <v>1.36726665817626</v>
      </c>
      <c r="AE16" s="19">
        <v>1.38581394611952</v>
      </c>
    </row>
    <row r="17" spans="1:31" x14ac:dyDescent="0.2">
      <c r="A17" s="3">
        <v>16</v>
      </c>
      <c r="B17" s="7" t="s">
        <v>383</v>
      </c>
      <c r="C17" s="8" t="s">
        <v>309</v>
      </c>
      <c r="D17" s="7" t="s">
        <v>292</v>
      </c>
      <c r="E17" s="7" t="s">
        <v>309</v>
      </c>
      <c r="F17" s="7" t="s">
        <v>281</v>
      </c>
      <c r="G17" s="7" t="s">
        <v>269</v>
      </c>
      <c r="H17" s="20">
        <v>7.9478991343610597</v>
      </c>
      <c r="I17" s="20">
        <v>2.7686857062110302</v>
      </c>
      <c r="J17" s="20">
        <v>6.18883399799308</v>
      </c>
      <c r="K17" s="20">
        <v>-9.4906047699245004</v>
      </c>
      <c r="L17" s="20">
        <v>12.9541241778185</v>
      </c>
      <c r="M17" s="20">
        <v>18.080128799569501</v>
      </c>
      <c r="N17" s="20">
        <v>5.0065787041445002</v>
      </c>
      <c r="O17" s="20">
        <v>7.1013413018301197</v>
      </c>
      <c r="P17" s="20">
        <v>5.6478727119313703</v>
      </c>
      <c r="Q17" s="20">
        <v>5.85142592866322</v>
      </c>
      <c r="R17" s="20">
        <v>2.59033319198234</v>
      </c>
      <c r="S17" s="20">
        <v>-6.96296501361285</v>
      </c>
      <c r="T17" s="20">
        <v>2.28788774080585</v>
      </c>
      <c r="U17" s="20">
        <v>2.65780586586183</v>
      </c>
      <c r="V17" s="20">
        <v>2.7653366041610798</v>
      </c>
      <c r="W17" s="20">
        <v>5.5761931598833003</v>
      </c>
      <c r="X17" s="20">
        <v>0.56859423841655099</v>
      </c>
      <c r="Y17" s="20">
        <v>2.5646156134917701</v>
      </c>
      <c r="Z17" s="20">
        <v>2.52486220528032</v>
      </c>
      <c r="AA17" s="20">
        <v>2.38896513222141</v>
      </c>
      <c r="AB17" s="20">
        <v>2.5522621160267498</v>
      </c>
      <c r="AC17" s="20">
        <v>2.81992456528363</v>
      </c>
      <c r="AD17" s="20">
        <v>2.7218431549812201</v>
      </c>
      <c r="AE17" s="20">
        <v>2.5672444804052699</v>
      </c>
    </row>
    <row r="18" spans="1:31" x14ac:dyDescent="0.2">
      <c r="A18" s="3">
        <v>17</v>
      </c>
      <c r="B18" s="4" t="s">
        <v>183</v>
      </c>
      <c r="C18" s="5" t="s">
        <v>309</v>
      </c>
      <c r="D18" s="4" t="s">
        <v>331</v>
      </c>
      <c r="E18" s="4" t="s">
        <v>309</v>
      </c>
      <c r="F18" s="4" t="s">
        <v>206</v>
      </c>
      <c r="G18" s="4" t="s">
        <v>269</v>
      </c>
      <c r="H18" s="19">
        <v>-6.1406648879337E-2</v>
      </c>
      <c r="I18" s="19">
        <v>2.4486498663411401E-2</v>
      </c>
      <c r="J18" s="19">
        <v>8.7570088776017602E-2</v>
      </c>
      <c r="K18" s="19">
        <v>-86.525617941507605</v>
      </c>
      <c r="L18" s="19">
        <v>0.214133287336668</v>
      </c>
      <c r="M18" s="19">
        <v>7.2723406629322196E-2</v>
      </c>
      <c r="N18" s="19">
        <v>0.238407180061985</v>
      </c>
      <c r="O18" s="19">
        <v>0.47442871357584099</v>
      </c>
      <c r="P18" s="19">
        <v>-0.168328326852313</v>
      </c>
      <c r="Q18" s="19">
        <v>-0.85399513450167397</v>
      </c>
      <c r="R18" s="19">
        <v>2.7195347906616901E-2</v>
      </c>
      <c r="S18" s="19">
        <v>-6.1167654261592501</v>
      </c>
      <c r="T18" s="19">
        <v>2.61716946004814E-2</v>
      </c>
      <c r="U18" s="19">
        <v>2.8456694607616399E-2</v>
      </c>
      <c r="V18" s="19">
        <v>1.9581199043989701E-2</v>
      </c>
      <c r="W18" s="19">
        <v>4.0321962806125801E-2</v>
      </c>
      <c r="X18" s="19">
        <v>-0.68320007068458899</v>
      </c>
      <c r="Y18" s="19">
        <v>1.34889436335923E-2</v>
      </c>
      <c r="Z18" s="19">
        <v>2.2833555386453701E-2</v>
      </c>
      <c r="AA18" s="19">
        <v>0.36908023227516801</v>
      </c>
      <c r="AB18" s="19">
        <v>2.4444670888002298E-2</v>
      </c>
      <c r="AC18" s="19">
        <v>4.4684977354353603E-2</v>
      </c>
      <c r="AD18" s="19">
        <v>4.2432640298940102E-2</v>
      </c>
      <c r="AE18" s="19">
        <v>4.5314402885864601E-2</v>
      </c>
    </row>
    <row r="19" spans="1:31" x14ac:dyDescent="0.2">
      <c r="A19" s="3">
        <v>18</v>
      </c>
      <c r="B19" s="7" t="s">
        <v>242</v>
      </c>
      <c r="C19" s="8" t="s">
        <v>309</v>
      </c>
      <c r="D19" s="7" t="s">
        <v>316</v>
      </c>
      <c r="E19" s="7" t="s">
        <v>309</v>
      </c>
      <c r="F19" s="7" t="s">
        <v>137</v>
      </c>
      <c r="G19" s="7" t="s">
        <v>269</v>
      </c>
      <c r="H19" s="20">
        <v>10.604383304931</v>
      </c>
      <c r="I19" s="20">
        <v>0.11916427998569699</v>
      </c>
      <c r="J19" s="20">
        <v>6.2636332307124301</v>
      </c>
      <c r="K19" s="20">
        <v>-32.413476774701699</v>
      </c>
      <c r="L19" s="20">
        <v>0.24249490756130199</v>
      </c>
      <c r="M19" s="20">
        <v>-2.28017006728727</v>
      </c>
      <c r="N19" s="20">
        <v>142.41247231315299</v>
      </c>
      <c r="O19" s="20">
        <v>270.25779525721703</v>
      </c>
      <c r="P19" s="20">
        <v>205.55990273221499</v>
      </c>
      <c r="Q19" s="20">
        <v>263.59632013229702</v>
      </c>
      <c r="R19" s="20">
        <v>2.2335322742010499E-2</v>
      </c>
      <c r="S19" s="20">
        <v>-1.81547037537847</v>
      </c>
      <c r="T19" s="20">
        <v>5.6707632892979204E-3</v>
      </c>
      <c r="U19" s="20">
        <v>4.6631785183305199E-2</v>
      </c>
      <c r="V19" s="20">
        <v>-0.10160611551399901</v>
      </c>
      <c r="W19" s="20">
        <v>5.4200834843427801</v>
      </c>
      <c r="X19" s="20">
        <v>-2.6509411154618202E-3</v>
      </c>
      <c r="Y19" s="20">
        <v>1.8484670018160902E-2</v>
      </c>
      <c r="Z19" s="20">
        <v>1.4061086326568601E-2</v>
      </c>
      <c r="AA19" s="20">
        <v>0.17101863547132301</v>
      </c>
      <c r="AB19" s="20">
        <v>-3.4531251306912001E-3</v>
      </c>
      <c r="AC19" s="20">
        <v>1.0395575146646499E-2</v>
      </c>
      <c r="AD19" s="20">
        <v>8.3384887615375498E-3</v>
      </c>
      <c r="AE19" s="20">
        <v>9.8636313924754006E-3</v>
      </c>
    </row>
    <row r="20" spans="1:31" x14ac:dyDescent="0.2">
      <c r="A20" s="3">
        <v>19</v>
      </c>
      <c r="B20" s="4" t="s">
        <v>376</v>
      </c>
      <c r="C20" s="5" t="s">
        <v>309</v>
      </c>
      <c r="D20" s="4" t="s">
        <v>173</v>
      </c>
      <c r="E20" s="4" t="s">
        <v>309</v>
      </c>
      <c r="F20" s="4" t="s">
        <v>286</v>
      </c>
      <c r="G20" s="4" t="s">
        <v>269</v>
      </c>
      <c r="H20" s="19">
        <v>226.00888651616299</v>
      </c>
      <c r="I20" s="19">
        <v>209.42288647460299</v>
      </c>
      <c r="J20" s="19">
        <v>196.93134983970501</v>
      </c>
      <c r="K20" s="19">
        <v>971.41859771143004</v>
      </c>
      <c r="L20" s="19">
        <v>1001.93137268355</v>
      </c>
      <c r="M20" s="19">
        <v>1080.71680145655</v>
      </c>
      <c r="N20" s="19">
        <v>204.04590437016901</v>
      </c>
      <c r="O20" s="19">
        <v>200.03428577447599</v>
      </c>
      <c r="P20" s="19">
        <v>207.73019644549899</v>
      </c>
      <c r="Q20" s="19">
        <v>182.52845939720501</v>
      </c>
      <c r="R20" s="19">
        <v>211.226623556156</v>
      </c>
      <c r="S20" s="19">
        <v>181.366008073519</v>
      </c>
      <c r="T20" s="19">
        <v>184.905039594876</v>
      </c>
      <c r="U20" s="19">
        <v>190.890120093614</v>
      </c>
      <c r="V20" s="19">
        <v>224.02074261154399</v>
      </c>
      <c r="W20" s="19">
        <v>207.18750150244699</v>
      </c>
      <c r="X20" s="19">
        <v>171.41764718151501</v>
      </c>
      <c r="Y20" s="19">
        <v>196.217939204945</v>
      </c>
      <c r="Z20" s="19">
        <v>218.663203988514</v>
      </c>
      <c r="AA20" s="19">
        <v>158.73282298478799</v>
      </c>
      <c r="AB20" s="19">
        <v>189.66040015623699</v>
      </c>
      <c r="AC20" s="19">
        <v>217.871760156948</v>
      </c>
      <c r="AD20" s="19">
        <v>218.92490870723501</v>
      </c>
      <c r="AE20" s="19">
        <v>202.481899918511</v>
      </c>
    </row>
    <row r="21" spans="1:31" x14ac:dyDescent="0.2">
      <c r="A21" s="3">
        <v>20</v>
      </c>
      <c r="B21" s="7" t="s">
        <v>330</v>
      </c>
      <c r="C21" s="8" t="s">
        <v>309</v>
      </c>
      <c r="D21" s="7" t="s">
        <v>260</v>
      </c>
      <c r="E21" s="7" t="s">
        <v>309</v>
      </c>
      <c r="F21" s="7" t="s">
        <v>16</v>
      </c>
      <c r="G21" s="7" t="s">
        <v>269</v>
      </c>
      <c r="H21" s="20">
        <v>1.0812592646438799</v>
      </c>
      <c r="I21" s="20">
        <v>1.19887240794405</v>
      </c>
      <c r="J21" s="20">
        <v>1.1951366905215299</v>
      </c>
      <c r="K21" s="20">
        <v>-25.145927887468499</v>
      </c>
      <c r="L21" s="20">
        <v>5.0728553992771399</v>
      </c>
      <c r="M21" s="20">
        <v>7.2612536319471799</v>
      </c>
      <c r="N21" s="20">
        <v>2.2052714423082902</v>
      </c>
      <c r="O21" s="20">
        <v>1.8059004877870499</v>
      </c>
      <c r="P21" s="20">
        <v>1.8365144375320901</v>
      </c>
      <c r="Q21" s="20">
        <v>0.590465984641243</v>
      </c>
      <c r="R21" s="20">
        <v>1.21227911470566</v>
      </c>
      <c r="S21" s="20">
        <v>-4.2186599887652996</v>
      </c>
      <c r="T21" s="20">
        <v>1.0099240029132499</v>
      </c>
      <c r="U21" s="20">
        <v>1.1027038171888099</v>
      </c>
      <c r="V21" s="20">
        <v>1.2291003757079599</v>
      </c>
      <c r="W21" s="20">
        <v>1.3890912889282101</v>
      </c>
      <c r="X21" s="20">
        <v>-0.143343755600811</v>
      </c>
      <c r="Y21" s="20">
        <v>1.2503167558059001</v>
      </c>
      <c r="Z21" s="20">
        <v>1.21877455861536</v>
      </c>
      <c r="AA21" s="20">
        <v>2.0054931877712399</v>
      </c>
      <c r="AB21" s="20">
        <v>1.1843310752310401</v>
      </c>
      <c r="AC21" s="20">
        <v>1.37579442754675</v>
      </c>
      <c r="AD21" s="20">
        <v>1.38968852648677</v>
      </c>
      <c r="AE21" s="20">
        <v>1.3333540762877301</v>
      </c>
    </row>
    <row r="22" spans="1:31" x14ac:dyDescent="0.2">
      <c r="A22" s="3">
        <v>21</v>
      </c>
      <c r="B22" s="4" t="s">
        <v>444</v>
      </c>
      <c r="C22" s="5" t="s">
        <v>309</v>
      </c>
      <c r="D22" s="4" t="s">
        <v>8</v>
      </c>
      <c r="E22" s="4" t="s">
        <v>309</v>
      </c>
      <c r="F22" s="4" t="s">
        <v>136</v>
      </c>
      <c r="G22" s="4" t="s">
        <v>269</v>
      </c>
      <c r="H22" s="19">
        <v>471.365551580263</v>
      </c>
      <c r="I22" s="19">
        <v>35.967171243603403</v>
      </c>
      <c r="J22" s="19">
        <v>389.12520808954798</v>
      </c>
      <c r="K22" s="19">
        <v>1741.4776563826299</v>
      </c>
      <c r="L22" s="19">
        <v>576.77596870842694</v>
      </c>
      <c r="M22" s="19">
        <v>135.92756362137601</v>
      </c>
      <c r="N22" s="19">
        <v>167.414580019845</v>
      </c>
      <c r="O22" s="19">
        <v>309.81112620636799</v>
      </c>
      <c r="P22" s="19">
        <v>252.46984605722699</v>
      </c>
      <c r="Q22" s="19">
        <v>338.63347838924801</v>
      </c>
      <c r="R22" s="19">
        <v>12.239220725696899</v>
      </c>
      <c r="S22" s="19">
        <v>91.588598567609793</v>
      </c>
      <c r="T22" s="19">
        <v>0.164865953649175</v>
      </c>
      <c r="U22" s="19">
        <v>0.623534321830162</v>
      </c>
      <c r="V22" s="19">
        <v>1.7772341661734401</v>
      </c>
      <c r="W22" s="19">
        <v>10.7759906799348</v>
      </c>
      <c r="X22" s="19">
        <v>-1.58935620326162</v>
      </c>
      <c r="Y22" s="19">
        <v>0.35828428173948201</v>
      </c>
      <c r="Z22" s="19">
        <v>1.8320306848385599</v>
      </c>
      <c r="AA22" s="19">
        <v>0.58075438071017405</v>
      </c>
      <c r="AB22" s="19">
        <v>0.25073144923701801</v>
      </c>
      <c r="AC22" s="19">
        <v>0.81730485992271695</v>
      </c>
      <c r="AD22" s="19">
        <v>0.82947123585304705</v>
      </c>
      <c r="AE22" s="19">
        <v>0.78112990483618805</v>
      </c>
    </row>
    <row r="23" spans="1:31" x14ac:dyDescent="0.2">
      <c r="A23" s="3">
        <v>22</v>
      </c>
      <c r="B23" s="7" t="s">
        <v>60</v>
      </c>
      <c r="C23" s="8" t="s">
        <v>309</v>
      </c>
      <c r="D23" s="7" t="s">
        <v>162</v>
      </c>
      <c r="E23" s="7" t="s">
        <v>309</v>
      </c>
      <c r="F23" s="7" t="s">
        <v>3</v>
      </c>
      <c r="G23" s="7" t="s">
        <v>269</v>
      </c>
      <c r="H23" s="20">
        <v>300.278800703375</v>
      </c>
      <c r="I23" s="20">
        <v>33.225797155049598</v>
      </c>
      <c r="J23" s="20">
        <v>117.096719387504</v>
      </c>
      <c r="K23" s="20">
        <v>1141.7960590264399</v>
      </c>
      <c r="L23" s="20">
        <v>999.46660794276397</v>
      </c>
      <c r="M23" s="20">
        <v>99.137788161233303</v>
      </c>
      <c r="N23" s="20">
        <v>526.21146311530799</v>
      </c>
      <c r="O23" s="20">
        <v>1054.85806964015</v>
      </c>
      <c r="P23" s="20">
        <v>781.67407591921699</v>
      </c>
      <c r="Q23" s="20">
        <v>1249.78141075795</v>
      </c>
      <c r="R23" s="20">
        <v>6.4465458581084203</v>
      </c>
      <c r="S23" s="20">
        <v>8.5380678784852009</v>
      </c>
      <c r="T23" s="20">
        <v>9.5770422333384495E-2</v>
      </c>
      <c r="U23" s="20">
        <v>1.7020184150976501</v>
      </c>
      <c r="V23" s="20">
        <v>1.5009833171932701</v>
      </c>
      <c r="W23" s="20">
        <v>9.6131144274889007</v>
      </c>
      <c r="X23" s="20">
        <v>3.524060618544</v>
      </c>
      <c r="Y23" s="20">
        <v>0.16984657691903901</v>
      </c>
      <c r="Z23" s="20">
        <v>1.7088523838321401</v>
      </c>
      <c r="AA23" s="20">
        <v>0.262228467446184</v>
      </c>
      <c r="AB23" s="20">
        <v>0.123862207048736</v>
      </c>
      <c r="AC23" s="20">
        <v>9.7315200409779104E-2</v>
      </c>
      <c r="AD23" s="20">
        <v>9.6000096464736298E-2</v>
      </c>
      <c r="AE23" s="20">
        <v>9.5104934876935193E-2</v>
      </c>
    </row>
    <row r="24" spans="1:31" x14ac:dyDescent="0.2">
      <c r="A24" s="3">
        <v>23</v>
      </c>
      <c r="B24" s="4" t="s">
        <v>160</v>
      </c>
      <c r="C24" s="5" t="s">
        <v>309</v>
      </c>
      <c r="D24" s="4" t="s">
        <v>261</v>
      </c>
      <c r="E24" s="4" t="s">
        <v>309</v>
      </c>
      <c r="F24" s="4" t="s">
        <v>54</v>
      </c>
      <c r="G24" s="4" t="s">
        <v>269</v>
      </c>
      <c r="H24" s="19">
        <v>877.49172212821804</v>
      </c>
      <c r="I24" s="19">
        <v>410.94593736828699</v>
      </c>
      <c r="J24" s="19">
        <v>1006.65609411534</v>
      </c>
      <c r="K24" s="19">
        <v>5546.3284458623202</v>
      </c>
      <c r="L24" s="19">
        <v>382.03610862765998</v>
      </c>
      <c r="M24" s="19">
        <v>93.356935039430297</v>
      </c>
      <c r="N24" s="19">
        <v>1086.2955039153801</v>
      </c>
      <c r="O24" s="19">
        <v>2069.5900574734901</v>
      </c>
      <c r="P24" s="19">
        <v>1604.7760401974199</v>
      </c>
      <c r="Q24" s="19">
        <v>2288.77325911246</v>
      </c>
      <c r="R24" s="19">
        <v>64.731244424956998</v>
      </c>
      <c r="S24" s="19">
        <v>562.35372525419996</v>
      </c>
      <c r="T24" s="19">
        <v>0.131001975428059</v>
      </c>
      <c r="U24" s="19">
        <v>1.2105627584063501</v>
      </c>
      <c r="V24" s="19">
        <v>3.1406100306232401</v>
      </c>
      <c r="W24" s="19">
        <v>15.210595088132299</v>
      </c>
      <c r="X24" s="19">
        <v>-2.7594688033321</v>
      </c>
      <c r="Y24" s="19">
        <v>0.411806153567915</v>
      </c>
      <c r="Z24" s="19">
        <v>6.1720481058216503</v>
      </c>
      <c r="AA24" s="19">
        <v>0.30126736133112397</v>
      </c>
      <c r="AB24" s="19">
        <v>0.192203402562103</v>
      </c>
      <c r="AC24" s="19">
        <v>12.5646500356766</v>
      </c>
      <c r="AD24" s="19">
        <v>13.2060212475622</v>
      </c>
      <c r="AE24" s="19">
        <v>13.4383690091778</v>
      </c>
    </row>
    <row r="25" spans="1:31" x14ac:dyDescent="0.2">
      <c r="A25" s="3">
        <v>24</v>
      </c>
      <c r="B25" s="7" t="s">
        <v>318</v>
      </c>
      <c r="C25" s="8" t="s">
        <v>309</v>
      </c>
      <c r="D25" s="7" t="s">
        <v>332</v>
      </c>
      <c r="E25" s="7" t="s">
        <v>309</v>
      </c>
      <c r="F25" s="7" t="s">
        <v>103</v>
      </c>
      <c r="G25" s="7" t="s">
        <v>269</v>
      </c>
      <c r="H25" s="20">
        <v>874.05986773442203</v>
      </c>
      <c r="I25" s="20">
        <v>508.98632933784302</v>
      </c>
      <c r="J25" s="20">
        <v>1005.90217168422</v>
      </c>
      <c r="K25" s="20">
        <v>7457.3412685211297</v>
      </c>
      <c r="L25" s="20">
        <v>481.31542996206002</v>
      </c>
      <c r="M25" s="20">
        <v>454.379415019801</v>
      </c>
      <c r="N25" s="20">
        <v>1144.2009665020601</v>
      </c>
      <c r="O25" s="20">
        <v>2067.9579623561499</v>
      </c>
      <c r="P25" s="20">
        <v>1699.49293627569</v>
      </c>
      <c r="Q25" s="20">
        <v>2557.9245011335602</v>
      </c>
      <c r="R25" s="20">
        <v>97.898423273338906</v>
      </c>
      <c r="S25" s="20">
        <v>986.32603793096496</v>
      </c>
      <c r="T25" s="20">
        <v>0.186316041708738</v>
      </c>
      <c r="U25" s="20">
        <v>1.4056146979934501</v>
      </c>
      <c r="V25" s="20">
        <v>2.6154216378200701</v>
      </c>
      <c r="W25" s="20">
        <v>16.592353433966</v>
      </c>
      <c r="X25" s="20">
        <v>-3.4707911211968501</v>
      </c>
      <c r="Y25" s="20">
        <v>0.526252663443462</v>
      </c>
      <c r="Z25" s="20">
        <v>9.0827782999688402</v>
      </c>
      <c r="AA25" s="20">
        <v>0.236732707371164</v>
      </c>
      <c r="AB25" s="20">
        <v>0.25700246286412398</v>
      </c>
      <c r="AC25" s="20">
        <v>6.36660380653879</v>
      </c>
      <c r="AD25" s="20">
        <v>6.27968685171518</v>
      </c>
      <c r="AE25" s="20">
        <v>5.7859390185916704</v>
      </c>
    </row>
    <row r="26" spans="1:31" x14ac:dyDescent="0.2">
      <c r="A26" s="3">
        <v>25</v>
      </c>
      <c r="B26" s="4" t="s">
        <v>354</v>
      </c>
      <c r="C26" s="5" t="s">
        <v>309</v>
      </c>
      <c r="D26" s="4" t="s">
        <v>49</v>
      </c>
      <c r="E26" s="4" t="s">
        <v>309</v>
      </c>
      <c r="F26" s="4" t="s">
        <v>208</v>
      </c>
      <c r="G26" s="4" t="s">
        <v>269</v>
      </c>
      <c r="H26" s="19">
        <v>662.56520717293699</v>
      </c>
      <c r="I26" s="19">
        <v>220.15387910492501</v>
      </c>
      <c r="J26" s="19">
        <v>496.81626227517597</v>
      </c>
      <c r="K26" s="19">
        <v>3618.06848229343</v>
      </c>
      <c r="L26" s="19">
        <v>308.79361905986002</v>
      </c>
      <c r="M26" s="19">
        <v>341.51569458356698</v>
      </c>
      <c r="N26" s="19">
        <v>586.12975693805799</v>
      </c>
      <c r="O26" s="19">
        <v>1146.74277877076</v>
      </c>
      <c r="P26" s="19">
        <v>869.15811737769695</v>
      </c>
      <c r="Q26" s="19">
        <v>1328.64869407537</v>
      </c>
      <c r="R26" s="19">
        <v>10.061559617981001</v>
      </c>
      <c r="S26" s="19">
        <v>155.329519985221</v>
      </c>
      <c r="T26" s="19">
        <v>9.6926225346694206E-2</v>
      </c>
      <c r="U26" s="19">
        <v>0.77344563022204604</v>
      </c>
      <c r="V26" s="19">
        <v>1.9030055249620701</v>
      </c>
      <c r="W26" s="19">
        <v>3.9517257772985799</v>
      </c>
      <c r="X26" s="19">
        <v>-1.2057188539060599</v>
      </c>
      <c r="Y26" s="19">
        <v>0.231887515923137</v>
      </c>
      <c r="Z26" s="19">
        <v>3.2192129653099402</v>
      </c>
      <c r="AA26" s="19">
        <v>0.155935206315297</v>
      </c>
      <c r="AB26" s="19">
        <v>4.9798384462387997E-2</v>
      </c>
      <c r="AC26" s="19">
        <v>1.54849377709084</v>
      </c>
      <c r="AD26" s="19">
        <v>1.52479130428429</v>
      </c>
      <c r="AE26" s="19">
        <v>1.52888770190284</v>
      </c>
    </row>
    <row r="27" spans="1:31" x14ac:dyDescent="0.2">
      <c r="A27" s="3">
        <v>26</v>
      </c>
      <c r="B27" s="7" t="s">
        <v>334</v>
      </c>
      <c r="C27" s="8" t="s">
        <v>309</v>
      </c>
      <c r="D27" s="7" t="s">
        <v>149</v>
      </c>
      <c r="E27" s="7" t="s">
        <v>309</v>
      </c>
      <c r="F27" s="7" t="s">
        <v>151</v>
      </c>
      <c r="G27" s="7" t="s">
        <v>269</v>
      </c>
      <c r="H27" s="20">
        <v>792.080032010134</v>
      </c>
      <c r="I27" s="20">
        <v>82.8435110432752</v>
      </c>
      <c r="J27" s="20">
        <v>661.28611280066002</v>
      </c>
      <c r="K27" s="20">
        <v>3246.6913610943002</v>
      </c>
      <c r="L27" s="20">
        <v>474.34997226379897</v>
      </c>
      <c r="M27" s="20">
        <v>62.051669516971103</v>
      </c>
      <c r="N27" s="20">
        <v>523.86427639874705</v>
      </c>
      <c r="O27" s="20">
        <v>1009.9997917197099</v>
      </c>
      <c r="P27" s="20">
        <v>771.972933503646</v>
      </c>
      <c r="Q27" s="20">
        <v>1138.20706680585</v>
      </c>
      <c r="R27" s="20">
        <v>5.9091334319633804</v>
      </c>
      <c r="S27" s="20">
        <v>115.59719011989699</v>
      </c>
      <c r="T27" s="20">
        <v>0.146456624701642</v>
      </c>
      <c r="U27" s="20">
        <v>0.62083324095460901</v>
      </c>
      <c r="V27" s="20">
        <v>1.46788147623068</v>
      </c>
      <c r="W27" s="20">
        <v>6.1838219743028997</v>
      </c>
      <c r="X27" s="20">
        <v>-0.80785967497480105</v>
      </c>
      <c r="Y27" s="20">
        <v>0.39358436489513399</v>
      </c>
      <c r="Z27" s="20">
        <v>3.1927278177954701</v>
      </c>
      <c r="AA27" s="20">
        <v>0.130753875594317</v>
      </c>
      <c r="AB27" s="20">
        <v>5.3251604488889E-2</v>
      </c>
      <c r="AC27" s="20">
        <v>0.270026190852097</v>
      </c>
      <c r="AD27" s="20">
        <v>0.28605941090855602</v>
      </c>
      <c r="AE27" s="20">
        <v>0.284244056988949</v>
      </c>
    </row>
    <row r="28" spans="1:31" x14ac:dyDescent="0.2">
      <c r="A28" s="3">
        <v>27</v>
      </c>
      <c r="B28" s="4" t="s">
        <v>325</v>
      </c>
      <c r="C28" s="5" t="s">
        <v>309</v>
      </c>
      <c r="D28" s="4" t="s">
        <v>63</v>
      </c>
      <c r="E28" s="4" t="s">
        <v>309</v>
      </c>
      <c r="F28" s="4" t="s">
        <v>249</v>
      </c>
      <c r="G28" s="4" t="s">
        <v>269</v>
      </c>
      <c r="H28" s="19">
        <v>780.954328208172</v>
      </c>
      <c r="I28" s="19">
        <v>61.608906149300701</v>
      </c>
      <c r="J28" s="19">
        <v>407.559893249509</v>
      </c>
      <c r="K28" s="19">
        <v>2957.5758116808802</v>
      </c>
      <c r="L28" s="19">
        <v>296.01679874175898</v>
      </c>
      <c r="M28" s="19">
        <v>44.141040750423898</v>
      </c>
      <c r="N28" s="19">
        <v>434.321066901189</v>
      </c>
      <c r="O28" s="19">
        <v>855.23099036733799</v>
      </c>
      <c r="P28" s="19">
        <v>646.39460094983804</v>
      </c>
      <c r="Q28" s="19">
        <v>974.58294589202603</v>
      </c>
      <c r="R28" s="19">
        <v>3.6867885146475801</v>
      </c>
      <c r="S28" s="19">
        <v>14.9261441312828</v>
      </c>
      <c r="T28" s="19">
        <v>0.11843727588925999</v>
      </c>
      <c r="U28" s="19">
        <v>0.58187675022436702</v>
      </c>
      <c r="V28" s="19">
        <v>1.2132610897882099</v>
      </c>
      <c r="W28" s="19">
        <v>3.4877926447246601</v>
      </c>
      <c r="X28" s="19">
        <v>-0.306605785865872</v>
      </c>
      <c r="Y28" s="19">
        <v>0.28266200684993997</v>
      </c>
      <c r="Z28" s="19">
        <v>2.9740379726606898</v>
      </c>
      <c r="AA28" s="19">
        <v>0.25252846798168599</v>
      </c>
      <c r="AB28" s="19">
        <v>3.9075270694177197E-2</v>
      </c>
      <c r="AC28" s="19">
        <v>0.107848509355224</v>
      </c>
      <c r="AD28" s="19">
        <v>9.9615217544317305E-2</v>
      </c>
      <c r="AE28" s="19">
        <v>0.102145497321281</v>
      </c>
    </row>
    <row r="29" spans="1:31" x14ac:dyDescent="0.2">
      <c r="A29" s="3">
        <v>28</v>
      </c>
      <c r="B29" s="7" t="s">
        <v>179</v>
      </c>
      <c r="C29" s="8" t="s">
        <v>309</v>
      </c>
      <c r="D29" s="7" t="s">
        <v>287</v>
      </c>
      <c r="E29" s="7" t="s">
        <v>309</v>
      </c>
      <c r="F29" s="7" t="s">
        <v>259</v>
      </c>
      <c r="G29" s="7" t="s">
        <v>269</v>
      </c>
      <c r="H29" s="20">
        <v>704.54788224297101</v>
      </c>
      <c r="I29" s="20">
        <v>337.51378002188102</v>
      </c>
      <c r="J29" s="20">
        <v>762.98211705775998</v>
      </c>
      <c r="K29" s="20">
        <v>7764.0410314806504</v>
      </c>
      <c r="L29" s="20">
        <v>392.94277584878301</v>
      </c>
      <c r="M29" s="20">
        <v>383.27039285133998</v>
      </c>
      <c r="N29" s="20">
        <v>1203.7682208695901</v>
      </c>
      <c r="O29" s="20">
        <v>2293.01463047062</v>
      </c>
      <c r="P29" s="20">
        <v>1806.3856905647599</v>
      </c>
      <c r="Q29" s="20">
        <v>2572.1770061433199</v>
      </c>
      <c r="R29" s="20">
        <v>32.485459467564901</v>
      </c>
      <c r="S29" s="20">
        <v>259.16970187350802</v>
      </c>
      <c r="T29" s="20">
        <v>0.148040630335769</v>
      </c>
      <c r="U29" s="20">
        <v>1.3921044609231601</v>
      </c>
      <c r="V29" s="20">
        <v>4.4426238973999901</v>
      </c>
      <c r="W29" s="20">
        <v>17.5704788017079</v>
      </c>
      <c r="X29" s="20">
        <v>0.47428606326691097</v>
      </c>
      <c r="Y29" s="20">
        <v>0.25712998701341699</v>
      </c>
      <c r="Z29" s="20">
        <v>9.0554828696957408</v>
      </c>
      <c r="AA29" s="20">
        <v>0.133713519390775</v>
      </c>
      <c r="AB29" s="20">
        <v>0.19220336104364599</v>
      </c>
      <c r="AC29" s="20">
        <v>10.418661184396701</v>
      </c>
      <c r="AD29" s="20">
        <v>10.8761686496889</v>
      </c>
      <c r="AE29" s="20">
        <v>10.418654406057399</v>
      </c>
    </row>
    <row r="30" spans="1:31" x14ac:dyDescent="0.2">
      <c r="A30" s="3">
        <v>29</v>
      </c>
      <c r="B30" s="4" t="s">
        <v>280</v>
      </c>
      <c r="C30" s="5" t="s">
        <v>309</v>
      </c>
      <c r="D30" s="4" t="s">
        <v>315</v>
      </c>
      <c r="E30" s="4" t="s">
        <v>309</v>
      </c>
      <c r="F30" s="4" t="s">
        <v>374</v>
      </c>
      <c r="G30" s="4" t="s">
        <v>269</v>
      </c>
      <c r="H30" s="19">
        <v>864.86570025491994</v>
      </c>
      <c r="I30" s="19">
        <v>56.278509630213698</v>
      </c>
      <c r="J30" s="19">
        <v>705.82916061022695</v>
      </c>
      <c r="K30" s="19">
        <v>3351.0520643029799</v>
      </c>
      <c r="L30" s="19">
        <v>422.64216624358397</v>
      </c>
      <c r="M30" s="19">
        <v>78.011732493305502</v>
      </c>
      <c r="N30" s="19">
        <v>229.966061348045</v>
      </c>
      <c r="O30" s="19">
        <v>450.17786753202301</v>
      </c>
      <c r="P30" s="19">
        <v>346.99273794676202</v>
      </c>
      <c r="Q30" s="19">
        <v>491.83355081199397</v>
      </c>
      <c r="R30" s="19">
        <v>2.7598797985450001</v>
      </c>
      <c r="S30" s="19">
        <v>33.687978982201798</v>
      </c>
      <c r="T30" s="19">
        <v>0.167820137817004</v>
      </c>
      <c r="U30" s="19">
        <v>0.83526256955374101</v>
      </c>
      <c r="V30" s="19">
        <v>1.6929730199189701</v>
      </c>
      <c r="W30" s="19">
        <v>11.266039043170201</v>
      </c>
      <c r="X30" s="19">
        <v>0.23274313265358401</v>
      </c>
      <c r="Y30" s="19">
        <v>0.24895273515900801</v>
      </c>
      <c r="Z30" s="19">
        <v>2.12580871031625</v>
      </c>
      <c r="AA30" s="19">
        <v>8.4941167856163596E-2</v>
      </c>
      <c r="AB30" s="19">
        <v>8.8874662080436206E-2</v>
      </c>
      <c r="AC30" s="19">
        <v>0.31701241675541902</v>
      </c>
      <c r="AD30" s="19">
        <v>0.31449379645189901</v>
      </c>
      <c r="AE30" s="19">
        <v>0.31114466182070799</v>
      </c>
    </row>
    <row r="31" spans="1:31" x14ac:dyDescent="0.2">
      <c r="A31" s="3">
        <v>30</v>
      </c>
      <c r="B31" s="7" t="s">
        <v>116</v>
      </c>
      <c r="C31" s="8" t="s">
        <v>309</v>
      </c>
      <c r="D31" s="7" t="s">
        <v>155</v>
      </c>
      <c r="E31" s="7" t="s">
        <v>309</v>
      </c>
      <c r="F31" s="7" t="s">
        <v>223</v>
      </c>
      <c r="G31" s="7" t="s">
        <v>269</v>
      </c>
      <c r="H31" s="20">
        <v>830.16658043428095</v>
      </c>
      <c r="I31" s="20">
        <v>69.952315945417794</v>
      </c>
      <c r="J31" s="20">
        <v>689.649961471403</v>
      </c>
      <c r="K31" s="20">
        <v>2934.0124243574401</v>
      </c>
      <c r="L31" s="20">
        <v>341.57901711675402</v>
      </c>
      <c r="M31" s="20">
        <v>76.008174453300796</v>
      </c>
      <c r="N31" s="20">
        <v>216.071563812043</v>
      </c>
      <c r="O31" s="20">
        <v>420.96991536460098</v>
      </c>
      <c r="P31" s="20">
        <v>325.57846552496397</v>
      </c>
      <c r="Q31" s="20">
        <v>471.90042600275098</v>
      </c>
      <c r="R31" s="20">
        <v>4.6721416905298296</v>
      </c>
      <c r="S31" s="20">
        <v>15.6370214664055</v>
      </c>
      <c r="T31" s="20">
        <v>0.22048416603267901</v>
      </c>
      <c r="U31" s="20">
        <v>3.89925612417538</v>
      </c>
      <c r="V31" s="20">
        <v>1.22373690603838</v>
      </c>
      <c r="W31" s="20">
        <v>11.5844921337711</v>
      </c>
      <c r="X31" s="20">
        <v>1.1743225011702501</v>
      </c>
      <c r="Y31" s="20">
        <v>0.24370678409875299</v>
      </c>
      <c r="Z31" s="20">
        <v>2.4004228385163402</v>
      </c>
      <c r="AA31" s="20">
        <v>6.3175768278383407E-2</v>
      </c>
      <c r="AB31" s="20">
        <v>7.4243680633147596E-2</v>
      </c>
      <c r="AC31" s="20">
        <v>0.43404761953137999</v>
      </c>
      <c r="AD31" s="20">
        <v>0.40596667725404301</v>
      </c>
      <c r="AE31" s="20">
        <v>0.39468752708261901</v>
      </c>
    </row>
    <row r="32" spans="1:31" x14ac:dyDescent="0.2">
      <c r="A32" s="3">
        <v>31</v>
      </c>
      <c r="B32" s="4" t="s">
        <v>240</v>
      </c>
      <c r="C32" s="5" t="s">
        <v>309</v>
      </c>
      <c r="D32" s="4" t="s">
        <v>262</v>
      </c>
      <c r="E32" s="4" t="s">
        <v>309</v>
      </c>
      <c r="F32" s="4" t="s">
        <v>164</v>
      </c>
      <c r="G32" s="4" t="s">
        <v>269</v>
      </c>
      <c r="H32" s="19">
        <v>218.05757979772699</v>
      </c>
      <c r="I32" s="19">
        <v>200.510880477585</v>
      </c>
      <c r="J32" s="19">
        <v>208.93604941058101</v>
      </c>
      <c r="K32" s="19">
        <v>1025.7611233863399</v>
      </c>
      <c r="L32" s="19">
        <v>996.06222134944005</v>
      </c>
      <c r="M32" s="19">
        <v>989.69058582906496</v>
      </c>
      <c r="N32" s="19">
        <v>211.082357983176</v>
      </c>
      <c r="O32" s="19">
        <v>220.80617913528101</v>
      </c>
      <c r="P32" s="19">
        <v>214.296265288564</v>
      </c>
      <c r="Q32" s="19">
        <v>184.09453415393</v>
      </c>
      <c r="R32" s="19">
        <v>205.19654199586799</v>
      </c>
      <c r="S32" s="19">
        <v>209.82628771166799</v>
      </c>
      <c r="T32" s="19">
        <v>205.04413061830999</v>
      </c>
      <c r="U32" s="19">
        <v>193.83379298819</v>
      </c>
      <c r="V32" s="19">
        <v>208.11871689015001</v>
      </c>
      <c r="W32" s="19">
        <v>208.81599644558699</v>
      </c>
      <c r="X32" s="19">
        <v>189.366704121677</v>
      </c>
      <c r="Y32" s="19">
        <v>209.627157252167</v>
      </c>
      <c r="Z32" s="19">
        <v>194.822512136396</v>
      </c>
      <c r="AA32" s="19">
        <v>170.576132463867</v>
      </c>
      <c r="AB32" s="19">
        <v>187.225669670651</v>
      </c>
      <c r="AC32" s="19">
        <v>197.885960830226</v>
      </c>
      <c r="AD32" s="19">
        <v>203.159112449459</v>
      </c>
      <c r="AE32" s="19">
        <v>205.434597439284</v>
      </c>
    </row>
    <row r="33" spans="1:31" x14ac:dyDescent="0.2">
      <c r="A33" s="3">
        <v>32</v>
      </c>
      <c r="B33" s="7" t="s">
        <v>174</v>
      </c>
      <c r="C33" s="8" t="s">
        <v>309</v>
      </c>
      <c r="D33" s="7" t="s">
        <v>340</v>
      </c>
      <c r="E33" s="7" t="s">
        <v>309</v>
      </c>
      <c r="F33" s="7" t="s">
        <v>218</v>
      </c>
      <c r="G33" s="7" t="s">
        <v>269</v>
      </c>
      <c r="H33" s="20">
        <v>1.35067409108628</v>
      </c>
      <c r="I33" s="20">
        <v>1.16670749634829</v>
      </c>
      <c r="J33" s="20">
        <v>1.5375561276057499</v>
      </c>
      <c r="K33" s="20">
        <v>-91.783100650685796</v>
      </c>
      <c r="L33" s="20">
        <v>5.7150379146498</v>
      </c>
      <c r="M33" s="20">
        <v>0.74001233929266497</v>
      </c>
      <c r="N33" s="20">
        <v>1.8675264192549801</v>
      </c>
      <c r="O33" s="20">
        <v>1.7191758981707701</v>
      </c>
      <c r="P33" s="20">
        <v>1.7674996658250499</v>
      </c>
      <c r="Q33" s="20">
        <v>0.26847395112712402</v>
      </c>
      <c r="R33" s="20">
        <v>1.1192340797374101</v>
      </c>
      <c r="S33" s="20">
        <v>-2.4741154340664702</v>
      </c>
      <c r="T33" s="20">
        <v>1.0896664228430799</v>
      </c>
      <c r="U33" s="20">
        <v>1.11611276958908</v>
      </c>
      <c r="V33" s="20">
        <v>1.1363679488262499</v>
      </c>
      <c r="W33" s="20">
        <v>1.0818235417428099</v>
      </c>
      <c r="X33" s="20">
        <v>0.13735779323227901</v>
      </c>
      <c r="Y33" s="20">
        <v>1.1474907558302101</v>
      </c>
      <c r="Z33" s="20">
        <v>1.0527166755475701</v>
      </c>
      <c r="AA33" s="20">
        <v>2.3136759292846598</v>
      </c>
      <c r="AB33" s="20">
        <v>1.14586959233474</v>
      </c>
      <c r="AC33" s="20">
        <v>1.2524269134783499</v>
      </c>
      <c r="AD33" s="20">
        <v>1.2780683160703801</v>
      </c>
      <c r="AE33" s="20">
        <v>1.25863456862168</v>
      </c>
    </row>
    <row r="34" spans="1:31" x14ac:dyDescent="0.2">
      <c r="A34" s="3">
        <v>33</v>
      </c>
      <c r="B34" s="4" t="s">
        <v>274</v>
      </c>
      <c r="C34" s="5" t="s">
        <v>309</v>
      </c>
      <c r="D34" s="4" t="s">
        <v>166</v>
      </c>
      <c r="E34" s="4" t="s">
        <v>309</v>
      </c>
      <c r="F34" s="4" t="s">
        <v>101</v>
      </c>
      <c r="G34" s="4" t="s">
        <v>269</v>
      </c>
      <c r="H34" s="19">
        <v>930.84724788816595</v>
      </c>
      <c r="I34" s="19">
        <v>98.106928623962006</v>
      </c>
      <c r="J34" s="19">
        <v>376.18629659828002</v>
      </c>
      <c r="K34" s="19">
        <v>2010.28883153938</v>
      </c>
      <c r="L34" s="19">
        <v>471.43467088409898</v>
      </c>
      <c r="M34" s="19">
        <v>37.853002940009603</v>
      </c>
      <c r="N34" s="19">
        <v>229.86665083543099</v>
      </c>
      <c r="O34" s="19">
        <v>472.26771900699299</v>
      </c>
      <c r="P34" s="19">
        <v>342.38250336420498</v>
      </c>
      <c r="Q34" s="19">
        <v>485.00236571983697</v>
      </c>
      <c r="R34" s="19">
        <v>2.8764905480661702</v>
      </c>
      <c r="S34" s="19">
        <v>64.968507528376705</v>
      </c>
      <c r="T34" s="19">
        <v>0.52416791525526596</v>
      </c>
      <c r="U34" s="19">
        <v>1.41268157350495</v>
      </c>
      <c r="V34" s="19">
        <v>1.4993698435034599</v>
      </c>
      <c r="W34" s="19">
        <v>7.4063473445125396</v>
      </c>
      <c r="X34" s="19">
        <v>3.8915200879179301</v>
      </c>
      <c r="Y34" s="19">
        <v>0.218332630986453</v>
      </c>
      <c r="Z34" s="19">
        <v>3.00491658753241</v>
      </c>
      <c r="AA34" s="19">
        <v>0.62679969284074999</v>
      </c>
      <c r="AB34" s="19">
        <v>0.16430316770537101</v>
      </c>
      <c r="AC34" s="19">
        <v>0.68973470556477601</v>
      </c>
      <c r="AD34" s="19">
        <v>0.702147640259427</v>
      </c>
      <c r="AE34" s="19">
        <v>0.70974243183437802</v>
      </c>
    </row>
    <row r="35" spans="1:31" x14ac:dyDescent="0.2">
      <c r="A35" s="3">
        <v>34</v>
      </c>
      <c r="B35" s="7" t="s">
        <v>375</v>
      </c>
      <c r="C35" s="8" t="s">
        <v>309</v>
      </c>
      <c r="D35" s="7" t="s">
        <v>295</v>
      </c>
      <c r="E35" s="7" t="s">
        <v>309</v>
      </c>
      <c r="F35" s="7" t="s">
        <v>366</v>
      </c>
      <c r="G35" s="7" t="s">
        <v>269</v>
      </c>
      <c r="H35" s="20">
        <v>1075.8402909847</v>
      </c>
      <c r="I35" s="20">
        <v>116.390340042349</v>
      </c>
      <c r="J35" s="20">
        <v>405.52442152036298</v>
      </c>
      <c r="K35" s="20">
        <v>2148.73987057668</v>
      </c>
      <c r="L35" s="20">
        <v>407.27649114743599</v>
      </c>
      <c r="M35" s="20">
        <v>242.283008953734</v>
      </c>
      <c r="N35" s="20">
        <v>286.70159544921</v>
      </c>
      <c r="O35" s="20">
        <v>550.82964042913704</v>
      </c>
      <c r="P35" s="20">
        <v>435.21751190230299</v>
      </c>
      <c r="Q35" s="20">
        <v>617.87611723949396</v>
      </c>
      <c r="R35" s="20">
        <v>8.8451822768432198</v>
      </c>
      <c r="S35" s="20">
        <v>77.518757477012201</v>
      </c>
      <c r="T35" s="20">
        <v>0.36855327114971997</v>
      </c>
      <c r="U35" s="20">
        <v>1.90407730668183</v>
      </c>
      <c r="V35" s="20">
        <v>2.80431227370596</v>
      </c>
      <c r="W35" s="20">
        <v>11.8080457875477</v>
      </c>
      <c r="X35" s="20">
        <v>-0.135932158244295</v>
      </c>
      <c r="Y35" s="20">
        <v>0.28446330132354197</v>
      </c>
      <c r="Z35" s="20">
        <v>3.2690657130048399</v>
      </c>
      <c r="AA35" s="20">
        <v>0.27809389485716501</v>
      </c>
      <c r="AB35" s="20">
        <v>0.117955177070623</v>
      </c>
      <c r="AC35" s="20">
        <v>1.4828144778895</v>
      </c>
      <c r="AD35" s="20">
        <v>1.44097960363327</v>
      </c>
      <c r="AE35" s="20">
        <v>1.3780902329722999</v>
      </c>
    </row>
    <row r="36" spans="1:31" x14ac:dyDescent="0.2">
      <c r="A36" s="3">
        <v>35</v>
      </c>
      <c r="B36" s="4" t="s">
        <v>370</v>
      </c>
      <c r="C36" s="5" t="s">
        <v>309</v>
      </c>
      <c r="D36" s="4" t="s">
        <v>27</v>
      </c>
      <c r="E36" s="4" t="s">
        <v>309</v>
      </c>
      <c r="F36" s="4" t="s">
        <v>18</v>
      </c>
      <c r="G36" s="4" t="s">
        <v>269</v>
      </c>
      <c r="H36" s="19">
        <v>840.75553578020197</v>
      </c>
      <c r="I36" s="19">
        <v>175.17216158852901</v>
      </c>
      <c r="J36" s="19">
        <v>467.22943292580402</v>
      </c>
      <c r="K36" s="19">
        <v>4054.8380814301399</v>
      </c>
      <c r="L36" s="19">
        <v>258.32227317486797</v>
      </c>
      <c r="M36" s="19">
        <v>510.32908334796798</v>
      </c>
      <c r="N36" s="19">
        <v>581.49456354415395</v>
      </c>
      <c r="O36" s="19">
        <v>1126.53271051618</v>
      </c>
      <c r="P36" s="19">
        <v>870.58854409596199</v>
      </c>
      <c r="Q36" s="19">
        <v>1242.2463199951401</v>
      </c>
      <c r="R36" s="19">
        <v>29.090780644515402</v>
      </c>
      <c r="S36" s="19">
        <v>93.133069538513197</v>
      </c>
      <c r="T36" s="19">
        <v>0.17282936166653301</v>
      </c>
      <c r="U36" s="19">
        <v>0.69002185715472997</v>
      </c>
      <c r="V36" s="19">
        <v>1.84992326301078</v>
      </c>
      <c r="W36" s="19">
        <v>12.330015089557399</v>
      </c>
      <c r="X36" s="19">
        <v>-3.93376073597718</v>
      </c>
      <c r="Y36" s="19">
        <v>0.15123013506187599</v>
      </c>
      <c r="Z36" s="19">
        <v>4.5263974739981299</v>
      </c>
      <c r="AA36" s="19">
        <v>0.206431131907822</v>
      </c>
      <c r="AB36" s="19">
        <v>0.13058717441234699</v>
      </c>
      <c r="AC36" s="19">
        <v>2.2711461763155998</v>
      </c>
      <c r="AD36" s="19">
        <v>2.3688426686247599</v>
      </c>
      <c r="AE36" s="19">
        <v>2.3907280527943899</v>
      </c>
    </row>
    <row r="37" spans="1:31" x14ac:dyDescent="0.2">
      <c r="A37" s="3">
        <v>36</v>
      </c>
      <c r="B37" s="7" t="s">
        <v>364</v>
      </c>
      <c r="C37" s="8" t="s">
        <v>309</v>
      </c>
      <c r="D37" s="7" t="s">
        <v>358</v>
      </c>
      <c r="E37" s="7" t="s">
        <v>309</v>
      </c>
      <c r="F37" s="7" t="s">
        <v>279</v>
      </c>
      <c r="G37" s="7" t="s">
        <v>269</v>
      </c>
      <c r="H37" s="20">
        <v>802.49825889235296</v>
      </c>
      <c r="I37" s="20">
        <v>45.9043179063775</v>
      </c>
      <c r="J37" s="20">
        <v>351.230462519914</v>
      </c>
      <c r="K37" s="20">
        <v>3088.6661429946198</v>
      </c>
      <c r="L37" s="20">
        <v>296.07237770859399</v>
      </c>
      <c r="M37" s="20">
        <v>99.319878551475696</v>
      </c>
      <c r="N37" s="20">
        <v>168.010860604003</v>
      </c>
      <c r="O37" s="20">
        <v>354.22096436533002</v>
      </c>
      <c r="P37" s="20">
        <v>255.09908172079699</v>
      </c>
      <c r="Q37" s="20">
        <v>377.138358228502</v>
      </c>
      <c r="R37" s="20">
        <v>3.2929066337849999</v>
      </c>
      <c r="S37" s="20">
        <v>14.575714441316901</v>
      </c>
      <c r="T37" s="20">
        <v>0.199824383212337</v>
      </c>
      <c r="U37" s="20">
        <v>0.684204881126106</v>
      </c>
      <c r="V37" s="20">
        <v>1.18803850885422</v>
      </c>
      <c r="W37" s="20">
        <v>5.2432174973187697</v>
      </c>
      <c r="X37" s="20">
        <v>-0.87139064177953696</v>
      </c>
      <c r="Y37" s="20">
        <v>9.2278541826165197E-2</v>
      </c>
      <c r="Z37" s="20">
        <v>2.36696362307659</v>
      </c>
      <c r="AA37" s="20">
        <v>0.112104794560273</v>
      </c>
      <c r="AB37" s="20">
        <v>4.2528469079667799E-2</v>
      </c>
      <c r="AC37" s="20">
        <v>0.20255292672564801</v>
      </c>
      <c r="AD37" s="20">
        <v>0.202857194076833</v>
      </c>
      <c r="AE37" s="20">
        <v>0.20085608964593199</v>
      </c>
    </row>
    <row r="38" spans="1:31" x14ac:dyDescent="0.2">
      <c r="A38" s="3">
        <v>37</v>
      </c>
      <c r="B38" s="4" t="s">
        <v>130</v>
      </c>
      <c r="C38" s="5" t="s">
        <v>309</v>
      </c>
      <c r="D38" s="4" t="s">
        <v>175</v>
      </c>
      <c r="E38" s="4" t="s">
        <v>309</v>
      </c>
      <c r="F38" s="4" t="s">
        <v>112</v>
      </c>
      <c r="G38" s="4" t="s">
        <v>269</v>
      </c>
      <c r="H38" s="19">
        <v>922.45168326684802</v>
      </c>
      <c r="I38" s="19">
        <v>50.340473202471401</v>
      </c>
      <c r="J38" s="19">
        <v>321.36182474098598</v>
      </c>
      <c r="K38" s="19">
        <v>3145.4114708546799</v>
      </c>
      <c r="L38" s="19">
        <v>216.01449261475099</v>
      </c>
      <c r="M38" s="19">
        <v>87.8493114608805</v>
      </c>
      <c r="N38" s="19">
        <v>155.489714072738</v>
      </c>
      <c r="O38" s="19">
        <v>305.78529356259003</v>
      </c>
      <c r="P38" s="19">
        <v>234.707887802344</v>
      </c>
      <c r="Q38" s="19">
        <v>322.35901069223303</v>
      </c>
      <c r="R38" s="19">
        <v>1.9362215144617301</v>
      </c>
      <c r="S38" s="19">
        <v>3.8126536377474398</v>
      </c>
      <c r="T38" s="19">
        <v>0.21200600978911199</v>
      </c>
      <c r="U38" s="19">
        <v>0.45483150920133802</v>
      </c>
      <c r="V38" s="19">
        <v>3.2831592140849</v>
      </c>
      <c r="W38" s="19">
        <v>8.3051398574967106</v>
      </c>
      <c r="X38" s="19">
        <v>-2.38347676613453</v>
      </c>
      <c r="Y38" s="19">
        <v>9.5802267037587804E-2</v>
      </c>
      <c r="Z38" s="19">
        <v>2.2486379980456999</v>
      </c>
      <c r="AA38" s="19">
        <v>0.101352176533304</v>
      </c>
      <c r="AB38" s="19">
        <v>3.01696731152645E-2</v>
      </c>
      <c r="AC38" s="19">
        <v>0.15339236284541799</v>
      </c>
      <c r="AD38" s="19">
        <v>0.15819833488123999</v>
      </c>
      <c r="AE38" s="19">
        <v>0.162802330954679</v>
      </c>
    </row>
    <row r="39" spans="1:31" x14ac:dyDescent="0.2">
      <c r="A39" s="3">
        <v>38</v>
      </c>
      <c r="B39" s="7" t="s">
        <v>256</v>
      </c>
      <c r="C39" s="8" t="s">
        <v>309</v>
      </c>
      <c r="D39" s="7" t="s">
        <v>161</v>
      </c>
      <c r="E39" s="7" t="s">
        <v>309</v>
      </c>
      <c r="F39" s="7" t="s">
        <v>51</v>
      </c>
      <c r="G39" s="7" t="s">
        <v>269</v>
      </c>
      <c r="H39" s="20">
        <v>1225.1782673457401</v>
      </c>
      <c r="I39" s="20">
        <v>105.93777872625201</v>
      </c>
      <c r="J39" s="20">
        <v>187.89158052316799</v>
      </c>
      <c r="K39" s="20">
        <v>2732.5098613776199</v>
      </c>
      <c r="L39" s="20">
        <v>183.47523160706399</v>
      </c>
      <c r="M39" s="20">
        <v>72.437210897287997</v>
      </c>
      <c r="N39" s="20">
        <v>161.630964780547</v>
      </c>
      <c r="O39" s="20">
        <v>302.32699970725702</v>
      </c>
      <c r="P39" s="20">
        <v>249.38491823967601</v>
      </c>
      <c r="Q39" s="20">
        <v>337.351677524423</v>
      </c>
      <c r="R39" s="20">
        <v>9.5448517462584608</v>
      </c>
      <c r="S39" s="20">
        <v>3.8450262160059698</v>
      </c>
      <c r="T39" s="20">
        <v>0.28782101482088002</v>
      </c>
      <c r="U39" s="20">
        <v>0.59881007772855799</v>
      </c>
      <c r="V39" s="20">
        <v>1.8003078085184101</v>
      </c>
      <c r="W39" s="20">
        <v>8.3307942810356295</v>
      </c>
      <c r="X39" s="20">
        <v>-2.8577667826392599</v>
      </c>
      <c r="Y39" s="20">
        <v>3.02644307184484E-2</v>
      </c>
      <c r="Z39" s="20">
        <v>3.16752251262109</v>
      </c>
      <c r="AA39" s="20">
        <v>6.0537659748299499E-2</v>
      </c>
      <c r="AB39" s="20">
        <v>3.2532378501985197E-2</v>
      </c>
      <c r="AC39" s="20">
        <v>0.60284708069331805</v>
      </c>
      <c r="AD39" s="20">
        <v>0.59958698056345705</v>
      </c>
      <c r="AE39" s="20">
        <v>0.55649467964863697</v>
      </c>
    </row>
    <row r="40" spans="1:31" x14ac:dyDescent="0.2">
      <c r="A40" s="3">
        <v>39</v>
      </c>
      <c r="B40" s="4" t="s">
        <v>379</v>
      </c>
      <c r="C40" s="5" t="s">
        <v>309</v>
      </c>
      <c r="D40" s="4" t="s">
        <v>76</v>
      </c>
      <c r="E40" s="4" t="s">
        <v>309</v>
      </c>
      <c r="F40" s="4" t="s">
        <v>132</v>
      </c>
      <c r="G40" s="4" t="s">
        <v>269</v>
      </c>
      <c r="H40" s="19">
        <v>1210.68924313363</v>
      </c>
      <c r="I40" s="19">
        <v>100.31136019006399</v>
      </c>
      <c r="J40" s="19">
        <v>175.46994028783899</v>
      </c>
      <c r="K40" s="19">
        <v>3135.29774556956</v>
      </c>
      <c r="L40" s="19">
        <v>157.33290326629501</v>
      </c>
      <c r="M40" s="19">
        <v>34.760285042579802</v>
      </c>
      <c r="N40" s="19">
        <v>142.790129282832</v>
      </c>
      <c r="O40" s="19">
        <v>281.75960172042602</v>
      </c>
      <c r="P40" s="19">
        <v>215.38578970273099</v>
      </c>
      <c r="Q40" s="19">
        <v>298.64987218111798</v>
      </c>
      <c r="R40" s="19">
        <v>3.02254101246369</v>
      </c>
      <c r="S40" s="19">
        <v>3.9939702128077998</v>
      </c>
      <c r="T40" s="19">
        <v>0.37714114117849701</v>
      </c>
      <c r="U40" s="19">
        <v>0.50188852291705399</v>
      </c>
      <c r="V40" s="19">
        <v>1.2357179236601099</v>
      </c>
      <c r="W40" s="19">
        <v>6.7037906226505903</v>
      </c>
      <c r="X40" s="19">
        <v>-2.0410540769363301</v>
      </c>
      <c r="Y40" s="19">
        <v>0.2285876086634</v>
      </c>
      <c r="Z40" s="19">
        <v>2.7203174164860702</v>
      </c>
      <c r="AA40" s="19">
        <v>7.0577842476627795E-2</v>
      </c>
      <c r="AB40" s="19">
        <v>3.7076048817886301E-2</v>
      </c>
      <c r="AC40" s="19">
        <v>5.8898851853660797E-2</v>
      </c>
      <c r="AD40" s="19">
        <v>5.8288926649872501E-2</v>
      </c>
      <c r="AE40" s="19">
        <v>5.6919302795489998E-2</v>
      </c>
    </row>
    <row r="41" spans="1:31" x14ac:dyDescent="0.2">
      <c r="A41" s="3">
        <v>40</v>
      </c>
      <c r="B41" s="7" t="s">
        <v>114</v>
      </c>
      <c r="C41" s="8" t="s">
        <v>309</v>
      </c>
      <c r="D41" s="7" t="s">
        <v>195</v>
      </c>
      <c r="E41" s="7" t="s">
        <v>309</v>
      </c>
      <c r="F41" s="7" t="s">
        <v>321</v>
      </c>
      <c r="G41" s="7" t="s">
        <v>269</v>
      </c>
      <c r="H41" s="20">
        <v>1260.8712815532001</v>
      </c>
      <c r="I41" s="20">
        <v>96.709874404387193</v>
      </c>
      <c r="J41" s="20">
        <v>163.32942942560999</v>
      </c>
      <c r="K41" s="20">
        <v>2828.4282866384701</v>
      </c>
      <c r="L41" s="20">
        <v>239.734270886925</v>
      </c>
      <c r="M41" s="20">
        <v>25.564250545889799</v>
      </c>
      <c r="N41" s="20">
        <v>134.12514398214699</v>
      </c>
      <c r="O41" s="20">
        <v>268.52449338814102</v>
      </c>
      <c r="P41" s="20">
        <v>203.577977151905</v>
      </c>
      <c r="Q41" s="20">
        <v>308.00926340757297</v>
      </c>
      <c r="R41" s="20">
        <v>3.1639949372657101</v>
      </c>
      <c r="S41" s="20">
        <v>-1.5797068087617001</v>
      </c>
      <c r="T41" s="20">
        <v>0.41415046984557302</v>
      </c>
      <c r="U41" s="20">
        <v>1.26625957820466</v>
      </c>
      <c r="V41" s="20">
        <v>1.7968553427270899</v>
      </c>
      <c r="W41" s="20">
        <v>8.2025986587639199</v>
      </c>
      <c r="X41" s="20">
        <v>-2.4419833526977999</v>
      </c>
      <c r="Y41" s="20">
        <v>5.8819670279843299E-2</v>
      </c>
      <c r="Z41" s="20">
        <v>2.9083134217605302</v>
      </c>
      <c r="AA41" s="20">
        <v>6.2717818657047994E-2</v>
      </c>
      <c r="AB41" s="20">
        <v>3.4895085160945402E-2</v>
      </c>
      <c r="AC41" s="20">
        <v>6.2886964985424704E-2</v>
      </c>
      <c r="AD41" s="20">
        <v>5.8042454306794902E-2</v>
      </c>
      <c r="AE41" s="20">
        <v>5.4796235148648002E-2</v>
      </c>
    </row>
    <row r="42" spans="1:31" x14ac:dyDescent="0.2">
      <c r="A42" s="3">
        <v>41</v>
      </c>
      <c r="B42" s="4" t="s">
        <v>341</v>
      </c>
      <c r="C42" s="5" t="s">
        <v>309</v>
      </c>
      <c r="D42" s="4" t="s">
        <v>192</v>
      </c>
      <c r="E42" s="4" t="s">
        <v>309</v>
      </c>
      <c r="F42" s="4" t="s">
        <v>339</v>
      </c>
      <c r="G42" s="4" t="s">
        <v>269</v>
      </c>
      <c r="H42" s="19">
        <v>579.219695362896</v>
      </c>
      <c r="I42" s="19">
        <v>628.70199915792102</v>
      </c>
      <c r="J42" s="19">
        <v>492.91202717701998</v>
      </c>
      <c r="K42" s="19">
        <v>4108.0441466120701</v>
      </c>
      <c r="L42" s="19">
        <v>323.90067153932301</v>
      </c>
      <c r="M42" s="19">
        <v>2042.9568381460699</v>
      </c>
      <c r="N42" s="19">
        <v>1604.7980000462401</v>
      </c>
      <c r="O42" s="19">
        <v>3222.86755217772</v>
      </c>
      <c r="P42" s="19">
        <v>2406.65652835022</v>
      </c>
      <c r="Q42" s="19">
        <v>3527.9051848910699</v>
      </c>
      <c r="R42" s="19">
        <v>338.18301579724101</v>
      </c>
      <c r="S42" s="19">
        <v>229.733777917895</v>
      </c>
      <c r="T42" s="19">
        <v>0.193466147783425</v>
      </c>
      <c r="U42" s="19">
        <v>1.7447375782150301</v>
      </c>
      <c r="V42" s="19">
        <v>1.7138305757891801</v>
      </c>
      <c r="W42" s="19">
        <v>56.273012694490298</v>
      </c>
      <c r="X42" s="19">
        <v>-3.0760192425539801</v>
      </c>
      <c r="Y42" s="19">
        <v>0.235397934174681</v>
      </c>
      <c r="Z42" s="19">
        <v>13.388673189661599</v>
      </c>
      <c r="AA42" s="19">
        <v>9.9840774613384906E-2</v>
      </c>
      <c r="AB42" s="19">
        <v>0.62875269122390298</v>
      </c>
      <c r="AC42" s="19">
        <v>12.079651230867899</v>
      </c>
      <c r="AD42" s="19">
        <v>11.951466298781099</v>
      </c>
      <c r="AE42" s="19">
        <v>12.128261245370799</v>
      </c>
    </row>
    <row r="43" spans="1:31" x14ac:dyDescent="0.2">
      <c r="A43" s="3">
        <v>42</v>
      </c>
      <c r="B43" s="7" t="s">
        <v>138</v>
      </c>
      <c r="C43" s="8" t="s">
        <v>309</v>
      </c>
      <c r="D43" s="7" t="s">
        <v>96</v>
      </c>
      <c r="E43" s="7" t="s">
        <v>309</v>
      </c>
      <c r="F43" s="7" t="s">
        <v>25</v>
      </c>
      <c r="G43" s="7" t="s">
        <v>269</v>
      </c>
      <c r="H43" s="20">
        <v>88.641462091852503</v>
      </c>
      <c r="I43" s="20">
        <v>9.1619154238612097</v>
      </c>
      <c r="J43" s="20">
        <v>8.6565087987643405</v>
      </c>
      <c r="K43" s="20">
        <v>236.50245375401599</v>
      </c>
      <c r="L43" s="20">
        <v>4.6244358064414399</v>
      </c>
      <c r="M43" s="20">
        <v>73.386937246395405</v>
      </c>
      <c r="N43" s="20">
        <v>21.854548735967999</v>
      </c>
      <c r="O43" s="20">
        <v>29.510333415200499</v>
      </c>
      <c r="P43" s="20">
        <v>32.771847716631598</v>
      </c>
      <c r="Q43" s="20">
        <v>33.498627593915103</v>
      </c>
      <c r="R43" s="20">
        <v>2.2497151196649599</v>
      </c>
      <c r="S43" s="20">
        <v>-6.2839352749877504</v>
      </c>
      <c r="T43" s="20">
        <v>3.8946297952463099E-3</v>
      </c>
      <c r="U43" s="20">
        <v>0.41805970117003299</v>
      </c>
      <c r="V43" s="20">
        <v>5.9846582002583498E-2</v>
      </c>
      <c r="W43" s="20">
        <v>1.5399362054743699</v>
      </c>
      <c r="X43" s="20">
        <v>-2.8194487985644598</v>
      </c>
      <c r="Y43" s="20">
        <v>3.6666366682558897E-2</v>
      </c>
      <c r="Z43" s="20">
        <v>0.119928029442174</v>
      </c>
      <c r="AA43" s="20">
        <v>4.4431730903093401E-2</v>
      </c>
      <c r="AB43" s="20">
        <v>2.9078998138642501E-3</v>
      </c>
      <c r="AC43" s="20">
        <v>0.118007265826097</v>
      </c>
      <c r="AD43" s="20">
        <v>0.11493867147400801</v>
      </c>
      <c r="AE43" s="20">
        <v>0.114566777991013</v>
      </c>
    </row>
    <row r="44" spans="1:31" x14ac:dyDescent="0.2">
      <c r="A44" s="3">
        <v>43</v>
      </c>
      <c r="B44" s="4" t="s">
        <v>22</v>
      </c>
      <c r="C44" s="5" t="s">
        <v>309</v>
      </c>
      <c r="D44" s="4" t="s">
        <v>126</v>
      </c>
      <c r="E44" s="4" t="s">
        <v>309</v>
      </c>
      <c r="F44" s="4" t="s">
        <v>176</v>
      </c>
      <c r="G44" s="4" t="s">
        <v>269</v>
      </c>
      <c r="H44" s="19">
        <v>205.597737672401</v>
      </c>
      <c r="I44" s="19">
        <v>187.364122750663</v>
      </c>
      <c r="J44" s="19">
        <v>180.87845520183799</v>
      </c>
      <c r="K44" s="19">
        <v>941.87758281540698</v>
      </c>
      <c r="L44" s="19">
        <v>911.63845258674098</v>
      </c>
      <c r="M44" s="19">
        <v>936.43111979884497</v>
      </c>
      <c r="N44" s="19">
        <v>182.18208881438301</v>
      </c>
      <c r="O44" s="19">
        <v>186.563476309263</v>
      </c>
      <c r="P44" s="19">
        <v>188.02405869478301</v>
      </c>
      <c r="Q44" s="19">
        <v>170.65046796500101</v>
      </c>
      <c r="R44" s="19">
        <v>183.30927772400599</v>
      </c>
      <c r="S44" s="19">
        <v>162.582151838416</v>
      </c>
      <c r="T44" s="19">
        <v>171.060516408448</v>
      </c>
      <c r="U44" s="19">
        <v>176.49992927017499</v>
      </c>
      <c r="V44" s="19">
        <v>195.61023282593499</v>
      </c>
      <c r="W44" s="19">
        <v>178.114004063582</v>
      </c>
      <c r="X44" s="19">
        <v>151.228960634011</v>
      </c>
      <c r="Y44" s="19">
        <v>179.74381190648299</v>
      </c>
      <c r="Z44" s="19">
        <v>188.43089611415601</v>
      </c>
      <c r="AA44" s="19">
        <v>140.845037893794</v>
      </c>
      <c r="AB44" s="19">
        <v>177.00422967175899</v>
      </c>
      <c r="AC44" s="19">
        <v>195.23314363686299</v>
      </c>
      <c r="AD44" s="19">
        <v>191.49550896823499</v>
      </c>
      <c r="AE44" s="19">
        <v>182.74097109892301</v>
      </c>
    </row>
    <row r="45" spans="1:31" x14ac:dyDescent="0.2">
      <c r="A45" s="3">
        <v>44</v>
      </c>
      <c r="B45" s="7" t="s">
        <v>328</v>
      </c>
      <c r="C45" s="8" t="s">
        <v>309</v>
      </c>
      <c r="D45" s="7" t="s">
        <v>187</v>
      </c>
      <c r="E45" s="7" t="s">
        <v>309</v>
      </c>
      <c r="F45" s="7" t="s">
        <v>50</v>
      </c>
      <c r="G45" s="7" t="s">
        <v>269</v>
      </c>
      <c r="H45" s="20">
        <v>0.83501915254153902</v>
      </c>
      <c r="I45" s="20">
        <v>1.1488206593995101</v>
      </c>
      <c r="J45" s="20">
        <v>1.2666153638889599</v>
      </c>
      <c r="K45" s="20">
        <v>-8.0742812167718192</v>
      </c>
      <c r="L45" s="20">
        <v>4.1015816638525804</v>
      </c>
      <c r="M45" s="20">
        <v>-2.6238680278170401</v>
      </c>
      <c r="N45" s="20">
        <v>2.6820885532693102</v>
      </c>
      <c r="O45" s="20">
        <v>1.1835246507274499</v>
      </c>
      <c r="P45" s="20">
        <v>2.0789207279377599</v>
      </c>
      <c r="Q45" s="20">
        <v>0.279179847149988</v>
      </c>
      <c r="R45" s="20">
        <v>1.1288808852765</v>
      </c>
      <c r="S45" s="20">
        <v>-3.01135032382206</v>
      </c>
      <c r="T45" s="20">
        <v>0.922481619067683</v>
      </c>
      <c r="U45" s="20">
        <v>0.93573148674386097</v>
      </c>
      <c r="V45" s="20">
        <v>1.0285736840175499</v>
      </c>
      <c r="W45" s="20">
        <v>1.0065220397171299</v>
      </c>
      <c r="X45" s="20">
        <v>-3.7060156230361798</v>
      </c>
      <c r="Y45" s="20">
        <v>1.0467546815678299</v>
      </c>
      <c r="Z45" s="20">
        <v>0.99011521266150904</v>
      </c>
      <c r="AA45" s="20">
        <v>2.1966604614190302</v>
      </c>
      <c r="AB45" s="20">
        <v>1.06230977020377</v>
      </c>
      <c r="AC45" s="20">
        <v>1.22271871930774</v>
      </c>
      <c r="AD45" s="20">
        <v>1.2513337986356301</v>
      </c>
      <c r="AE45" s="20">
        <v>1.19729999592235</v>
      </c>
    </row>
    <row r="46" spans="1:31" x14ac:dyDescent="0.2">
      <c r="A46" s="3">
        <v>45</v>
      </c>
      <c r="B46" s="4" t="s">
        <v>168</v>
      </c>
      <c r="C46" s="5" t="s">
        <v>309</v>
      </c>
      <c r="D46" s="4" t="s">
        <v>236</v>
      </c>
      <c r="E46" s="4" t="s">
        <v>309</v>
      </c>
      <c r="F46" s="4" t="s">
        <v>163</v>
      </c>
      <c r="G46" s="4" t="s">
        <v>269</v>
      </c>
      <c r="H46" s="19">
        <v>798.084640020346</v>
      </c>
      <c r="I46" s="19">
        <v>59.494657543360297</v>
      </c>
      <c r="J46" s="19">
        <v>210.023049033744</v>
      </c>
      <c r="K46" s="19">
        <v>2177.97666968768</v>
      </c>
      <c r="L46" s="19">
        <v>266.58852590539601</v>
      </c>
      <c r="M46" s="19">
        <v>80.1368720425845</v>
      </c>
      <c r="N46" s="19">
        <v>175.305054288207</v>
      </c>
      <c r="O46" s="19">
        <v>318.155420115217</v>
      </c>
      <c r="P46" s="19">
        <v>263.15446010429002</v>
      </c>
      <c r="Q46" s="19">
        <v>353.36345182684602</v>
      </c>
      <c r="R46" s="19">
        <v>3.7548709081292699</v>
      </c>
      <c r="S46" s="19">
        <v>0.14951290106502599</v>
      </c>
      <c r="T46" s="19">
        <v>0.203849174310336</v>
      </c>
      <c r="U46" s="19">
        <v>0.61252281834990696</v>
      </c>
      <c r="V46" s="19">
        <v>0.96160274506874899</v>
      </c>
      <c r="W46" s="19">
        <v>6.4349563401089602</v>
      </c>
      <c r="X46" s="19">
        <v>-7.5230803604982501</v>
      </c>
      <c r="Y46" s="19">
        <v>0.21684730185851001</v>
      </c>
      <c r="Z46" s="19">
        <v>2.2660643105272298</v>
      </c>
      <c r="AA46" s="19">
        <v>0.59702602528307602</v>
      </c>
      <c r="AB46" s="19">
        <v>0.147217886686138</v>
      </c>
      <c r="AC46" s="19">
        <v>0.19362057211785899</v>
      </c>
      <c r="AD46" s="19">
        <v>0.197310691274177</v>
      </c>
      <c r="AE46" s="19">
        <v>0.18504640253586199</v>
      </c>
    </row>
    <row r="47" spans="1:31" x14ac:dyDescent="0.2">
      <c r="A47" s="3">
        <v>46</v>
      </c>
      <c r="B47" s="7" t="s">
        <v>368</v>
      </c>
      <c r="C47" s="8" t="s">
        <v>309</v>
      </c>
      <c r="D47" s="7" t="s">
        <v>99</v>
      </c>
      <c r="E47" s="7" t="s">
        <v>309</v>
      </c>
      <c r="F47" s="7" t="s">
        <v>80</v>
      </c>
      <c r="G47" s="7" t="s">
        <v>269</v>
      </c>
      <c r="H47" s="20">
        <v>734.45993363023797</v>
      </c>
      <c r="I47" s="20">
        <v>62.256365738531301</v>
      </c>
      <c r="J47" s="20">
        <v>180.82192375181299</v>
      </c>
      <c r="K47" s="20">
        <v>2076.8092658437899</v>
      </c>
      <c r="L47" s="20">
        <v>238.875502659511</v>
      </c>
      <c r="M47" s="20">
        <v>71.232670751308802</v>
      </c>
      <c r="N47" s="20">
        <v>185.36218628714701</v>
      </c>
      <c r="O47" s="20">
        <v>331.56132102492199</v>
      </c>
      <c r="P47" s="20">
        <v>274.89787642224297</v>
      </c>
      <c r="Q47" s="20">
        <v>355.96836317492603</v>
      </c>
      <c r="R47" s="20">
        <v>3.1318524469153699</v>
      </c>
      <c r="S47" s="20">
        <v>2.2687703096805301</v>
      </c>
      <c r="T47" s="20">
        <v>0.14020622781827299</v>
      </c>
      <c r="U47" s="20">
        <v>0.39209050889680802</v>
      </c>
      <c r="V47" s="20">
        <v>1.03980118500714</v>
      </c>
      <c r="W47" s="20">
        <v>5.4231104110267596</v>
      </c>
      <c r="X47" s="20">
        <v>-4.0374862587353402</v>
      </c>
      <c r="Y47" s="20">
        <v>0.114497735735804</v>
      </c>
      <c r="Z47" s="20">
        <v>2.2553559717429499</v>
      </c>
      <c r="AA47" s="20">
        <v>0.22258930319682399</v>
      </c>
      <c r="AB47" s="20">
        <v>4.7253910437883302E-2</v>
      </c>
      <c r="AC47" s="20">
        <v>6.4216344910664899E-2</v>
      </c>
      <c r="AD47" s="20">
        <v>6.9996476602921506E-2</v>
      </c>
      <c r="AE47" s="20">
        <v>7.0232702864909E-2</v>
      </c>
    </row>
    <row r="48" spans="1:31" x14ac:dyDescent="0.2">
      <c r="A48" s="3">
        <v>47</v>
      </c>
      <c r="B48" s="4" t="s">
        <v>181</v>
      </c>
      <c r="C48" s="5" t="s">
        <v>309</v>
      </c>
      <c r="D48" s="4" t="s">
        <v>74</v>
      </c>
      <c r="E48" s="4" t="s">
        <v>309</v>
      </c>
      <c r="F48" s="4" t="s">
        <v>94</v>
      </c>
      <c r="G48" s="4" t="s">
        <v>269</v>
      </c>
      <c r="H48" s="19">
        <v>322.92443033716</v>
      </c>
      <c r="I48" s="19">
        <v>301.68429815884002</v>
      </c>
      <c r="J48" s="19">
        <v>159.264257947201</v>
      </c>
      <c r="K48" s="19">
        <v>2538.1581088262301</v>
      </c>
      <c r="L48" s="19">
        <v>376.47191735203501</v>
      </c>
      <c r="M48" s="19">
        <v>4324.2996878125896</v>
      </c>
      <c r="N48" s="19">
        <v>575.34703810398105</v>
      </c>
      <c r="O48" s="19">
        <v>1132.9695522327399</v>
      </c>
      <c r="P48" s="19">
        <v>849.95849874245596</v>
      </c>
      <c r="Q48" s="19">
        <v>1303.9350630576801</v>
      </c>
      <c r="R48" s="19">
        <v>39.461905812295903</v>
      </c>
      <c r="S48" s="19">
        <v>78.549895608822396</v>
      </c>
      <c r="T48" s="19">
        <v>7.6828760558919795E-2</v>
      </c>
      <c r="U48" s="19">
        <v>1.0855596221358299</v>
      </c>
      <c r="V48" s="19">
        <v>1.5994767807213399</v>
      </c>
      <c r="W48" s="19">
        <v>13.8627373101451</v>
      </c>
      <c r="X48" s="19">
        <v>-3.73571260307572</v>
      </c>
      <c r="Y48" s="19">
        <v>0.21342900800589501</v>
      </c>
      <c r="Z48" s="19">
        <v>6.9753506700863399</v>
      </c>
      <c r="AA48" s="19">
        <v>0.16249986699772601</v>
      </c>
      <c r="AB48" s="19">
        <v>9.4054589143997697E-2</v>
      </c>
      <c r="AC48" s="19">
        <v>2.7129417585767999</v>
      </c>
      <c r="AD48" s="19">
        <v>2.6527853770893999</v>
      </c>
      <c r="AE48" s="19">
        <v>2.6788257039896299</v>
      </c>
    </row>
    <row r="49" spans="1:31" x14ac:dyDescent="0.2">
      <c r="A49" s="3">
        <v>48</v>
      </c>
      <c r="B49" s="7" t="s">
        <v>28</v>
      </c>
      <c r="C49" s="8" t="s">
        <v>309</v>
      </c>
      <c r="D49" s="7" t="s">
        <v>278</v>
      </c>
      <c r="E49" s="7" t="s">
        <v>309</v>
      </c>
      <c r="F49" s="7" t="s">
        <v>169</v>
      </c>
      <c r="G49" s="7" t="s">
        <v>269</v>
      </c>
      <c r="H49" s="20">
        <v>615.101481273118</v>
      </c>
      <c r="I49" s="20">
        <v>57.056851253389603</v>
      </c>
      <c r="J49" s="20">
        <v>242.08198341395999</v>
      </c>
      <c r="K49" s="20">
        <v>2606.5521567393098</v>
      </c>
      <c r="L49" s="20">
        <v>321.878698365209</v>
      </c>
      <c r="M49" s="20">
        <v>88.132312624662902</v>
      </c>
      <c r="N49" s="20">
        <v>83.351312912215207</v>
      </c>
      <c r="O49" s="20">
        <v>157.36312284107399</v>
      </c>
      <c r="P49" s="20">
        <v>124.37677606648801</v>
      </c>
      <c r="Q49" s="20">
        <v>165.51586890897701</v>
      </c>
      <c r="R49" s="20">
        <v>6.4526303706753101</v>
      </c>
      <c r="S49" s="20">
        <v>9.8899254166879391</v>
      </c>
      <c r="T49" s="20">
        <v>0.37731238939676798</v>
      </c>
      <c r="U49" s="20">
        <v>0.94258818237960396</v>
      </c>
      <c r="V49" s="20">
        <v>0.68174590967821402</v>
      </c>
      <c r="W49" s="20">
        <v>8.3076704610057295</v>
      </c>
      <c r="X49" s="20">
        <v>-0.45473102830004303</v>
      </c>
      <c r="Y49" s="20">
        <v>9.0780111390934407E-2</v>
      </c>
      <c r="Z49" s="20">
        <v>1.59989422769542</v>
      </c>
      <c r="AA49" s="20">
        <v>0.108951386681592</v>
      </c>
      <c r="AB49" s="20">
        <v>5.3069860189229899E-2</v>
      </c>
      <c r="AC49" s="20">
        <v>0.15015374185326999</v>
      </c>
      <c r="AD49" s="20">
        <v>0.15285746907970099</v>
      </c>
      <c r="AE49" s="20">
        <v>0.15721354525436601</v>
      </c>
    </row>
    <row r="50" spans="1:31" x14ac:dyDescent="0.2">
      <c r="A50" s="3">
        <v>49</v>
      </c>
      <c r="B50" s="4" t="s">
        <v>153</v>
      </c>
      <c r="C50" s="5" t="s">
        <v>309</v>
      </c>
      <c r="D50" s="4" t="s">
        <v>362</v>
      </c>
      <c r="E50" s="4" t="s">
        <v>309</v>
      </c>
      <c r="F50" s="4" t="s">
        <v>69</v>
      </c>
      <c r="G50" s="4" t="s">
        <v>269</v>
      </c>
      <c r="H50" s="19">
        <v>646.05791779180095</v>
      </c>
      <c r="I50" s="19">
        <v>139.80918074008699</v>
      </c>
      <c r="J50" s="19">
        <v>902.51327968041301</v>
      </c>
      <c r="K50" s="19">
        <v>2526.24923982363</v>
      </c>
      <c r="L50" s="19">
        <v>1722.7244968110899</v>
      </c>
      <c r="M50" s="19">
        <v>418.73592581402301</v>
      </c>
      <c r="N50" s="19">
        <v>973.83349753930804</v>
      </c>
      <c r="O50" s="19">
        <v>1916.09390642213</v>
      </c>
      <c r="P50" s="19">
        <v>1439.2766939087601</v>
      </c>
      <c r="Q50" s="19">
        <v>2167.92580346248</v>
      </c>
      <c r="R50" s="19">
        <v>10.0780245938472</v>
      </c>
      <c r="S50" s="19">
        <v>70.934979072841998</v>
      </c>
      <c r="T50" s="19">
        <v>0.59364989991205597</v>
      </c>
      <c r="U50" s="19">
        <v>1.79421152155234</v>
      </c>
      <c r="V50" s="19">
        <v>15.837652045397601</v>
      </c>
      <c r="W50" s="19">
        <v>17.5716659471484</v>
      </c>
      <c r="X50" s="19">
        <v>-1.02078487190381</v>
      </c>
      <c r="Y50" s="19">
        <v>0.117665839992678</v>
      </c>
      <c r="Z50" s="19">
        <v>8.7697920720107891</v>
      </c>
      <c r="AA50" s="19">
        <v>9.8949886222597205E-2</v>
      </c>
      <c r="AB50" s="19">
        <v>0.15903214860113701</v>
      </c>
      <c r="AC50" s="19">
        <v>1.50983098754167</v>
      </c>
      <c r="AD50" s="19">
        <v>1.4603163384011899</v>
      </c>
      <c r="AE50" s="19">
        <v>1.46200574045502</v>
      </c>
    </row>
    <row r="51" spans="1:31" x14ac:dyDescent="0.2">
      <c r="A51" s="3">
        <v>50</v>
      </c>
      <c r="B51" s="7" t="s">
        <v>47</v>
      </c>
      <c r="C51" s="8" t="s">
        <v>309</v>
      </c>
      <c r="D51" s="7" t="s">
        <v>57</v>
      </c>
      <c r="E51" s="7" t="s">
        <v>309</v>
      </c>
      <c r="F51" s="7" t="s">
        <v>97</v>
      </c>
      <c r="G51" s="7" t="s">
        <v>269</v>
      </c>
      <c r="H51" s="20">
        <v>674.21492302689899</v>
      </c>
      <c r="I51" s="20">
        <v>354.81717198597602</v>
      </c>
      <c r="J51" s="20">
        <v>468.526260994106</v>
      </c>
      <c r="K51" s="20">
        <v>5328.1175943286098</v>
      </c>
      <c r="L51" s="20">
        <v>219.19310642942699</v>
      </c>
      <c r="M51" s="20">
        <v>131.88436771172101</v>
      </c>
      <c r="N51" s="20">
        <v>1204.5079455284299</v>
      </c>
      <c r="O51" s="20">
        <v>2556.1860675386201</v>
      </c>
      <c r="P51" s="20">
        <v>1793.7753044332001</v>
      </c>
      <c r="Q51" s="20">
        <v>3004.0385414002999</v>
      </c>
      <c r="R51" s="20">
        <v>40.498015128321804</v>
      </c>
      <c r="S51" s="20">
        <v>46.0768232402405</v>
      </c>
      <c r="T51" s="20">
        <v>0.30610771148770399</v>
      </c>
      <c r="U51" s="20">
        <v>1.19996302594503</v>
      </c>
      <c r="V51" s="20">
        <v>2.0153384993329402</v>
      </c>
      <c r="W51" s="20">
        <v>24.9551485262866</v>
      </c>
      <c r="X51" s="20">
        <v>-3.8248376176447501</v>
      </c>
      <c r="Y51" s="20">
        <v>0.21369226855923101</v>
      </c>
      <c r="Z51" s="20">
        <v>12.7375507084628</v>
      </c>
      <c r="AA51" s="20">
        <v>7.7525582498743195E-2</v>
      </c>
      <c r="AB51" s="20">
        <v>0.20356347685575499</v>
      </c>
      <c r="AC51" s="20">
        <v>4.9366015453276404</v>
      </c>
      <c r="AD51" s="20">
        <v>4.7520987215214303</v>
      </c>
      <c r="AE51" s="20">
        <v>4.4787187508432602</v>
      </c>
    </row>
    <row r="52" spans="1:31" x14ac:dyDescent="0.2">
      <c r="A52" s="3">
        <v>51</v>
      </c>
      <c r="B52" s="4" t="s">
        <v>177</v>
      </c>
      <c r="C52" s="5" t="s">
        <v>309</v>
      </c>
      <c r="D52" s="4" t="s">
        <v>100</v>
      </c>
      <c r="E52" s="4" t="s">
        <v>309</v>
      </c>
      <c r="F52" s="4" t="s">
        <v>305</v>
      </c>
      <c r="G52" s="4" t="s">
        <v>269</v>
      </c>
      <c r="H52" s="19">
        <v>699.64997676966505</v>
      </c>
      <c r="I52" s="19">
        <v>88.113032084949197</v>
      </c>
      <c r="J52" s="19">
        <v>829.20879564466895</v>
      </c>
      <c r="K52" s="19">
        <v>2495.0336851808202</v>
      </c>
      <c r="L52" s="19">
        <v>261.18954569818402</v>
      </c>
      <c r="M52" s="19">
        <v>52.755663825638202</v>
      </c>
      <c r="N52" s="19">
        <v>427.28093264121202</v>
      </c>
      <c r="O52" s="19">
        <v>833.55262759337995</v>
      </c>
      <c r="P52" s="19">
        <v>631.91359199748501</v>
      </c>
      <c r="Q52" s="19">
        <v>864.44688139971595</v>
      </c>
      <c r="R52" s="19">
        <v>3.7231230650140499</v>
      </c>
      <c r="S52" s="19">
        <v>8.6496532534424109</v>
      </c>
      <c r="T52" s="19">
        <v>0.27236154676811197</v>
      </c>
      <c r="U52" s="19">
        <v>0.96399362486347895</v>
      </c>
      <c r="V52" s="19">
        <v>0.81555085790892401</v>
      </c>
      <c r="W52" s="19">
        <v>13.5051520548546</v>
      </c>
      <c r="X52" s="19">
        <v>-2.3185349750070499</v>
      </c>
      <c r="Y52" s="19">
        <v>7.0612600674873793E-2</v>
      </c>
      <c r="Z52" s="19">
        <v>5.0222237232401898</v>
      </c>
      <c r="AA52" s="19">
        <v>6.2681185249314694E-2</v>
      </c>
      <c r="AB52" s="19">
        <v>0.144128015037987</v>
      </c>
      <c r="AC52" s="19">
        <v>0.26671891224458</v>
      </c>
      <c r="AD52" s="19">
        <v>0.26050213300430902</v>
      </c>
      <c r="AE52" s="19">
        <v>0.27058686050599901</v>
      </c>
    </row>
    <row r="53" spans="1:31" x14ac:dyDescent="0.2">
      <c r="A53" s="3">
        <v>52</v>
      </c>
      <c r="B53" s="7" t="s">
        <v>145</v>
      </c>
      <c r="C53" s="8" t="s">
        <v>309</v>
      </c>
      <c r="D53" s="7" t="s">
        <v>214</v>
      </c>
      <c r="E53" s="7" t="s">
        <v>309</v>
      </c>
      <c r="F53" s="7" t="s">
        <v>356</v>
      </c>
      <c r="G53" s="7" t="s">
        <v>269</v>
      </c>
      <c r="H53" s="20">
        <v>426.00727456761598</v>
      </c>
      <c r="I53" s="20">
        <v>129.68623116449001</v>
      </c>
      <c r="J53" s="20">
        <v>454.151993917357</v>
      </c>
      <c r="K53" s="20">
        <v>2131.36130226264</v>
      </c>
      <c r="L53" s="20">
        <v>313.29209329611399</v>
      </c>
      <c r="M53" s="20">
        <v>428.08060169222102</v>
      </c>
      <c r="N53" s="20">
        <v>577.057897676724</v>
      </c>
      <c r="O53" s="20">
        <v>1104.9252829500099</v>
      </c>
      <c r="P53" s="20">
        <v>850.02389142846403</v>
      </c>
      <c r="Q53" s="20">
        <v>1309.9301352704299</v>
      </c>
      <c r="R53" s="20">
        <v>31.699433195124001</v>
      </c>
      <c r="S53" s="20">
        <v>147.56102398982401</v>
      </c>
      <c r="T53" s="20">
        <v>8.3634834549654299E-2</v>
      </c>
      <c r="U53" s="20">
        <v>0.80450967141500196</v>
      </c>
      <c r="V53" s="20">
        <v>2.5440055658491398</v>
      </c>
      <c r="W53" s="20">
        <v>7.37108206418847</v>
      </c>
      <c r="X53" s="20">
        <v>-3.9908943335768798</v>
      </c>
      <c r="Y53" s="20">
        <v>0.210076499508493</v>
      </c>
      <c r="Z53" s="20">
        <v>3.8956944042089301</v>
      </c>
      <c r="AA53" s="20">
        <v>8.0026975144797896E-2</v>
      </c>
      <c r="AB53" s="20">
        <v>7.3880187352000401E-2</v>
      </c>
      <c r="AC53" s="20">
        <v>0.830170224193023</v>
      </c>
      <c r="AD53" s="20">
        <v>0.80044454718756697</v>
      </c>
      <c r="AE53" s="20">
        <v>0.80984445848281505</v>
      </c>
    </row>
    <row r="54" spans="1:31" x14ac:dyDescent="0.2">
      <c r="A54" s="3">
        <v>53</v>
      </c>
      <c r="B54" s="4" t="s">
        <v>255</v>
      </c>
      <c r="C54" s="5" t="s">
        <v>309</v>
      </c>
      <c r="D54" s="4" t="s">
        <v>267</v>
      </c>
      <c r="E54" s="4" t="s">
        <v>309</v>
      </c>
      <c r="F54" s="4" t="s">
        <v>327</v>
      </c>
      <c r="G54" s="4" t="s">
        <v>269</v>
      </c>
      <c r="H54" s="19">
        <v>364.24026368129898</v>
      </c>
      <c r="I54" s="19">
        <v>25.8094216737918</v>
      </c>
      <c r="J54" s="19">
        <v>377.40078907119999</v>
      </c>
      <c r="K54" s="19">
        <v>1413.1797323399101</v>
      </c>
      <c r="L54" s="19">
        <v>223.70597674209199</v>
      </c>
      <c r="M54" s="19">
        <v>41.344102289775797</v>
      </c>
      <c r="N54" s="19">
        <v>322.96544036344397</v>
      </c>
      <c r="O54" s="19">
        <v>636.22623587899795</v>
      </c>
      <c r="P54" s="19">
        <v>479.02114822042199</v>
      </c>
      <c r="Q54" s="19">
        <v>646.15354424032103</v>
      </c>
      <c r="R54" s="19">
        <v>3.1611167182893398</v>
      </c>
      <c r="S54" s="19">
        <v>46.484794411290899</v>
      </c>
      <c r="T54" s="19">
        <v>0.16642879539310501</v>
      </c>
      <c r="U54" s="19">
        <v>0.67059499666917199</v>
      </c>
      <c r="V54" s="19">
        <v>1.3421133311929301</v>
      </c>
      <c r="W54" s="19">
        <v>6.7707681743002004</v>
      </c>
      <c r="X54" s="19">
        <v>-0.37569121238082598</v>
      </c>
      <c r="Y54" s="19">
        <v>0.13122057932957801</v>
      </c>
      <c r="Z54" s="19">
        <v>2.5495067156748599</v>
      </c>
      <c r="AA54" s="19">
        <v>5.60012537515132E-2</v>
      </c>
      <c r="AB54" s="19">
        <v>9.3963727967875402E-2</v>
      </c>
      <c r="AC54" s="19">
        <v>0.159937801940639</v>
      </c>
      <c r="AD54" s="19">
        <v>0.164155438303073</v>
      </c>
      <c r="AE54" s="19">
        <v>0.16564463557342299</v>
      </c>
    </row>
    <row r="55" spans="1:31" x14ac:dyDescent="0.2">
      <c r="A55" s="3">
        <v>54</v>
      </c>
      <c r="B55" s="7" t="s">
        <v>89</v>
      </c>
      <c r="C55" s="8" t="s">
        <v>309</v>
      </c>
      <c r="D55" s="7" t="s">
        <v>10</v>
      </c>
      <c r="E55" s="7" t="s">
        <v>309</v>
      </c>
      <c r="F55" s="7" t="s">
        <v>211</v>
      </c>
      <c r="G55" s="7" t="s">
        <v>269</v>
      </c>
      <c r="H55" s="20">
        <v>409.25496103253602</v>
      </c>
      <c r="I55" s="20">
        <v>25.703532965215899</v>
      </c>
      <c r="J55" s="20">
        <v>330.38903151307301</v>
      </c>
      <c r="K55" s="20">
        <v>1396.41268800543</v>
      </c>
      <c r="L55" s="20">
        <v>282.43393225267801</v>
      </c>
      <c r="M55" s="20">
        <v>35.041031217009298</v>
      </c>
      <c r="N55" s="20">
        <v>326.106930152198</v>
      </c>
      <c r="O55" s="20">
        <v>624.12046380909896</v>
      </c>
      <c r="P55" s="20">
        <v>485.17473693453297</v>
      </c>
      <c r="Q55" s="20">
        <v>678.75360817436899</v>
      </c>
      <c r="R55" s="20">
        <v>2.3196698844118</v>
      </c>
      <c r="S55" s="20">
        <v>21.958047391412201</v>
      </c>
      <c r="T55" s="20">
        <v>0.16073456664337701</v>
      </c>
      <c r="U55" s="20">
        <v>1.10966523211807</v>
      </c>
      <c r="V55" s="20">
        <v>4.8379980643303</v>
      </c>
      <c r="W55" s="20">
        <v>14.5770432350145</v>
      </c>
      <c r="X55" s="20">
        <v>-1.98989094250247</v>
      </c>
      <c r="Y55" s="20">
        <v>0.131312789852185</v>
      </c>
      <c r="Z55" s="20">
        <v>2.6437529483750799</v>
      </c>
      <c r="AA55" s="20">
        <v>9.3271445975550593E-2</v>
      </c>
      <c r="AB55" s="20">
        <v>0.115592363947016</v>
      </c>
      <c r="AC55" s="20">
        <v>0.19760940142264599</v>
      </c>
      <c r="AD55" s="20">
        <v>0.185683587790093</v>
      </c>
      <c r="AE55" s="20">
        <v>0.182076214314777</v>
      </c>
    </row>
    <row r="56" spans="1:31" x14ac:dyDescent="0.2">
      <c r="A56" s="3">
        <v>55</v>
      </c>
      <c r="B56" s="4" t="s">
        <v>275</v>
      </c>
      <c r="C56" s="5" t="s">
        <v>309</v>
      </c>
      <c r="D56" s="4" t="s">
        <v>122</v>
      </c>
      <c r="E56" s="4" t="s">
        <v>309</v>
      </c>
      <c r="F56" s="4" t="s">
        <v>212</v>
      </c>
      <c r="G56" s="4" t="s">
        <v>269</v>
      </c>
      <c r="H56" s="19">
        <v>211.10941652142901</v>
      </c>
      <c r="I56" s="19">
        <v>196.08267163401501</v>
      </c>
      <c r="J56" s="19">
        <v>187.286371456078</v>
      </c>
      <c r="K56" s="19">
        <v>940.55828361046395</v>
      </c>
      <c r="L56" s="19">
        <v>905.16426284906902</v>
      </c>
      <c r="M56" s="19">
        <v>982.00802501969497</v>
      </c>
      <c r="N56" s="19">
        <v>183.81182251758099</v>
      </c>
      <c r="O56" s="19">
        <v>182.35776547646699</v>
      </c>
      <c r="P56" s="19">
        <v>195.21764022961199</v>
      </c>
      <c r="Q56" s="19">
        <v>167.789548385317</v>
      </c>
      <c r="R56" s="19">
        <v>197.22306548381599</v>
      </c>
      <c r="S56" s="19">
        <v>169.23577080471301</v>
      </c>
      <c r="T56" s="19">
        <v>167.00331441223099</v>
      </c>
      <c r="U56" s="19">
        <v>172.23990978897999</v>
      </c>
      <c r="V56" s="19">
        <v>205.267106983292</v>
      </c>
      <c r="W56" s="19">
        <v>194.94806572854301</v>
      </c>
      <c r="X56" s="19">
        <v>154.00313620379001</v>
      </c>
      <c r="Y56" s="19">
        <v>173.99170781727301</v>
      </c>
      <c r="Z56" s="19">
        <v>191.45715367216201</v>
      </c>
      <c r="AA56" s="19">
        <v>142.19025863967599</v>
      </c>
      <c r="AB56" s="19">
        <v>173.65744224917199</v>
      </c>
      <c r="AC56" s="19">
        <v>199.97772117248101</v>
      </c>
      <c r="AD56" s="19">
        <v>200.348166793856</v>
      </c>
      <c r="AE56" s="19">
        <v>186.77989012581</v>
      </c>
    </row>
    <row r="57" spans="1:31" x14ac:dyDescent="0.2">
      <c r="A57" s="3">
        <v>56</v>
      </c>
      <c r="B57" s="7" t="s">
        <v>123</v>
      </c>
      <c r="C57" s="8" t="s">
        <v>309</v>
      </c>
      <c r="D57" s="7" t="s">
        <v>219</v>
      </c>
      <c r="E57" s="7" t="s">
        <v>309</v>
      </c>
      <c r="F57" s="7" t="s">
        <v>152</v>
      </c>
      <c r="G57" s="7" t="s">
        <v>269</v>
      </c>
      <c r="H57" s="20">
        <v>1.0256367160975399</v>
      </c>
      <c r="I57" s="20">
        <v>1.182978030633</v>
      </c>
      <c r="J57" s="20">
        <v>1.40913119889653</v>
      </c>
      <c r="K57" s="20">
        <v>-72.005982214564796</v>
      </c>
      <c r="L57" s="20">
        <v>5.0771992608021899</v>
      </c>
      <c r="M57" s="20">
        <v>-2.27528425702276</v>
      </c>
      <c r="N57" s="20">
        <v>1.9668634389436099</v>
      </c>
      <c r="O57" s="20">
        <v>1.5304221978469701</v>
      </c>
      <c r="P57" s="20">
        <v>1.9442505735667399</v>
      </c>
      <c r="Q57" s="20">
        <v>0.149475557600071</v>
      </c>
      <c r="R57" s="20">
        <v>1.1708417832029701</v>
      </c>
      <c r="S57" s="20">
        <v>-0.93090324448129402</v>
      </c>
      <c r="T57" s="20">
        <v>1.1110546011726601</v>
      </c>
      <c r="U57" s="20">
        <v>1.0978217643436501</v>
      </c>
      <c r="V57" s="20">
        <v>1.13971349926413</v>
      </c>
      <c r="W57" s="20">
        <v>1.02726969644685</v>
      </c>
      <c r="X57" s="20">
        <v>-3.3631029757912301</v>
      </c>
      <c r="Y57" s="20">
        <v>1.2839218391415701</v>
      </c>
      <c r="Z57" s="20">
        <v>1.1149328323458301</v>
      </c>
      <c r="AA57" s="20">
        <v>2.4588511619700202</v>
      </c>
      <c r="AB57" s="20">
        <v>1.2033332861402199</v>
      </c>
      <c r="AC57" s="20">
        <v>1.32309693985545</v>
      </c>
      <c r="AD57" s="20">
        <v>1.3287875449937501</v>
      </c>
      <c r="AE57" s="20">
        <v>1.33522639491623</v>
      </c>
    </row>
    <row r="58" spans="1:31" x14ac:dyDescent="0.2">
      <c r="A58" s="3">
        <v>57</v>
      </c>
      <c r="B58" s="4" t="s">
        <v>178</v>
      </c>
      <c r="C58" s="5" t="s">
        <v>309</v>
      </c>
      <c r="D58" s="4" t="s">
        <v>335</v>
      </c>
      <c r="E58" s="4" t="s">
        <v>309</v>
      </c>
      <c r="F58" s="4" t="s">
        <v>62</v>
      </c>
      <c r="G58" s="4" t="s">
        <v>269</v>
      </c>
      <c r="H58" s="19">
        <v>719.38852218094098</v>
      </c>
      <c r="I58" s="19">
        <v>127.69460242341999</v>
      </c>
      <c r="J58" s="19">
        <v>216.072253714699</v>
      </c>
      <c r="K58" s="19">
        <v>2568.7447446860301</v>
      </c>
      <c r="L58" s="19">
        <v>380.00107605625902</v>
      </c>
      <c r="M58" s="19">
        <v>314.87938451617703</v>
      </c>
      <c r="N58" s="19">
        <v>324.675315689147</v>
      </c>
      <c r="O58" s="19">
        <v>615.274097318484</v>
      </c>
      <c r="P58" s="19">
        <v>475.56169990803801</v>
      </c>
      <c r="Q58" s="19">
        <v>635.74306270384398</v>
      </c>
      <c r="R58" s="19">
        <v>44.216679614304702</v>
      </c>
      <c r="S58" s="19">
        <v>36.578460142102102</v>
      </c>
      <c r="T58" s="19">
        <v>0.318078014070519</v>
      </c>
      <c r="U58" s="19">
        <v>1.3822356147325101</v>
      </c>
      <c r="V58" s="19">
        <v>2.1755453197091601</v>
      </c>
      <c r="W58" s="19">
        <v>11.1535535708087</v>
      </c>
      <c r="X58" s="19">
        <v>-2.0508641123717499</v>
      </c>
      <c r="Y58" s="19">
        <v>0.29768911678049198</v>
      </c>
      <c r="Z58" s="19">
        <v>2.5039484672012402</v>
      </c>
      <c r="AA58" s="19">
        <v>0.58161036854403703</v>
      </c>
      <c r="AB58" s="19">
        <v>0.18756851422434201</v>
      </c>
      <c r="AC58" s="19">
        <v>1.0105966449603101</v>
      </c>
      <c r="AD58" s="19">
        <v>1.0472010076061</v>
      </c>
      <c r="AE58" s="19">
        <v>1.06029172759204</v>
      </c>
    </row>
    <row r="59" spans="1:31" x14ac:dyDescent="0.2">
      <c r="A59" s="3">
        <v>58</v>
      </c>
      <c r="B59" s="7" t="s">
        <v>232</v>
      </c>
      <c r="C59" s="8" t="s">
        <v>309</v>
      </c>
      <c r="D59" s="7" t="s">
        <v>372</v>
      </c>
      <c r="E59" s="7" t="s">
        <v>309</v>
      </c>
      <c r="F59" s="7" t="s">
        <v>87</v>
      </c>
      <c r="G59" s="7" t="s">
        <v>269</v>
      </c>
      <c r="H59" s="20">
        <v>820.063427928235</v>
      </c>
      <c r="I59" s="20">
        <v>64.851336710938497</v>
      </c>
      <c r="J59" s="20">
        <v>383.58920032579101</v>
      </c>
      <c r="K59" s="20">
        <v>2225.91056321528</v>
      </c>
      <c r="L59" s="20">
        <v>401.15517877632902</v>
      </c>
      <c r="M59" s="20">
        <v>63.957511351685703</v>
      </c>
      <c r="N59" s="20">
        <v>172.78093748339199</v>
      </c>
      <c r="O59" s="20">
        <v>333.70515301124698</v>
      </c>
      <c r="P59" s="20">
        <v>256.45517296576901</v>
      </c>
      <c r="Q59" s="20">
        <v>354.27323758660401</v>
      </c>
      <c r="R59" s="20">
        <v>5.81413351877503</v>
      </c>
      <c r="S59" s="20">
        <v>-0.92371338686275395</v>
      </c>
      <c r="T59" s="20">
        <v>0.29764939809315699</v>
      </c>
      <c r="U59" s="20">
        <v>1.30585274258329</v>
      </c>
      <c r="V59" s="20">
        <v>1.63975086560163</v>
      </c>
      <c r="W59" s="20">
        <v>8.9058319201422105</v>
      </c>
      <c r="X59" s="20">
        <v>-5.2744478434018003</v>
      </c>
      <c r="Y59" s="20">
        <v>0.12579024714272199</v>
      </c>
      <c r="Z59" s="20">
        <v>1.5237078742171799</v>
      </c>
      <c r="AA59" s="20">
        <v>0.26028478671622002</v>
      </c>
      <c r="AB59" s="20">
        <v>5.8249705267135202E-2</v>
      </c>
      <c r="AC59" s="20">
        <v>0.11510942603943</v>
      </c>
      <c r="AD59" s="20">
        <v>0.108447606174835</v>
      </c>
      <c r="AE59" s="20">
        <v>0.11205997347666399</v>
      </c>
    </row>
    <row r="60" spans="1:31" x14ac:dyDescent="0.2">
      <c r="A60" s="3">
        <v>59</v>
      </c>
      <c r="B60" s="4" t="s">
        <v>308</v>
      </c>
      <c r="C60" s="5" t="s">
        <v>309</v>
      </c>
      <c r="D60" s="4" t="s">
        <v>26</v>
      </c>
      <c r="E60" s="4" t="s">
        <v>309</v>
      </c>
      <c r="F60" s="4" t="s">
        <v>34</v>
      </c>
      <c r="G60" s="4" t="s">
        <v>269</v>
      </c>
      <c r="H60" s="19">
        <v>787.650189385359</v>
      </c>
      <c r="I60" s="19">
        <v>438.81061844400602</v>
      </c>
      <c r="J60" s="19">
        <v>524.884551623113</v>
      </c>
      <c r="K60" s="19">
        <v>4145.4429740595297</v>
      </c>
      <c r="L60" s="19">
        <v>367.42802741181902</v>
      </c>
      <c r="M60" s="19">
        <v>718.17408282079998</v>
      </c>
      <c r="N60" s="19">
        <v>871.65380846459902</v>
      </c>
      <c r="O60" s="19">
        <v>1670.34580995683</v>
      </c>
      <c r="P60" s="19">
        <v>1268.88967492289</v>
      </c>
      <c r="Q60" s="19">
        <v>1828.9530537501701</v>
      </c>
      <c r="R60" s="19">
        <v>142.037122087168</v>
      </c>
      <c r="S60" s="19">
        <v>210.951820780405</v>
      </c>
      <c r="T60" s="19">
        <v>0.122461299037746</v>
      </c>
      <c r="U60" s="19">
        <v>1.5597370978971701</v>
      </c>
      <c r="V60" s="19">
        <v>1.5999240471868299</v>
      </c>
      <c r="W60" s="19">
        <v>17.1291924081162</v>
      </c>
      <c r="X60" s="19">
        <v>-2.1208144980704402</v>
      </c>
      <c r="Y60" s="19">
        <v>0.28266199008563397</v>
      </c>
      <c r="Z60" s="19">
        <v>3.6617487376661702</v>
      </c>
      <c r="AA60" s="19">
        <v>0.184621811264708</v>
      </c>
      <c r="AB60" s="19">
        <v>0.116046756026206</v>
      </c>
      <c r="AC60" s="19">
        <v>1.66234133586288</v>
      </c>
      <c r="AD60" s="19">
        <v>1.6973397352408099</v>
      </c>
      <c r="AE60" s="19">
        <v>1.71391312774274</v>
      </c>
    </row>
    <row r="61" spans="1:31" x14ac:dyDescent="0.2">
      <c r="A61" s="3">
        <v>60</v>
      </c>
      <c r="B61" s="7" t="s">
        <v>65</v>
      </c>
      <c r="C61" s="8" t="s">
        <v>309</v>
      </c>
      <c r="D61" s="7" t="s">
        <v>184</v>
      </c>
      <c r="E61" s="7" t="s">
        <v>309</v>
      </c>
      <c r="F61" s="7" t="s">
        <v>344</v>
      </c>
      <c r="G61" s="7" t="s">
        <v>269</v>
      </c>
      <c r="H61" s="20">
        <v>1079.5759995892099</v>
      </c>
      <c r="I61" s="20">
        <v>206.96059371775399</v>
      </c>
      <c r="J61" s="20">
        <v>724.10902089804597</v>
      </c>
      <c r="K61" s="20">
        <v>5263.81055212718</v>
      </c>
      <c r="L61" s="20">
        <v>379.10909489637299</v>
      </c>
      <c r="M61" s="20">
        <v>546.00414240468604</v>
      </c>
      <c r="N61" s="20">
        <v>272.546819391442</v>
      </c>
      <c r="O61" s="20">
        <v>504.01402818183902</v>
      </c>
      <c r="P61" s="20">
        <v>408.37362609358001</v>
      </c>
      <c r="Q61" s="20">
        <v>573.51913320457902</v>
      </c>
      <c r="R61" s="20">
        <v>32.020196650880102</v>
      </c>
      <c r="S61" s="20">
        <v>288.43198158341499</v>
      </c>
      <c r="T61" s="20">
        <v>0.18066435816554499</v>
      </c>
      <c r="U61" s="20">
        <v>1.9371321146434199</v>
      </c>
      <c r="V61" s="20">
        <v>2.0463487585146898</v>
      </c>
      <c r="W61" s="20">
        <v>10.486576504328999</v>
      </c>
      <c r="X61" s="20">
        <v>-4.3983571432750397</v>
      </c>
      <c r="Y61" s="20">
        <v>0.32445645433998199</v>
      </c>
      <c r="Z61" s="20">
        <v>2.9389814486066599</v>
      </c>
      <c r="AA61" s="20">
        <v>0.118587860752335</v>
      </c>
      <c r="AB61" s="20">
        <v>9.7235261354324198E-2</v>
      </c>
      <c r="AC61" s="20">
        <v>2.8377253944359602</v>
      </c>
      <c r="AD61" s="20">
        <v>2.74182502903495</v>
      </c>
      <c r="AE61" s="20">
        <v>2.67847970460465</v>
      </c>
    </row>
    <row r="62" spans="1:31" x14ac:dyDescent="0.2">
      <c r="A62" s="3">
        <v>61</v>
      </c>
      <c r="B62" s="4" t="s">
        <v>39</v>
      </c>
      <c r="C62" s="5" t="s">
        <v>309</v>
      </c>
      <c r="D62" s="4" t="s">
        <v>189</v>
      </c>
      <c r="E62" s="4" t="s">
        <v>309</v>
      </c>
      <c r="F62" s="4" t="s">
        <v>264</v>
      </c>
      <c r="G62" s="4" t="s">
        <v>269</v>
      </c>
      <c r="H62" s="19">
        <v>901.50833468277403</v>
      </c>
      <c r="I62" s="19">
        <v>219.10529257237201</v>
      </c>
      <c r="J62" s="19">
        <v>741.11174575480902</v>
      </c>
      <c r="K62" s="19">
        <v>4401.6715214928399</v>
      </c>
      <c r="L62" s="19">
        <v>433.70812580358302</v>
      </c>
      <c r="M62" s="19">
        <v>433.22160158515402</v>
      </c>
      <c r="N62" s="19">
        <v>301.69187231055201</v>
      </c>
      <c r="O62" s="19">
        <v>574.93531321079502</v>
      </c>
      <c r="P62" s="19">
        <v>454.64221408734397</v>
      </c>
      <c r="Q62" s="19">
        <v>639.06264085956104</v>
      </c>
      <c r="R62" s="19">
        <v>39.582805517766303</v>
      </c>
      <c r="S62" s="19">
        <v>307.85633937683298</v>
      </c>
      <c r="T62" s="19">
        <v>0.210464497255344</v>
      </c>
      <c r="U62" s="19">
        <v>1.93879580684796</v>
      </c>
      <c r="V62" s="19">
        <v>2.53641841148769</v>
      </c>
      <c r="W62" s="19">
        <v>12.7068847301056</v>
      </c>
      <c r="X62" s="19">
        <v>-3.6998081945044001</v>
      </c>
      <c r="Y62" s="19">
        <v>0.23389940223934499</v>
      </c>
      <c r="Z62" s="19">
        <v>3.5023922590118901</v>
      </c>
      <c r="AA62" s="19">
        <v>0.1050840099559</v>
      </c>
      <c r="AB62" s="19">
        <v>0.131859472196029</v>
      </c>
      <c r="AC62" s="19">
        <v>2.7696308743035001</v>
      </c>
      <c r="AD62" s="19">
        <v>2.6902784385311098</v>
      </c>
      <c r="AE62" s="19">
        <v>2.6040089525521202</v>
      </c>
    </row>
    <row r="63" spans="1:31" x14ac:dyDescent="0.2">
      <c r="A63" s="3">
        <v>62</v>
      </c>
      <c r="B63" s="7" t="s">
        <v>90</v>
      </c>
      <c r="C63" s="8" t="s">
        <v>309</v>
      </c>
      <c r="D63" s="7" t="s">
        <v>283</v>
      </c>
      <c r="E63" s="7" t="s">
        <v>309</v>
      </c>
      <c r="F63" s="7" t="s">
        <v>146</v>
      </c>
      <c r="G63" s="7" t="s">
        <v>269</v>
      </c>
      <c r="H63" s="20">
        <v>621.35642027229096</v>
      </c>
      <c r="I63" s="20">
        <v>214.52256292029</v>
      </c>
      <c r="J63" s="20">
        <v>294.88422514301499</v>
      </c>
      <c r="K63" s="20">
        <v>2302.3251617299902</v>
      </c>
      <c r="L63" s="20">
        <v>282.372758238823</v>
      </c>
      <c r="M63" s="20">
        <v>227.999154729683</v>
      </c>
      <c r="N63" s="20">
        <v>309.843296218847</v>
      </c>
      <c r="O63" s="20">
        <v>560.66242866367304</v>
      </c>
      <c r="P63" s="20">
        <v>459.03364722896202</v>
      </c>
      <c r="Q63" s="20">
        <v>620.90815761992496</v>
      </c>
      <c r="R63" s="20">
        <v>61.281703118517697</v>
      </c>
      <c r="S63" s="20">
        <v>83.658199576356395</v>
      </c>
      <c r="T63" s="20">
        <v>0.190982877116818</v>
      </c>
      <c r="U63" s="20">
        <v>2.0249708751109599</v>
      </c>
      <c r="V63" s="20">
        <v>0.71171667141119899</v>
      </c>
      <c r="W63" s="20">
        <v>5.8256394163657603</v>
      </c>
      <c r="X63" s="20">
        <v>-4.1126607976718796</v>
      </c>
      <c r="Y63" s="20">
        <v>0.147917167043881</v>
      </c>
      <c r="Z63" s="20">
        <v>2.93797207357767</v>
      </c>
      <c r="AA63" s="20">
        <v>7.1013166444492598E-2</v>
      </c>
      <c r="AB63" s="20">
        <v>5.5432589265223001E-2</v>
      </c>
      <c r="AC63" s="20">
        <v>0.25055748946122502</v>
      </c>
      <c r="AD63" s="20">
        <v>0.23736980772140101</v>
      </c>
      <c r="AE63" s="20">
        <v>0.22714330207523301</v>
      </c>
    </row>
    <row r="64" spans="1:31" x14ac:dyDescent="0.2">
      <c r="A64" s="3">
        <v>63</v>
      </c>
      <c r="B64" s="4" t="s">
        <v>293</v>
      </c>
      <c r="C64" s="5" t="s">
        <v>309</v>
      </c>
      <c r="D64" s="4" t="s">
        <v>348</v>
      </c>
      <c r="E64" s="4" t="s">
        <v>309</v>
      </c>
      <c r="F64" s="4" t="s">
        <v>159</v>
      </c>
      <c r="G64" s="4" t="s">
        <v>269</v>
      </c>
      <c r="H64" s="19">
        <v>700.01827111986904</v>
      </c>
      <c r="I64" s="19">
        <v>194.15887532393899</v>
      </c>
      <c r="J64" s="19">
        <v>271.34558188991298</v>
      </c>
      <c r="K64" s="19">
        <v>2365.3287533251801</v>
      </c>
      <c r="L64" s="19">
        <v>263.18815463785398</v>
      </c>
      <c r="M64" s="19">
        <v>180.27286882401199</v>
      </c>
      <c r="N64" s="19">
        <v>281.65194024908601</v>
      </c>
      <c r="O64" s="19">
        <v>513.17180025874097</v>
      </c>
      <c r="P64" s="19">
        <v>414.94368116240099</v>
      </c>
      <c r="Q64" s="19">
        <v>540.02630793681601</v>
      </c>
      <c r="R64" s="19">
        <v>23.426737006426499</v>
      </c>
      <c r="S64" s="19">
        <v>2.7579672972975602</v>
      </c>
      <c r="T64" s="19">
        <v>0.250821974684935</v>
      </c>
      <c r="U64" s="19">
        <v>3.5352573748788401</v>
      </c>
      <c r="V64" s="19">
        <v>0.78663412941166899</v>
      </c>
      <c r="W64" s="19">
        <v>8.3781642840955097</v>
      </c>
      <c r="X64" s="19">
        <v>-3.26843418774367</v>
      </c>
      <c r="Y64" s="19">
        <v>6.2093124349132701E-2</v>
      </c>
      <c r="Z64" s="19">
        <v>2.9016031714452102</v>
      </c>
      <c r="AA64" s="19">
        <v>8.8051968200602404E-2</v>
      </c>
      <c r="AB64" s="19">
        <v>4.3073710706357599E-2</v>
      </c>
      <c r="AC64" s="19">
        <v>0.10760987633848799</v>
      </c>
      <c r="AD64" s="19">
        <v>0.10861194115489201</v>
      </c>
      <c r="AE64" s="19">
        <v>0.10629646750692601</v>
      </c>
    </row>
    <row r="65" spans="1:31" x14ac:dyDescent="0.2">
      <c r="A65" s="3">
        <v>64</v>
      </c>
      <c r="B65" s="7" t="s">
        <v>185</v>
      </c>
      <c r="C65" s="8" t="s">
        <v>309</v>
      </c>
      <c r="D65" s="7" t="s">
        <v>156</v>
      </c>
      <c r="E65" s="7" t="s">
        <v>309</v>
      </c>
      <c r="F65" s="7" t="s">
        <v>306</v>
      </c>
      <c r="G65" s="7" t="s">
        <v>269</v>
      </c>
      <c r="H65" s="20">
        <v>744.27833653163805</v>
      </c>
      <c r="I65" s="20">
        <v>210.22805987932901</v>
      </c>
      <c r="J65" s="20">
        <v>211.24585994825901</v>
      </c>
      <c r="K65" s="20">
        <v>2541.4225336096301</v>
      </c>
      <c r="L65" s="20">
        <v>251.35220140905699</v>
      </c>
      <c r="M65" s="20">
        <v>191.842655446132</v>
      </c>
      <c r="N65" s="20">
        <v>259.48588218075002</v>
      </c>
      <c r="O65" s="20">
        <v>471.88919089998001</v>
      </c>
      <c r="P65" s="20">
        <v>381.994318462129</v>
      </c>
      <c r="Q65" s="20">
        <v>493.26502102671799</v>
      </c>
      <c r="R65" s="20">
        <v>18.102329195111999</v>
      </c>
      <c r="S65" s="20">
        <v>3.7986059999405102</v>
      </c>
      <c r="T65" s="20">
        <v>0.113963738644762</v>
      </c>
      <c r="U65" s="20">
        <v>1.51670925465759</v>
      </c>
      <c r="V65" s="20">
        <v>0.453514243943068</v>
      </c>
      <c r="W65" s="20">
        <v>5.8386847675271198</v>
      </c>
      <c r="X65" s="20">
        <v>-1.1944874459160399</v>
      </c>
      <c r="Y65" s="20">
        <v>3.6837611697765699E-2</v>
      </c>
      <c r="Z65" s="20">
        <v>2.8957640842850498</v>
      </c>
      <c r="AA65" s="20">
        <v>5.5226142708417102E-2</v>
      </c>
      <c r="AB65" s="20">
        <v>3.5712950457171003E-2</v>
      </c>
      <c r="AC65" s="20">
        <v>7.92486969691438E-2</v>
      </c>
      <c r="AD65" s="20">
        <v>8.01431386837472E-2</v>
      </c>
      <c r="AE65" s="20">
        <v>7.9443838409707895E-2</v>
      </c>
    </row>
    <row r="66" spans="1:31" x14ac:dyDescent="0.2">
      <c r="A66" s="3">
        <v>65</v>
      </c>
      <c r="B66" s="4" t="s">
        <v>359</v>
      </c>
      <c r="C66" s="5" t="s">
        <v>309</v>
      </c>
      <c r="D66" s="4" t="s">
        <v>350</v>
      </c>
      <c r="E66" s="4" t="s">
        <v>309</v>
      </c>
      <c r="F66" s="4" t="s">
        <v>88</v>
      </c>
      <c r="G66" s="4" t="s">
        <v>269</v>
      </c>
      <c r="H66" s="19">
        <v>742.45142067094798</v>
      </c>
      <c r="I66" s="19">
        <v>184.68143581368801</v>
      </c>
      <c r="J66" s="19">
        <v>228.592187372144</v>
      </c>
      <c r="K66" s="19">
        <v>2643.6332391101701</v>
      </c>
      <c r="L66" s="19">
        <v>328.74407720136901</v>
      </c>
      <c r="M66" s="19">
        <v>227.51790241863</v>
      </c>
      <c r="N66" s="19">
        <v>263.18344330935201</v>
      </c>
      <c r="O66" s="19">
        <v>486.95342457399198</v>
      </c>
      <c r="P66" s="19">
        <v>389.70000580367798</v>
      </c>
      <c r="Q66" s="19">
        <v>504.48529486033499</v>
      </c>
      <c r="R66" s="19">
        <v>12.452695011626799</v>
      </c>
      <c r="S66" s="19">
        <v>5.1245134961106196</v>
      </c>
      <c r="T66" s="19">
        <v>6.4265635459541698E-2</v>
      </c>
      <c r="U66" s="19">
        <v>0.98591481320573504</v>
      </c>
      <c r="V66" s="19">
        <v>1.2263437082272</v>
      </c>
      <c r="W66" s="19">
        <v>9.5162237997968404</v>
      </c>
      <c r="X66" s="19">
        <v>-1.5637523065197401</v>
      </c>
      <c r="Y66" s="19">
        <v>5.3705374092237003E-2</v>
      </c>
      <c r="Z66" s="19">
        <v>2.6924522508269702</v>
      </c>
      <c r="AA66" s="19">
        <v>7.7597117055305295E-2</v>
      </c>
      <c r="AB66" s="19">
        <v>2.75343520105138E-2</v>
      </c>
      <c r="AC66" s="19">
        <v>9.1588399842279899E-2</v>
      </c>
      <c r="AD66" s="19">
        <v>9.4562308232994094E-2</v>
      </c>
      <c r="AE66" s="19">
        <v>9.6988773291863895E-2</v>
      </c>
    </row>
    <row r="67" spans="1:31" x14ac:dyDescent="0.2">
      <c r="A67" s="3">
        <v>66</v>
      </c>
      <c r="B67" s="7" t="s">
        <v>310</v>
      </c>
      <c r="C67" s="8" t="s">
        <v>309</v>
      </c>
      <c r="D67" s="7" t="s">
        <v>19</v>
      </c>
      <c r="E67" s="7" t="s">
        <v>309</v>
      </c>
      <c r="F67" s="7" t="s">
        <v>277</v>
      </c>
      <c r="G67" s="7" t="s">
        <v>269</v>
      </c>
      <c r="H67" s="20">
        <v>814.16116602192994</v>
      </c>
      <c r="I67" s="20">
        <v>164.00527824640301</v>
      </c>
      <c r="J67" s="20">
        <v>168.48822132763499</v>
      </c>
      <c r="K67" s="20">
        <v>2803.3214004209999</v>
      </c>
      <c r="L67" s="20">
        <v>263.40516476014398</v>
      </c>
      <c r="M67" s="20">
        <v>232.88195834171501</v>
      </c>
      <c r="N67" s="20">
        <v>271.234742725285</v>
      </c>
      <c r="O67" s="20">
        <v>528.46228873209998</v>
      </c>
      <c r="P67" s="20">
        <v>408.371859997591</v>
      </c>
      <c r="Q67" s="20">
        <v>541.33407050097901</v>
      </c>
      <c r="R67" s="20">
        <v>6.7610271000906703</v>
      </c>
      <c r="S67" s="20">
        <v>7.4002453727991</v>
      </c>
      <c r="T67" s="20">
        <v>7.8091516946527204E-2</v>
      </c>
      <c r="U67" s="20">
        <v>1.80772469330184</v>
      </c>
      <c r="V67" s="20">
        <v>2.3789978321781899</v>
      </c>
      <c r="W67" s="20">
        <v>11.005131425441199</v>
      </c>
      <c r="X67" s="20">
        <v>-0.45345811000524699</v>
      </c>
      <c r="Y67" s="20">
        <v>6.02522021660854E-2</v>
      </c>
      <c r="Z67" s="20">
        <v>2.9622650191400401</v>
      </c>
      <c r="AA67" s="20">
        <v>7.3229602722531498E-2</v>
      </c>
      <c r="AB67" s="20">
        <v>4.0801866699942901E-2</v>
      </c>
      <c r="AC67" s="20">
        <v>0.15042645471730701</v>
      </c>
      <c r="AD67" s="20">
        <v>0.15708905157081501</v>
      </c>
      <c r="AE67" s="20">
        <v>0.158459075466265</v>
      </c>
    </row>
    <row r="68" spans="1:31" x14ac:dyDescent="0.2">
      <c r="A68" s="3">
        <v>67</v>
      </c>
      <c r="B68" s="4" t="s">
        <v>198</v>
      </c>
      <c r="C68" s="5" t="s">
        <v>309</v>
      </c>
      <c r="D68" s="4" t="s">
        <v>180</v>
      </c>
      <c r="E68" s="4" t="s">
        <v>309</v>
      </c>
      <c r="F68" s="4" t="s">
        <v>337</v>
      </c>
      <c r="G68" s="4" t="s">
        <v>269</v>
      </c>
      <c r="H68" s="19">
        <v>21.9972419470541</v>
      </c>
      <c r="I68" s="19">
        <v>1.37405599782641</v>
      </c>
      <c r="J68" s="19">
        <v>1.90159026347385</v>
      </c>
      <c r="K68" s="19">
        <v>210.48987810285499</v>
      </c>
      <c r="L68" s="19">
        <v>3.62243947822106</v>
      </c>
      <c r="M68" s="19">
        <v>8.9451669311857902</v>
      </c>
      <c r="N68" s="19">
        <v>4.3906870075273297</v>
      </c>
      <c r="O68" s="19">
        <v>5.25454012921064</v>
      </c>
      <c r="P68" s="19">
        <v>6.8196441458216697</v>
      </c>
      <c r="Q68" s="19">
        <v>7.8305902945639296</v>
      </c>
      <c r="R68" s="19">
        <v>9.0848045742905101E-2</v>
      </c>
      <c r="S68" s="19">
        <v>-7.75440422353683</v>
      </c>
      <c r="T68" s="19">
        <v>1.19834357218261E-3</v>
      </c>
      <c r="U68" s="19">
        <v>2.6587268817633802E-2</v>
      </c>
      <c r="V68" s="19">
        <v>-2.38375021690388E-2</v>
      </c>
      <c r="W68" s="19">
        <v>4.0556354885130402E-2</v>
      </c>
      <c r="X68" s="19">
        <v>-3.50902699684337</v>
      </c>
      <c r="Y68" s="19">
        <v>1.5026805398951701E-2</v>
      </c>
      <c r="Z68" s="19">
        <v>2.55693054599706E-2</v>
      </c>
      <c r="AA68" s="19">
        <v>3.1188214831481199E-2</v>
      </c>
      <c r="AB68" s="19">
        <v>-1.3630761095585701E-3</v>
      </c>
      <c r="AC68" s="19">
        <v>1.8473548448069799E-2</v>
      </c>
      <c r="AD68" s="19">
        <v>1.6964596891130699E-2</v>
      </c>
      <c r="AE68" s="19">
        <v>1.53222682151814E-2</v>
      </c>
    </row>
    <row r="69" spans="1:31" x14ac:dyDescent="0.2">
      <c r="A69" s="3">
        <v>68</v>
      </c>
      <c r="B69" s="7" t="s">
        <v>157</v>
      </c>
      <c r="C69" s="8" t="s">
        <v>309</v>
      </c>
      <c r="D69" s="7" t="s">
        <v>238</v>
      </c>
      <c r="E69" s="7" t="s">
        <v>309</v>
      </c>
      <c r="F69" s="7" t="s">
        <v>124</v>
      </c>
      <c r="G69" s="7" t="s">
        <v>269</v>
      </c>
      <c r="H69" s="20">
        <v>201.15925248773999</v>
      </c>
      <c r="I69" s="20">
        <v>184.83179362101799</v>
      </c>
      <c r="J69" s="20">
        <v>184.61054948820501</v>
      </c>
      <c r="K69" s="20">
        <v>926.01893377292902</v>
      </c>
      <c r="L69" s="20">
        <v>927.84902068959605</v>
      </c>
      <c r="M69" s="20">
        <v>907.34420005224899</v>
      </c>
      <c r="N69" s="20">
        <v>183.394440699705</v>
      </c>
      <c r="O69" s="20">
        <v>192.06190672223599</v>
      </c>
      <c r="P69" s="20">
        <v>187.94956879390801</v>
      </c>
      <c r="Q69" s="20">
        <v>166.27930724826001</v>
      </c>
      <c r="R69" s="20">
        <v>183.37543498380799</v>
      </c>
      <c r="S69" s="20">
        <v>173.082740106481</v>
      </c>
      <c r="T69" s="20">
        <v>179.18891268256201</v>
      </c>
      <c r="U69" s="20">
        <v>177.651329141373</v>
      </c>
      <c r="V69" s="20">
        <v>189.95246535256999</v>
      </c>
      <c r="W69" s="20">
        <v>182.764194865897</v>
      </c>
      <c r="X69" s="20">
        <v>155.63692893739099</v>
      </c>
      <c r="Y69" s="20">
        <v>184.778137924493</v>
      </c>
      <c r="Z69" s="20">
        <v>176.012928585916</v>
      </c>
      <c r="AA69" s="20">
        <v>145.88152732493899</v>
      </c>
      <c r="AB69" s="20">
        <v>174.54533783604799</v>
      </c>
      <c r="AC69" s="20">
        <v>190.00813032258199</v>
      </c>
      <c r="AD69" s="20">
        <v>188.85739177343501</v>
      </c>
      <c r="AE69" s="20">
        <v>187.27840754223701</v>
      </c>
    </row>
    <row r="70" spans="1:31" x14ac:dyDescent="0.2">
      <c r="A70" s="3">
        <v>69</v>
      </c>
      <c r="B70" s="4" t="s">
        <v>110</v>
      </c>
      <c r="C70" s="5" t="s">
        <v>309</v>
      </c>
      <c r="D70" s="4" t="s">
        <v>193</v>
      </c>
      <c r="E70" s="4" t="s">
        <v>309</v>
      </c>
      <c r="F70" s="4" t="s">
        <v>58</v>
      </c>
      <c r="G70" s="4" t="s">
        <v>269</v>
      </c>
      <c r="H70" s="19">
        <v>0.98454112777696301</v>
      </c>
      <c r="I70" s="19">
        <v>1.33842059158614</v>
      </c>
      <c r="J70" s="19">
        <v>1.41081086709413</v>
      </c>
      <c r="K70" s="19">
        <v>-74.499237377729202</v>
      </c>
      <c r="L70" s="19">
        <v>5.2657836897103101</v>
      </c>
      <c r="M70" s="19">
        <v>-6.0349152555571504</v>
      </c>
      <c r="N70" s="19">
        <v>1.8476592550771</v>
      </c>
      <c r="O70" s="19">
        <v>1.2447418823182099</v>
      </c>
      <c r="P70" s="19">
        <v>1.12782053235817</v>
      </c>
      <c r="Q70" s="19">
        <v>-0.870853834820985</v>
      </c>
      <c r="R70" s="19">
        <v>1.31900052271486</v>
      </c>
      <c r="S70" s="19">
        <v>-1.5494925365969501</v>
      </c>
      <c r="T70" s="19">
        <v>1.19286860834269</v>
      </c>
      <c r="U70" s="19">
        <v>1.1722203012118799</v>
      </c>
      <c r="V70" s="19">
        <v>1.22273149643722</v>
      </c>
      <c r="W70" s="19">
        <v>1.1834638259960699</v>
      </c>
      <c r="X70" s="19">
        <v>-3.02014842811273</v>
      </c>
      <c r="Y70" s="19">
        <v>1.2320673389899</v>
      </c>
      <c r="Z70" s="19">
        <v>1.08576312234522</v>
      </c>
      <c r="AA70" s="19">
        <v>2.54383594063833</v>
      </c>
      <c r="AB70" s="19">
        <v>1.2123357649582001</v>
      </c>
      <c r="AC70" s="19">
        <v>1.39316790987533</v>
      </c>
      <c r="AD70" s="19">
        <v>1.47743354863425</v>
      </c>
      <c r="AE70" s="19">
        <v>1.44540255037708</v>
      </c>
    </row>
    <row r="71" spans="1:31" x14ac:dyDescent="0.2">
      <c r="A71" s="3">
        <v>70</v>
      </c>
      <c r="B71" s="7" t="s">
        <v>15</v>
      </c>
      <c r="C71" s="8" t="s">
        <v>309</v>
      </c>
      <c r="D71" s="7" t="s">
        <v>83</v>
      </c>
      <c r="E71" s="7" t="s">
        <v>309</v>
      </c>
      <c r="F71" s="7" t="s">
        <v>144</v>
      </c>
      <c r="G71" s="7" t="s">
        <v>269</v>
      </c>
      <c r="H71" s="20">
        <v>513.74441979030701</v>
      </c>
      <c r="I71" s="20">
        <v>37.459681682981</v>
      </c>
      <c r="J71" s="20">
        <v>557.89450457102498</v>
      </c>
      <c r="K71" s="20">
        <v>1814.95833137975</v>
      </c>
      <c r="L71" s="20">
        <v>472.30968291116699</v>
      </c>
      <c r="M71" s="20">
        <v>6025.6714904524897</v>
      </c>
      <c r="N71" s="20">
        <v>48.319917827318697</v>
      </c>
      <c r="O71" s="20">
        <v>90.015068694081805</v>
      </c>
      <c r="P71" s="20">
        <v>73.472836410728803</v>
      </c>
      <c r="Q71" s="20">
        <v>97.525315954093401</v>
      </c>
      <c r="R71" s="20">
        <v>16.092552467998701</v>
      </c>
      <c r="S71" s="20">
        <v>271.32980709344798</v>
      </c>
      <c r="T71" s="20">
        <v>0.15799464262492399</v>
      </c>
      <c r="U71" s="20">
        <v>2.3888254239120701</v>
      </c>
      <c r="V71" s="20">
        <v>4.0159131156149099</v>
      </c>
      <c r="W71" s="20">
        <v>7.3955972307887299</v>
      </c>
      <c r="X71" s="20">
        <v>-4.0147302521631598</v>
      </c>
      <c r="Y71" s="20">
        <v>0.45926773462200199</v>
      </c>
      <c r="Z71" s="20">
        <v>0.67965032511504297</v>
      </c>
      <c r="AA71" s="20">
        <v>0.64283334727423203</v>
      </c>
      <c r="AB71" s="20">
        <v>0.172391442918994</v>
      </c>
      <c r="AC71" s="20">
        <v>2.2928561379546899</v>
      </c>
      <c r="AD71" s="20">
        <v>2.3991547342345898</v>
      </c>
      <c r="AE71" s="20">
        <v>2.3886701806579702</v>
      </c>
    </row>
    <row r="72" spans="1:31" x14ac:dyDescent="0.2">
      <c r="A72" s="3">
        <v>71</v>
      </c>
      <c r="B72" s="4" t="s">
        <v>199</v>
      </c>
      <c r="C72" s="5" t="s">
        <v>309</v>
      </c>
      <c r="D72" s="4" t="s">
        <v>382</v>
      </c>
      <c r="E72" s="4" t="s">
        <v>309</v>
      </c>
      <c r="F72" s="4" t="s">
        <v>324</v>
      </c>
      <c r="G72" s="4" t="s">
        <v>269</v>
      </c>
      <c r="H72" s="19">
        <v>636.52805509148698</v>
      </c>
      <c r="I72" s="19">
        <v>52.944374454680101</v>
      </c>
      <c r="J72" s="19">
        <v>519.30949811309199</v>
      </c>
      <c r="K72" s="19">
        <v>2510.65499179381</v>
      </c>
      <c r="L72" s="19">
        <v>331.805372116245</v>
      </c>
      <c r="M72" s="19">
        <v>268.738168209778</v>
      </c>
      <c r="N72" s="19">
        <v>55.830659388885103</v>
      </c>
      <c r="O72" s="19">
        <v>98.9654902971848</v>
      </c>
      <c r="P72" s="19">
        <v>83.643492576783004</v>
      </c>
      <c r="Q72" s="19">
        <v>115.624239906433</v>
      </c>
      <c r="R72" s="19">
        <v>7.8907225720489897</v>
      </c>
      <c r="S72" s="19">
        <v>33.436323252779196</v>
      </c>
      <c r="T72" s="19">
        <v>0.114991123682922</v>
      </c>
      <c r="U72" s="19">
        <v>0.33007856316598999</v>
      </c>
      <c r="V72" s="19">
        <v>2.2093672612857902</v>
      </c>
      <c r="W72" s="19">
        <v>8.1477566951746407</v>
      </c>
      <c r="X72" s="19">
        <v>-3.36675954648971</v>
      </c>
      <c r="Y72" s="19">
        <v>0.13620325344405601</v>
      </c>
      <c r="Z72" s="19">
        <v>1.0955244561856099</v>
      </c>
      <c r="AA72" s="19">
        <v>0.208815747078892</v>
      </c>
      <c r="AB72" s="19">
        <v>3.4804211694322899E-2</v>
      </c>
      <c r="AC72" s="19">
        <v>0.42773819280154002</v>
      </c>
      <c r="AD72" s="19">
        <v>0.42154183733346701</v>
      </c>
      <c r="AE72" s="19">
        <v>0.395853896350427</v>
      </c>
    </row>
    <row r="73" spans="1:31" x14ac:dyDescent="0.2">
      <c r="A73" s="3">
        <v>72</v>
      </c>
      <c r="B73" s="7" t="s">
        <v>61</v>
      </c>
      <c r="C73" s="8" t="s">
        <v>309</v>
      </c>
      <c r="D73" s="7" t="s">
        <v>108</v>
      </c>
      <c r="E73" s="7" t="s">
        <v>309</v>
      </c>
      <c r="F73" s="7" t="s">
        <v>53</v>
      </c>
      <c r="G73" s="7" t="s">
        <v>269</v>
      </c>
      <c r="H73" s="20">
        <v>905.93711594054503</v>
      </c>
      <c r="I73" s="20">
        <v>34.882401178881302</v>
      </c>
      <c r="J73" s="20">
        <v>792.82359257841802</v>
      </c>
      <c r="K73" s="20">
        <v>3317.94782055516</v>
      </c>
      <c r="L73" s="20">
        <v>303.29354685547099</v>
      </c>
      <c r="M73" s="20">
        <v>2288.5522385433601</v>
      </c>
      <c r="N73" s="20">
        <v>23.523487246056099</v>
      </c>
      <c r="O73" s="20">
        <v>42.625193450188</v>
      </c>
      <c r="P73" s="20">
        <v>40.236177032674597</v>
      </c>
      <c r="Q73" s="20">
        <v>57.407386924096301</v>
      </c>
      <c r="R73" s="20">
        <v>1.0963119971117701</v>
      </c>
      <c r="S73" s="20">
        <v>210.243756045548</v>
      </c>
      <c r="T73" s="20">
        <v>9.8510086802842706E-2</v>
      </c>
      <c r="U73" s="20">
        <v>0.34462052977258301</v>
      </c>
      <c r="V73" s="20">
        <v>1.7053596011586001</v>
      </c>
      <c r="W73" s="20">
        <v>6.5224413188282799</v>
      </c>
      <c r="X73" s="20">
        <v>-5.3918044191814296</v>
      </c>
      <c r="Y73" s="20">
        <v>0.20841998373804199</v>
      </c>
      <c r="Z73" s="20">
        <v>0.52129208294031804</v>
      </c>
      <c r="AA73" s="20">
        <v>0.17323002573482099</v>
      </c>
      <c r="AB73" s="20">
        <v>4.4073323330234497E-2</v>
      </c>
      <c r="AC73" s="20">
        <v>0.66438753170454601</v>
      </c>
      <c r="AD73" s="20">
        <v>0.69602221648946705</v>
      </c>
      <c r="AE73" s="20">
        <v>0.67070482083207394</v>
      </c>
    </row>
    <row r="74" spans="1:31" x14ac:dyDescent="0.2">
      <c r="A74" s="3">
        <v>73</v>
      </c>
      <c r="B74" s="4" t="s">
        <v>271</v>
      </c>
      <c r="C74" s="5" t="s">
        <v>309</v>
      </c>
      <c r="D74" s="4" t="s">
        <v>109</v>
      </c>
      <c r="E74" s="4" t="s">
        <v>309</v>
      </c>
      <c r="F74" s="4" t="s">
        <v>167</v>
      </c>
      <c r="G74" s="4" t="s">
        <v>269</v>
      </c>
      <c r="H74" s="19">
        <v>1075.2403153800301</v>
      </c>
      <c r="I74" s="19">
        <v>64.915706145654596</v>
      </c>
      <c r="J74" s="19">
        <v>1160.2598529838299</v>
      </c>
      <c r="K74" s="19">
        <v>4213.23516177276</v>
      </c>
      <c r="L74" s="19">
        <v>303.11272794138898</v>
      </c>
      <c r="M74" s="19">
        <v>133.607367493075</v>
      </c>
      <c r="N74" s="19">
        <v>37.2328827586648</v>
      </c>
      <c r="O74" s="19">
        <v>64.296226897146894</v>
      </c>
      <c r="P74" s="19">
        <v>59.7354417536231</v>
      </c>
      <c r="Q74" s="19">
        <v>83.699193307070104</v>
      </c>
      <c r="R74" s="19">
        <v>1.9538759058336601</v>
      </c>
      <c r="S74" s="19">
        <v>102.717040070298</v>
      </c>
      <c r="T74" s="19">
        <v>0.106087005534362</v>
      </c>
      <c r="U74" s="19">
        <v>3.3796481614114402</v>
      </c>
      <c r="V74" s="19">
        <v>4.2345558510485004</v>
      </c>
      <c r="W74" s="19">
        <v>7.8412108421367197</v>
      </c>
      <c r="X74" s="19">
        <v>-4.0702020671810102</v>
      </c>
      <c r="Y74" s="19">
        <v>0.18827869267654701</v>
      </c>
      <c r="Z74" s="19">
        <v>0.96239209070644904</v>
      </c>
      <c r="AA74" s="19">
        <v>0.11662483517802</v>
      </c>
      <c r="AB74" s="19">
        <v>4.6254299506105698E-2</v>
      </c>
      <c r="AC74" s="19">
        <v>0.54352932633917195</v>
      </c>
      <c r="AD74" s="19">
        <v>0.55642853302851902</v>
      </c>
      <c r="AE74" s="19">
        <v>0.53294790102658096</v>
      </c>
    </row>
    <row r="75" spans="1:31" x14ac:dyDescent="0.2">
      <c r="A75" s="3">
        <v>74</v>
      </c>
      <c r="B75" s="7" t="s">
        <v>170</v>
      </c>
      <c r="C75" s="8" t="s">
        <v>309</v>
      </c>
      <c r="D75" s="7" t="s">
        <v>158</v>
      </c>
      <c r="E75" s="7" t="s">
        <v>309</v>
      </c>
      <c r="F75" s="7" t="s">
        <v>224</v>
      </c>
      <c r="G75" s="7" t="s">
        <v>269</v>
      </c>
      <c r="H75" s="20">
        <v>906.86414420614904</v>
      </c>
      <c r="I75" s="20">
        <v>81.138214256871805</v>
      </c>
      <c r="J75" s="20">
        <v>827.12052727600997</v>
      </c>
      <c r="K75" s="20">
        <v>2760.71766122593</v>
      </c>
      <c r="L75" s="20">
        <v>335.50736012235097</v>
      </c>
      <c r="M75" s="20">
        <v>151.11867522838901</v>
      </c>
      <c r="N75" s="20">
        <v>76.754147792558996</v>
      </c>
      <c r="O75" s="20">
        <v>136.781891702091</v>
      </c>
      <c r="P75" s="20">
        <v>116.021801852989</v>
      </c>
      <c r="Q75" s="20">
        <v>159.06545349763601</v>
      </c>
      <c r="R75" s="20">
        <v>2.1381678302890901</v>
      </c>
      <c r="S75" s="20">
        <v>60.302320694753497</v>
      </c>
      <c r="T75" s="20">
        <v>0.24073747687243899</v>
      </c>
      <c r="U75" s="20">
        <v>1.3039825692529901</v>
      </c>
      <c r="V75" s="20">
        <v>1.6267565042485399</v>
      </c>
      <c r="W75" s="20">
        <v>7.4773352764871701</v>
      </c>
      <c r="X75" s="20">
        <v>-4.3428701416258102</v>
      </c>
      <c r="Y75" s="20">
        <v>0.124265453458546</v>
      </c>
      <c r="Z75" s="20">
        <v>1.4766944258024099</v>
      </c>
      <c r="AA75" s="20">
        <v>9.5111915379919004E-2</v>
      </c>
      <c r="AB75" s="20">
        <v>9.3781957917042205E-2</v>
      </c>
      <c r="AC75" s="20">
        <v>0.232248533904031</v>
      </c>
      <c r="AD75" s="20">
        <v>0.22015450728152</v>
      </c>
      <c r="AE75" s="20">
        <v>0.20999080931209099</v>
      </c>
    </row>
    <row r="76" spans="1:31" x14ac:dyDescent="0.2">
      <c r="A76" s="3">
        <v>75</v>
      </c>
      <c r="B76" s="4" t="s">
        <v>12</v>
      </c>
      <c r="C76" s="5" t="s">
        <v>309</v>
      </c>
      <c r="D76" s="4" t="s">
        <v>141</v>
      </c>
      <c r="E76" s="4" t="s">
        <v>309</v>
      </c>
      <c r="F76" s="4" t="s">
        <v>377</v>
      </c>
      <c r="G76" s="4" t="s">
        <v>269</v>
      </c>
      <c r="H76" s="19">
        <v>832.36042603045701</v>
      </c>
      <c r="I76" s="19">
        <v>39.903333050905601</v>
      </c>
      <c r="J76" s="19">
        <v>295.37416437656998</v>
      </c>
      <c r="K76" s="19">
        <v>3427.4106128954099</v>
      </c>
      <c r="L76" s="19">
        <v>314.11164919627902</v>
      </c>
      <c r="M76" s="19">
        <v>276.470150869132</v>
      </c>
      <c r="N76" s="19">
        <v>62.149325728233002</v>
      </c>
      <c r="O76" s="19">
        <v>111.108224400738</v>
      </c>
      <c r="P76" s="19">
        <v>96.765498146711394</v>
      </c>
      <c r="Q76" s="19">
        <v>131.55227822540101</v>
      </c>
      <c r="R76" s="19">
        <v>2.9235588056993902</v>
      </c>
      <c r="S76" s="19">
        <v>24.6138091929034</v>
      </c>
      <c r="T76" s="19">
        <v>0.186187483916777</v>
      </c>
      <c r="U76" s="19">
        <v>0.82902844339508397</v>
      </c>
      <c r="V76" s="19">
        <v>4.0281312000489802</v>
      </c>
      <c r="W76" s="19">
        <v>8.2292383013832193</v>
      </c>
      <c r="X76" s="19">
        <v>-2.29172295757387</v>
      </c>
      <c r="Y76" s="19">
        <v>0.15487232879385801</v>
      </c>
      <c r="Z76" s="19">
        <v>2.3771861147741302</v>
      </c>
      <c r="AA76" s="19">
        <v>7.1331880701187705E-2</v>
      </c>
      <c r="AB76" s="19">
        <v>4.5254683167248302E-2</v>
      </c>
      <c r="AC76" s="19">
        <v>0.71040933487364499</v>
      </c>
      <c r="AD76" s="19">
        <v>0.707121916708642</v>
      </c>
      <c r="AE76" s="19">
        <v>0.65068374634465898</v>
      </c>
    </row>
    <row r="77" spans="1:31" x14ac:dyDescent="0.2">
      <c r="A77" s="3">
        <v>76</v>
      </c>
      <c r="B77" s="7" t="s">
        <v>197</v>
      </c>
      <c r="C77" s="8" t="s">
        <v>309</v>
      </c>
      <c r="D77" s="7" t="s">
        <v>231</v>
      </c>
      <c r="E77" s="7" t="s">
        <v>309</v>
      </c>
      <c r="F77" s="7" t="s">
        <v>59</v>
      </c>
      <c r="G77" s="7" t="s">
        <v>269</v>
      </c>
      <c r="H77" s="20">
        <v>825.99298212891597</v>
      </c>
      <c r="I77" s="20">
        <v>39.670625076215202</v>
      </c>
      <c r="J77" s="20">
        <v>368.67610195060098</v>
      </c>
      <c r="K77" s="20">
        <v>3545.31104456923</v>
      </c>
      <c r="L77" s="20">
        <v>201.027274514705</v>
      </c>
      <c r="M77" s="20">
        <v>1722.4050279128001</v>
      </c>
      <c r="N77" s="20">
        <v>63.897903699463001</v>
      </c>
      <c r="O77" s="20">
        <v>120.341372755077</v>
      </c>
      <c r="P77" s="20">
        <v>96.706435336630506</v>
      </c>
      <c r="Q77" s="20">
        <v>140.78424450835701</v>
      </c>
      <c r="R77" s="20">
        <v>2.9472351806916</v>
      </c>
      <c r="S77" s="20">
        <v>6.2010694282238603</v>
      </c>
      <c r="T77" s="20">
        <v>0.237055015932116</v>
      </c>
      <c r="U77" s="20">
        <v>0.65937493429191196</v>
      </c>
      <c r="V77" s="20">
        <v>1.49069989150455</v>
      </c>
      <c r="W77" s="20">
        <v>6.3555767681564701</v>
      </c>
      <c r="X77" s="20">
        <v>-1.9644701383993799</v>
      </c>
      <c r="Y77" s="20">
        <v>2.85025571328421E-2</v>
      </c>
      <c r="Z77" s="20">
        <v>3.10520920753746</v>
      </c>
      <c r="AA77" s="20">
        <v>7.0024634607514596E-2</v>
      </c>
      <c r="AB77" s="20">
        <v>3.8711772323938E-2</v>
      </c>
      <c r="AC77" s="20">
        <v>9.3258739732185403E-2</v>
      </c>
      <c r="AD77" s="20">
        <v>8.6962423289147495E-2</v>
      </c>
      <c r="AE77" s="20">
        <v>8.8814864686840495E-2</v>
      </c>
    </row>
    <row r="78" spans="1:31" x14ac:dyDescent="0.2">
      <c r="A78" s="3">
        <v>77</v>
      </c>
      <c r="B78" s="4" t="s">
        <v>171</v>
      </c>
      <c r="C78" s="5" t="s">
        <v>309</v>
      </c>
      <c r="D78" s="4" t="s">
        <v>241</v>
      </c>
      <c r="E78" s="4" t="s">
        <v>309</v>
      </c>
      <c r="F78" s="4" t="s">
        <v>115</v>
      </c>
      <c r="G78" s="4" t="s">
        <v>269</v>
      </c>
      <c r="H78" s="19">
        <v>679.61667457913802</v>
      </c>
      <c r="I78" s="19">
        <v>153.258368258627</v>
      </c>
      <c r="J78" s="19">
        <v>370.83635030367702</v>
      </c>
      <c r="K78" s="19">
        <v>3940.7532965339301</v>
      </c>
      <c r="L78" s="19">
        <v>373.65147045907099</v>
      </c>
      <c r="M78" s="19">
        <v>1832.40021397644</v>
      </c>
      <c r="N78" s="19">
        <v>161.80984301577399</v>
      </c>
      <c r="O78" s="19">
        <v>308.45619811510102</v>
      </c>
      <c r="P78" s="19">
        <v>242.946364069862</v>
      </c>
      <c r="Q78" s="19">
        <v>319.301729426463</v>
      </c>
      <c r="R78" s="19">
        <v>17.607568447717998</v>
      </c>
      <c r="S78" s="19">
        <v>70.447387396970697</v>
      </c>
      <c r="T78" s="19">
        <v>0.14311732091596499</v>
      </c>
      <c r="U78" s="19">
        <v>0.61688560507966395</v>
      </c>
      <c r="V78" s="19">
        <v>1.2549216872981199</v>
      </c>
      <c r="W78" s="19">
        <v>7.9163887457597104</v>
      </c>
      <c r="X78" s="19">
        <v>-1.6235148957144301</v>
      </c>
      <c r="Y78" s="19">
        <v>0.13778069764677001</v>
      </c>
      <c r="Z78" s="19">
        <v>3.3520784927556799</v>
      </c>
      <c r="AA78" s="19">
        <v>0.14150900542148301</v>
      </c>
      <c r="AB78" s="19">
        <v>6.6791925238291694E-2</v>
      </c>
      <c r="AC78" s="19">
        <v>2.2137407192883498</v>
      </c>
      <c r="AD78" s="19">
        <v>2.3527404631166302</v>
      </c>
      <c r="AE78" s="19">
        <v>2.3482346693158198</v>
      </c>
    </row>
    <row r="79" spans="1:31" x14ac:dyDescent="0.2">
      <c r="A79" s="3">
        <v>78</v>
      </c>
      <c r="B79" s="7" t="s">
        <v>247</v>
      </c>
      <c r="C79" s="8" t="s">
        <v>309</v>
      </c>
      <c r="D79" s="7" t="s">
        <v>349</v>
      </c>
      <c r="E79" s="7" t="s">
        <v>309</v>
      </c>
      <c r="F79" s="7" t="s">
        <v>66</v>
      </c>
      <c r="G79" s="7" t="s">
        <v>269</v>
      </c>
      <c r="H79" s="20">
        <v>761.71235093066298</v>
      </c>
      <c r="I79" s="20">
        <v>61.7595359386575</v>
      </c>
      <c r="J79" s="20">
        <v>283.58964886179803</v>
      </c>
      <c r="K79" s="20">
        <v>2515.9507430706099</v>
      </c>
      <c r="L79" s="20">
        <v>304.35943319744098</v>
      </c>
      <c r="M79" s="20">
        <v>122.437089817968</v>
      </c>
      <c r="N79" s="20">
        <v>45.120936862037397</v>
      </c>
      <c r="O79" s="20">
        <v>85.067984187044402</v>
      </c>
      <c r="P79" s="20">
        <v>69.554828810723507</v>
      </c>
      <c r="Q79" s="20">
        <v>93.281039868999301</v>
      </c>
      <c r="R79" s="20">
        <v>2.3510890802641198</v>
      </c>
      <c r="S79" s="20">
        <v>31.601357367763999</v>
      </c>
      <c r="T79" s="20">
        <v>0.21025064216582001</v>
      </c>
      <c r="U79" s="20">
        <v>0.52557297366662303</v>
      </c>
      <c r="V79" s="20">
        <v>0.77926664955432201</v>
      </c>
      <c r="W79" s="20">
        <v>11.4487624875329</v>
      </c>
      <c r="X79" s="20">
        <v>-0.441871776167782</v>
      </c>
      <c r="Y79" s="20">
        <v>6.5774883709957696E-2</v>
      </c>
      <c r="Z79" s="20">
        <v>1.1700203931901001</v>
      </c>
      <c r="AA79" s="20">
        <v>7.5848517340504407E-2</v>
      </c>
      <c r="AB79" s="20">
        <v>8.2967724879171006E-2</v>
      </c>
      <c r="AC79" s="20">
        <v>0.64303169873246202</v>
      </c>
      <c r="AD79" s="20">
        <v>0.67238511824793401</v>
      </c>
      <c r="AE79" s="20">
        <v>0.68602452524095203</v>
      </c>
    </row>
    <row r="80" spans="1:31" x14ac:dyDescent="0.2">
      <c r="A80" s="3">
        <v>79</v>
      </c>
      <c r="B80" s="4" t="s">
        <v>361</v>
      </c>
      <c r="C80" s="5" t="s">
        <v>309</v>
      </c>
      <c r="D80" s="4" t="s">
        <v>353</v>
      </c>
      <c r="E80" s="4" t="s">
        <v>309</v>
      </c>
      <c r="F80" s="4" t="s">
        <v>347</v>
      </c>
      <c r="G80" s="4" t="s">
        <v>269</v>
      </c>
      <c r="H80" s="19">
        <v>973.86248142872</v>
      </c>
      <c r="I80" s="19">
        <v>49.505792713012298</v>
      </c>
      <c r="J80" s="19">
        <v>318.60061142367499</v>
      </c>
      <c r="K80" s="19">
        <v>2290.6949961340001</v>
      </c>
      <c r="L80" s="19">
        <v>349.93089660059502</v>
      </c>
      <c r="M80" s="19">
        <v>526.43252606398698</v>
      </c>
      <c r="N80" s="19">
        <v>48.200704030275197</v>
      </c>
      <c r="O80" s="19">
        <v>85.231233663374695</v>
      </c>
      <c r="P80" s="19">
        <v>72.192653363516897</v>
      </c>
      <c r="Q80" s="19">
        <v>102.691065700281</v>
      </c>
      <c r="R80" s="19">
        <v>1.29992635828453</v>
      </c>
      <c r="S80" s="19">
        <v>3.8563766318572701</v>
      </c>
      <c r="T80" s="19">
        <v>0.24557639892088101</v>
      </c>
      <c r="U80" s="19">
        <v>0.50697851956971196</v>
      </c>
      <c r="V80" s="19">
        <v>0.54515155235901203</v>
      </c>
      <c r="W80" s="19">
        <v>9.5050476801204606</v>
      </c>
      <c r="X80" s="19">
        <v>-2.3922417434648802</v>
      </c>
      <c r="Y80" s="19">
        <v>3.1960412773598297E-2</v>
      </c>
      <c r="Z80" s="19">
        <v>1.47812113085974</v>
      </c>
      <c r="AA80" s="19">
        <v>5.25765928597451E-2</v>
      </c>
      <c r="AB80" s="19">
        <v>3.9438763695539301E-2</v>
      </c>
      <c r="AC80" s="19">
        <v>0.13518810534334</v>
      </c>
      <c r="AD80" s="19">
        <v>0.12919384152977301</v>
      </c>
      <c r="AE80" s="19">
        <v>0.120745359519534</v>
      </c>
    </row>
    <row r="81" spans="1:31" x14ac:dyDescent="0.2">
      <c r="A81" s="3">
        <v>80</v>
      </c>
      <c r="B81" s="7" t="s">
        <v>237</v>
      </c>
      <c r="C81" s="8" t="s">
        <v>309</v>
      </c>
      <c r="D81" s="7" t="s">
        <v>105</v>
      </c>
      <c r="E81" s="7" t="s">
        <v>309</v>
      </c>
      <c r="F81" s="7" t="s">
        <v>84</v>
      </c>
      <c r="G81" s="7" t="s">
        <v>269</v>
      </c>
      <c r="H81" s="20">
        <v>197.618987035732</v>
      </c>
      <c r="I81" s="20">
        <v>182.72996778988499</v>
      </c>
      <c r="J81" s="20">
        <v>191.22931277226999</v>
      </c>
      <c r="K81" s="20">
        <v>948.62985896891905</v>
      </c>
      <c r="L81" s="20">
        <v>893.913894377274</v>
      </c>
      <c r="M81" s="20">
        <v>878.24938784291896</v>
      </c>
      <c r="N81" s="20">
        <v>181.44661943819901</v>
      </c>
      <c r="O81" s="20">
        <v>194.177609644228</v>
      </c>
      <c r="P81" s="20">
        <v>191.650562862198</v>
      </c>
      <c r="Q81" s="20">
        <v>162.32249932072199</v>
      </c>
      <c r="R81" s="20">
        <v>183.12179822776901</v>
      </c>
      <c r="S81" s="20">
        <v>184.680351443658</v>
      </c>
      <c r="T81" s="20">
        <v>181.02861787797801</v>
      </c>
      <c r="U81" s="20">
        <v>171.33644197938199</v>
      </c>
      <c r="V81" s="20">
        <v>183.71290792272899</v>
      </c>
      <c r="W81" s="20">
        <v>188.99391289416599</v>
      </c>
      <c r="X81" s="20">
        <v>163.158610006624</v>
      </c>
      <c r="Y81" s="20">
        <v>185.23651120837701</v>
      </c>
      <c r="Z81" s="20">
        <v>170.317213288788</v>
      </c>
      <c r="AA81" s="20">
        <v>156.13003762149299</v>
      </c>
      <c r="AB81" s="20">
        <v>174.943739460534</v>
      </c>
      <c r="AC81" s="20">
        <v>185.81747988336599</v>
      </c>
      <c r="AD81" s="20">
        <v>190.08242109330899</v>
      </c>
      <c r="AE81" s="20">
        <v>191.49673097544999</v>
      </c>
    </row>
    <row r="82" spans="1:31" x14ac:dyDescent="0.2">
      <c r="A82" s="3">
        <v>81</v>
      </c>
      <c r="B82" s="4" t="s">
        <v>150</v>
      </c>
      <c r="C82" s="5" t="s">
        <v>309</v>
      </c>
      <c r="D82" s="4" t="s">
        <v>352</v>
      </c>
      <c r="E82" s="4" t="s">
        <v>309</v>
      </c>
      <c r="F82" s="4" t="s">
        <v>288</v>
      </c>
      <c r="G82" s="4" t="s">
        <v>269</v>
      </c>
      <c r="H82" s="19">
        <v>1.5262965290372299</v>
      </c>
      <c r="I82" s="19">
        <v>1.24772499253589</v>
      </c>
      <c r="J82" s="19">
        <v>1.4523097122086299</v>
      </c>
      <c r="K82" s="19">
        <v>-70.591204866164503</v>
      </c>
      <c r="L82" s="19">
        <v>5.7699641253470899</v>
      </c>
      <c r="M82" s="19">
        <v>-5.1656168600345804</v>
      </c>
      <c r="N82" s="19">
        <v>1.9072616293267299</v>
      </c>
      <c r="O82" s="19">
        <v>1.2396403260076401</v>
      </c>
      <c r="P82" s="19">
        <v>1.3264550747041799</v>
      </c>
      <c r="Q82" s="19">
        <v>-1.1710557021525101</v>
      </c>
      <c r="R82" s="19">
        <v>1.2400025897676901</v>
      </c>
      <c r="S82" s="19">
        <v>-6.93176269753668</v>
      </c>
      <c r="T82" s="19">
        <v>1.1587110327749901</v>
      </c>
      <c r="U82" s="19">
        <v>1.2319724023468701</v>
      </c>
      <c r="V82" s="19">
        <v>1.30903310036797</v>
      </c>
      <c r="W82" s="19">
        <v>1.12658612040846</v>
      </c>
      <c r="X82" s="19">
        <v>-3.9390123421299501</v>
      </c>
      <c r="Y82" s="19">
        <v>1.2586129044243901</v>
      </c>
      <c r="Z82" s="19">
        <v>1.1511676546665399</v>
      </c>
      <c r="AA82" s="19">
        <v>2.2833582329545901</v>
      </c>
      <c r="AB82" s="19">
        <v>1.1889706403276501</v>
      </c>
      <c r="AC82" s="19">
        <v>1.36477231853147</v>
      </c>
      <c r="AD82" s="19">
        <v>1.3605982277281501</v>
      </c>
      <c r="AE82" s="19">
        <v>1.36383821035019</v>
      </c>
    </row>
    <row r="83" spans="1:31" x14ac:dyDescent="0.2">
      <c r="A83" s="3">
        <v>82</v>
      </c>
      <c r="B83" s="7" t="s">
        <v>64</v>
      </c>
      <c r="C83" s="8" t="s">
        <v>309</v>
      </c>
      <c r="D83" s="7" t="s">
        <v>381</v>
      </c>
      <c r="E83" s="7" t="s">
        <v>309</v>
      </c>
      <c r="F83" s="7" t="s">
        <v>4</v>
      </c>
      <c r="G83" s="7" t="s">
        <v>269</v>
      </c>
      <c r="H83" s="20">
        <v>938.87057593897998</v>
      </c>
      <c r="I83" s="20">
        <v>42.8013380638792</v>
      </c>
      <c r="J83" s="20">
        <v>318.36650671020601</v>
      </c>
      <c r="K83" s="20">
        <v>1995.99880721816</v>
      </c>
      <c r="L83" s="20">
        <v>285.71735643673497</v>
      </c>
      <c r="M83" s="20">
        <v>726.22533438936102</v>
      </c>
      <c r="N83" s="20">
        <v>49.2736584038934</v>
      </c>
      <c r="O83" s="20">
        <v>88.840796738827095</v>
      </c>
      <c r="P83" s="20">
        <v>74.535485485005694</v>
      </c>
      <c r="Q83" s="20">
        <v>99.682338591153894</v>
      </c>
      <c r="R83" s="20">
        <v>1.2499146118145099</v>
      </c>
      <c r="S83" s="20">
        <v>6.9377792224614101</v>
      </c>
      <c r="T83" s="20">
        <v>0.25655993698836099</v>
      </c>
      <c r="U83" s="20">
        <v>0.49929130020718598</v>
      </c>
      <c r="V83" s="20">
        <v>1.0737374058515701</v>
      </c>
      <c r="W83" s="20">
        <v>9.6070495683100798</v>
      </c>
      <c r="X83" s="20">
        <v>-2.9598938620940598</v>
      </c>
      <c r="Y83" s="20">
        <v>0.211851489623197</v>
      </c>
      <c r="Z83" s="20">
        <v>1.28946672775284</v>
      </c>
      <c r="AA83" s="20">
        <v>0.55856496809274803</v>
      </c>
      <c r="AB83" s="20">
        <v>0.16066798913439401</v>
      </c>
      <c r="AC83" s="20">
        <v>0.29948591780376199</v>
      </c>
      <c r="AD83" s="20">
        <v>0.30878226857403501</v>
      </c>
      <c r="AE83" s="20">
        <v>0.289899387357064</v>
      </c>
    </row>
    <row r="84" spans="1:31" x14ac:dyDescent="0.2">
      <c r="A84" s="3">
        <v>83</v>
      </c>
      <c r="B84" s="4" t="s">
        <v>201</v>
      </c>
      <c r="C84" s="5" t="s">
        <v>309</v>
      </c>
      <c r="D84" s="4" t="s">
        <v>121</v>
      </c>
      <c r="E84" s="4" t="s">
        <v>309</v>
      </c>
      <c r="F84" s="4" t="s">
        <v>304</v>
      </c>
      <c r="G84" s="4" t="s">
        <v>269</v>
      </c>
      <c r="H84" s="19">
        <v>311.62420747505598</v>
      </c>
      <c r="I84" s="19">
        <v>46.345405433556003</v>
      </c>
      <c r="J84" s="19">
        <v>453.39433667572399</v>
      </c>
      <c r="K84" s="19">
        <v>2706.70293095852</v>
      </c>
      <c r="L84" s="19">
        <v>338.19085530576803</v>
      </c>
      <c r="M84" s="19">
        <v>591.34991121686801</v>
      </c>
      <c r="N84" s="19">
        <v>71.230086924238904</v>
      </c>
      <c r="O84" s="19">
        <v>129.728383338073</v>
      </c>
      <c r="P84" s="19">
        <v>105.57186791037201</v>
      </c>
      <c r="Q84" s="19">
        <v>140.81930595751899</v>
      </c>
      <c r="R84" s="19">
        <v>12.514235352858</v>
      </c>
      <c r="S84" s="19">
        <v>251.90874333830499</v>
      </c>
      <c r="T84" s="19">
        <v>0.105444888742298</v>
      </c>
      <c r="U84" s="19">
        <v>1.1732577763073599</v>
      </c>
      <c r="V84" s="19">
        <v>3.2723280311215199</v>
      </c>
      <c r="W84" s="19">
        <v>18.0830487240781</v>
      </c>
      <c r="X84" s="19">
        <v>-1.12992970253352</v>
      </c>
      <c r="Y84" s="19">
        <v>0.15985496913692099</v>
      </c>
      <c r="Z84" s="19">
        <v>1.2666365415648799</v>
      </c>
      <c r="AA84" s="19">
        <v>0.32054840953668901</v>
      </c>
      <c r="AB84" s="19">
        <v>8.8511148111882501E-2</v>
      </c>
      <c r="AC84" s="19">
        <v>8.4566411893590505</v>
      </c>
      <c r="AD84" s="19">
        <v>8.8251242704724095</v>
      </c>
      <c r="AE84" s="19">
        <v>8.6630925194310695</v>
      </c>
    </row>
    <row r="85" spans="1:31" x14ac:dyDescent="0.2">
      <c r="A85" s="3">
        <v>84</v>
      </c>
      <c r="B85" s="7" t="s">
        <v>273</v>
      </c>
      <c r="C85" s="8" t="s">
        <v>309</v>
      </c>
      <c r="D85" s="7" t="s">
        <v>35</v>
      </c>
      <c r="E85" s="7" t="s">
        <v>309</v>
      </c>
      <c r="F85" s="7" t="s">
        <v>360</v>
      </c>
      <c r="G85" s="7" t="s">
        <v>269</v>
      </c>
      <c r="H85" s="20">
        <v>574.22459899684395</v>
      </c>
      <c r="I85" s="20">
        <v>30.395495667247499</v>
      </c>
      <c r="J85" s="20">
        <v>447.55920454276298</v>
      </c>
      <c r="K85" s="20">
        <v>1835.2337142973199</v>
      </c>
      <c r="L85" s="20">
        <v>372.68358711881302</v>
      </c>
      <c r="M85" s="20">
        <v>149.24647031818799</v>
      </c>
      <c r="N85" s="20">
        <v>12.2582758954028</v>
      </c>
      <c r="O85" s="20">
        <v>23.780084731031401</v>
      </c>
      <c r="P85" s="20">
        <v>22.2548896464682</v>
      </c>
      <c r="Q85" s="20">
        <v>30.781192749480599</v>
      </c>
      <c r="R85" s="20">
        <v>1.4089001271975901</v>
      </c>
      <c r="S85" s="20">
        <v>25.4416030672486</v>
      </c>
      <c r="T85" s="20">
        <v>0.15157261100265801</v>
      </c>
      <c r="U85" s="20">
        <v>0.97988880819191304</v>
      </c>
      <c r="V85" s="20">
        <v>0.70133962368820801</v>
      </c>
      <c r="W85" s="20">
        <v>5.7563238644140498</v>
      </c>
      <c r="X85" s="20">
        <v>-2.58304092149013</v>
      </c>
      <c r="Y85" s="20">
        <v>-2.2219210747147999E-2</v>
      </c>
      <c r="Z85" s="20">
        <v>0.34970767143153197</v>
      </c>
      <c r="AA85" s="20">
        <v>0.13724110127381201</v>
      </c>
      <c r="AB85" s="20">
        <v>2.1900228516920299E-2</v>
      </c>
      <c r="AC85" s="20">
        <v>0.491241851489714</v>
      </c>
      <c r="AD85" s="20">
        <v>0.49416119755973298</v>
      </c>
      <c r="AE85" s="20">
        <v>0.467447041538196</v>
      </c>
    </row>
    <row r="86" spans="1:31" x14ac:dyDescent="0.2">
      <c r="A86" s="3">
        <v>85</v>
      </c>
      <c r="B86" s="4" t="s">
        <v>203</v>
      </c>
      <c r="C86" s="5" t="s">
        <v>309</v>
      </c>
      <c r="D86" s="4" t="s">
        <v>31</v>
      </c>
      <c r="E86" s="4" t="s">
        <v>309</v>
      </c>
      <c r="F86" s="4" t="s">
        <v>373</v>
      </c>
      <c r="G86" s="4" t="s">
        <v>269</v>
      </c>
      <c r="H86" s="19">
        <v>582.31828051760294</v>
      </c>
      <c r="I86" s="19">
        <v>40.743074463567901</v>
      </c>
      <c r="J86" s="19">
        <v>481.729495211168</v>
      </c>
      <c r="K86" s="19">
        <v>2252.1229858306801</v>
      </c>
      <c r="L86" s="19">
        <v>311.96931421010902</v>
      </c>
      <c r="M86" s="19">
        <v>333.65329837330597</v>
      </c>
      <c r="N86" s="19">
        <v>20.463769224668699</v>
      </c>
      <c r="O86" s="19">
        <v>38.899788490316702</v>
      </c>
      <c r="P86" s="19">
        <v>32.864333265079097</v>
      </c>
      <c r="Q86" s="19">
        <v>48.040008558700897</v>
      </c>
      <c r="R86" s="19">
        <v>7.0565172580832396</v>
      </c>
      <c r="S86" s="19">
        <v>7.2413570583256597</v>
      </c>
      <c r="T86" s="19">
        <v>0.16702806551354599</v>
      </c>
      <c r="U86" s="19">
        <v>1.40031423808253</v>
      </c>
      <c r="V86" s="19">
        <v>1.05083053288063</v>
      </c>
      <c r="W86" s="19">
        <v>6.0246670852565396</v>
      </c>
      <c r="X86" s="19">
        <v>-2.37209394630798</v>
      </c>
      <c r="Y86" s="19">
        <v>5.8648422709939002E-2</v>
      </c>
      <c r="Z86" s="19">
        <v>0.39264226177671502</v>
      </c>
      <c r="AA86" s="19">
        <v>0.106248329897376</v>
      </c>
      <c r="AB86" s="19">
        <v>2.2536339017453898E-2</v>
      </c>
      <c r="AC86" s="19">
        <v>0.22437279568042601</v>
      </c>
      <c r="AD86" s="19">
        <v>0.209965062379946</v>
      </c>
      <c r="AE86" s="19">
        <v>0.20904857066466201</v>
      </c>
    </row>
    <row r="87" spans="1:31" x14ac:dyDescent="0.2">
      <c r="A87" s="3">
        <v>86</v>
      </c>
      <c r="B87" s="7" t="s">
        <v>221</v>
      </c>
      <c r="C87" s="8" t="s">
        <v>309</v>
      </c>
      <c r="D87" s="7" t="s">
        <v>73</v>
      </c>
      <c r="E87" s="7" t="s">
        <v>309</v>
      </c>
      <c r="F87" s="7" t="s">
        <v>81</v>
      </c>
      <c r="G87" s="7" t="s">
        <v>269</v>
      </c>
      <c r="H87" s="20">
        <v>776.64138757763601</v>
      </c>
      <c r="I87" s="20">
        <v>124.523130171411</v>
      </c>
      <c r="J87" s="20">
        <v>556.71175798745799</v>
      </c>
      <c r="K87" s="20">
        <v>3355.5894021487502</v>
      </c>
      <c r="L87" s="20">
        <v>273.50615302917703</v>
      </c>
      <c r="M87" s="20">
        <v>209.75929751762001</v>
      </c>
      <c r="N87" s="20">
        <v>55.890271351916397</v>
      </c>
      <c r="O87" s="20">
        <v>102.167006343888</v>
      </c>
      <c r="P87" s="20">
        <v>83.835865560602798</v>
      </c>
      <c r="Q87" s="20">
        <v>122.965109861908</v>
      </c>
      <c r="R87" s="20">
        <v>2.9950329957144302</v>
      </c>
      <c r="S87" s="20">
        <v>165.66405603266</v>
      </c>
      <c r="T87" s="20">
        <v>0.13868634357378701</v>
      </c>
      <c r="U87" s="20">
        <v>0.92658806774677005</v>
      </c>
      <c r="V87" s="20">
        <v>0.73005405953678904</v>
      </c>
      <c r="W87" s="20">
        <v>6.9318316821535602</v>
      </c>
      <c r="X87" s="20">
        <v>-2.7056286840620101</v>
      </c>
      <c r="Y87" s="20">
        <v>7.3978239039993204E-2</v>
      </c>
      <c r="Z87" s="20">
        <v>1.6528191941211601</v>
      </c>
      <c r="AA87" s="20">
        <v>7.9082524934236398E-2</v>
      </c>
      <c r="AB87" s="20">
        <v>1.59935030835219E-2</v>
      </c>
      <c r="AC87" s="20">
        <v>0.79195313455469196</v>
      </c>
      <c r="AD87" s="20">
        <v>0.78457484952724499</v>
      </c>
      <c r="AE87" s="20">
        <v>0.73651687911506802</v>
      </c>
    </row>
    <row r="88" spans="1:31" x14ac:dyDescent="0.2">
      <c r="A88" s="3">
        <v>87</v>
      </c>
      <c r="B88" s="4" t="s">
        <v>98</v>
      </c>
      <c r="C88" s="5" t="s">
        <v>309</v>
      </c>
      <c r="D88" s="4" t="s">
        <v>307</v>
      </c>
      <c r="E88" s="4" t="s">
        <v>309</v>
      </c>
      <c r="F88" s="4" t="s">
        <v>289</v>
      </c>
      <c r="G88" s="4" t="s">
        <v>269</v>
      </c>
      <c r="H88" s="19">
        <v>854.08236312350698</v>
      </c>
      <c r="I88" s="19">
        <v>106.69128193986</v>
      </c>
      <c r="J88" s="19">
        <v>423.720927628114</v>
      </c>
      <c r="K88" s="19">
        <v>3298.25844923874</v>
      </c>
      <c r="L88" s="19">
        <v>331.14043446151101</v>
      </c>
      <c r="M88" s="19">
        <v>100.115701877251</v>
      </c>
      <c r="N88" s="19">
        <v>47.783441935478898</v>
      </c>
      <c r="O88" s="19">
        <v>91.0361931653472</v>
      </c>
      <c r="P88" s="19">
        <v>75.441329205629799</v>
      </c>
      <c r="Q88" s="19">
        <v>111.86209918935501</v>
      </c>
      <c r="R88" s="19">
        <v>2.3863897029205399</v>
      </c>
      <c r="S88" s="19">
        <v>126.019559804441</v>
      </c>
      <c r="T88" s="19">
        <v>0.12235427954903701</v>
      </c>
      <c r="U88" s="19">
        <v>0.73209726132130104</v>
      </c>
      <c r="V88" s="19">
        <v>0.97578898551872995</v>
      </c>
      <c r="W88" s="19">
        <v>5.0598482281514796</v>
      </c>
      <c r="X88" s="19">
        <v>-3.0167167797336001</v>
      </c>
      <c r="Y88" s="19">
        <v>0.11445820161027399</v>
      </c>
      <c r="Z88" s="19">
        <v>1.4756670346209899</v>
      </c>
      <c r="AA88" s="19">
        <v>8.3053985611387507E-2</v>
      </c>
      <c r="AB88" s="19">
        <v>3.4077227231003801E-2</v>
      </c>
      <c r="AC88" s="19">
        <v>0.43234224100305202</v>
      </c>
      <c r="AD88" s="19">
        <v>0.43058325246065898</v>
      </c>
      <c r="AE88" s="19">
        <v>0.40093549376875598</v>
      </c>
    </row>
    <row r="89" spans="1:31" x14ac:dyDescent="0.2">
      <c r="A89" s="3">
        <v>88</v>
      </c>
      <c r="B89" s="7" t="s">
        <v>216</v>
      </c>
      <c r="C89" s="8" t="s">
        <v>309</v>
      </c>
      <c r="D89" s="7" t="s">
        <v>119</v>
      </c>
      <c r="E89" s="7" t="s">
        <v>309</v>
      </c>
      <c r="F89" s="7" t="s">
        <v>245</v>
      </c>
      <c r="G89" s="7" t="s">
        <v>269</v>
      </c>
      <c r="H89" s="20">
        <v>731.50918173672903</v>
      </c>
      <c r="I89" s="20">
        <v>106.17825326501099</v>
      </c>
      <c r="J89" s="20">
        <v>658.83251205826298</v>
      </c>
      <c r="K89" s="20">
        <v>3420.8029068862402</v>
      </c>
      <c r="L89" s="20">
        <v>225.57152298214601</v>
      </c>
      <c r="M89" s="20">
        <v>539.59132851674701</v>
      </c>
      <c r="N89" s="20">
        <v>68.388604544624002</v>
      </c>
      <c r="O89" s="20">
        <v>133.31893529816199</v>
      </c>
      <c r="P89" s="20">
        <v>107.93719496196999</v>
      </c>
      <c r="Q89" s="20">
        <v>146.04424230526701</v>
      </c>
      <c r="R89" s="20">
        <v>5.0780439135818503</v>
      </c>
      <c r="S89" s="20">
        <v>204.610115365148</v>
      </c>
      <c r="T89" s="20">
        <v>0.15110168418751399</v>
      </c>
      <c r="U89" s="20">
        <v>2.4595296201196701</v>
      </c>
      <c r="V89" s="20">
        <v>1.06220831118893</v>
      </c>
      <c r="W89" s="20">
        <v>7.2408355347241899</v>
      </c>
      <c r="X89" s="20">
        <v>-0.90366838409928796</v>
      </c>
      <c r="Y89" s="20">
        <v>5.3652673590635101E-2</v>
      </c>
      <c r="Z89" s="20">
        <v>1.8203985827963001</v>
      </c>
      <c r="AA89" s="20">
        <v>0.18473920612196201</v>
      </c>
      <c r="AB89" s="20">
        <v>4.4618566254619497E-2</v>
      </c>
      <c r="AC89" s="20">
        <v>0.23371466127860499</v>
      </c>
      <c r="AD89" s="20">
        <v>0.24817578404760701</v>
      </c>
      <c r="AE89" s="20">
        <v>0.24218822562044201</v>
      </c>
    </row>
    <row r="90" spans="1:31" x14ac:dyDescent="0.2">
      <c r="A90" s="3">
        <v>89</v>
      </c>
      <c r="B90" s="4" t="s">
        <v>254</v>
      </c>
      <c r="C90" s="5" t="s">
        <v>309</v>
      </c>
      <c r="D90" s="4" t="s">
        <v>222</v>
      </c>
      <c r="E90" s="4" t="s">
        <v>309</v>
      </c>
      <c r="F90" s="4" t="s">
        <v>257</v>
      </c>
      <c r="G90" s="4" t="s">
        <v>269</v>
      </c>
      <c r="H90" s="19">
        <v>775.14880232303994</v>
      </c>
      <c r="I90" s="19">
        <v>166.54470896629601</v>
      </c>
      <c r="J90" s="19">
        <v>560.62533011189498</v>
      </c>
      <c r="K90" s="19">
        <v>3098.7404400585601</v>
      </c>
      <c r="L90" s="19">
        <v>407.28695315971601</v>
      </c>
      <c r="M90" s="19">
        <v>364.82852617641799</v>
      </c>
      <c r="N90" s="19">
        <v>81.622525762964798</v>
      </c>
      <c r="O90" s="19">
        <v>166.62040901187601</v>
      </c>
      <c r="P90" s="19">
        <v>129.23326118031099</v>
      </c>
      <c r="Q90" s="19">
        <v>184.353555435331</v>
      </c>
      <c r="R90" s="19">
        <v>66.1333712111457</v>
      </c>
      <c r="S90" s="19">
        <v>434.83926490707699</v>
      </c>
      <c r="T90" s="19">
        <v>0.450327162905928</v>
      </c>
      <c r="U90" s="19">
        <v>0.93614681508310804</v>
      </c>
      <c r="V90" s="19">
        <v>0.92486280110089703</v>
      </c>
      <c r="W90" s="19">
        <v>8.0004215689981706</v>
      </c>
      <c r="X90" s="19">
        <v>-1.3623277824569799</v>
      </c>
      <c r="Y90" s="19">
        <v>0.185031541390968</v>
      </c>
      <c r="Z90" s="19">
        <v>1.4267407345892</v>
      </c>
      <c r="AA90" s="19">
        <v>9.3342131293960406E-2</v>
      </c>
      <c r="AB90" s="19">
        <v>7.1790058904781906E-2</v>
      </c>
      <c r="AC90" s="19">
        <v>0.89524346987597403</v>
      </c>
      <c r="AD90" s="19">
        <v>0.88353843154080403</v>
      </c>
      <c r="AE90" s="19">
        <v>0.88058076782748496</v>
      </c>
    </row>
    <row r="91" spans="1:31" x14ac:dyDescent="0.2">
      <c r="A91" s="3">
        <v>90</v>
      </c>
      <c r="B91" s="7" t="s">
        <v>21</v>
      </c>
      <c r="C91" s="8" t="s">
        <v>309</v>
      </c>
      <c r="D91" s="7" t="s">
        <v>11</v>
      </c>
      <c r="E91" s="7" t="s">
        <v>309</v>
      </c>
      <c r="F91" s="7" t="s">
        <v>270</v>
      </c>
      <c r="G91" s="7" t="s">
        <v>269</v>
      </c>
      <c r="H91" s="20">
        <v>690.61319485439196</v>
      </c>
      <c r="I91" s="20">
        <v>112.42373456493</v>
      </c>
      <c r="J91" s="20">
        <v>522.82989654906305</v>
      </c>
      <c r="K91" s="20">
        <v>2769.6477667731301</v>
      </c>
      <c r="L91" s="20">
        <v>352.374271423599</v>
      </c>
      <c r="M91" s="20">
        <v>251.80019151742599</v>
      </c>
      <c r="N91" s="20">
        <v>60.221921769021598</v>
      </c>
      <c r="O91" s="20">
        <v>116.17405820708601</v>
      </c>
      <c r="P91" s="20">
        <v>93.422173898823601</v>
      </c>
      <c r="Q91" s="20">
        <v>124.906153167897</v>
      </c>
      <c r="R91" s="20">
        <v>39.352083871447299</v>
      </c>
      <c r="S91" s="20">
        <v>153.41760417498801</v>
      </c>
      <c r="T91" s="20">
        <v>0.19986737960329501</v>
      </c>
      <c r="U91" s="20">
        <v>0.73916133125545302</v>
      </c>
      <c r="V91" s="20">
        <v>1.2752759464255501</v>
      </c>
      <c r="W91" s="20">
        <v>8.0499348581282497</v>
      </c>
      <c r="X91" s="20">
        <v>-1.16991664984132</v>
      </c>
      <c r="Y91" s="20">
        <v>8.0630498406122797E-2</v>
      </c>
      <c r="Z91" s="20">
        <v>0.89520930495264495</v>
      </c>
      <c r="AA91" s="20">
        <v>8.85454515875191E-2</v>
      </c>
      <c r="AB91" s="20">
        <v>3.7893911467844897E-2</v>
      </c>
      <c r="AC91" s="20">
        <v>0.46989142928476901</v>
      </c>
      <c r="AD91" s="20">
        <v>0.48557165754600901</v>
      </c>
      <c r="AE91" s="20">
        <v>0.50532654951320799</v>
      </c>
    </row>
    <row r="92" spans="1:31" x14ac:dyDescent="0.2">
      <c r="A92" s="3">
        <v>91</v>
      </c>
      <c r="B92" s="4" t="s">
        <v>322</v>
      </c>
      <c r="C92" s="5" t="s">
        <v>309</v>
      </c>
      <c r="D92" s="4" t="s">
        <v>378</v>
      </c>
      <c r="E92" s="4" t="s">
        <v>309</v>
      </c>
      <c r="F92" s="4" t="s">
        <v>234</v>
      </c>
      <c r="G92" s="4" t="s">
        <v>269</v>
      </c>
      <c r="H92" s="19">
        <v>626.54195620353801</v>
      </c>
      <c r="I92" s="19">
        <v>104.90902766990899</v>
      </c>
      <c r="J92" s="19">
        <v>421.79648162964901</v>
      </c>
      <c r="K92" s="19">
        <v>2226.92680628876</v>
      </c>
      <c r="L92" s="19">
        <v>373.98592479304898</v>
      </c>
      <c r="M92" s="19">
        <v>264.88777388979202</v>
      </c>
      <c r="N92" s="19">
        <v>63.381281153614403</v>
      </c>
      <c r="O92" s="19">
        <v>119.29950412861901</v>
      </c>
      <c r="P92" s="19">
        <v>96.930926075357107</v>
      </c>
      <c r="Q92" s="19">
        <v>136.158041400054</v>
      </c>
      <c r="R92" s="19">
        <v>50.377508271940997</v>
      </c>
      <c r="S92" s="19">
        <v>92.472284242320796</v>
      </c>
      <c r="T92" s="19">
        <v>0.24898075126145</v>
      </c>
      <c r="U92" s="19">
        <v>0.98633079793915301</v>
      </c>
      <c r="V92" s="19">
        <v>0.60803579141906505</v>
      </c>
      <c r="W92" s="19">
        <v>7.0307946757563098</v>
      </c>
      <c r="X92" s="19">
        <v>-2.7312500758252898</v>
      </c>
      <c r="Y92" s="19">
        <v>5.2088388094369602E-2</v>
      </c>
      <c r="Z92" s="19">
        <v>1.102145972894</v>
      </c>
      <c r="AA92" s="19">
        <v>5.5011218594979802E-2</v>
      </c>
      <c r="AB92" s="19">
        <v>4.1165362016792599E-2</v>
      </c>
      <c r="AC92" s="19">
        <v>0.46849312779810698</v>
      </c>
      <c r="AD92" s="19">
        <v>0.45474805437400101</v>
      </c>
      <c r="AE92" s="19">
        <v>0.43347006747988098</v>
      </c>
    </row>
    <row r="93" spans="1:31" x14ac:dyDescent="0.2">
      <c r="A93" s="3">
        <v>92</v>
      </c>
      <c r="B93" s="7" t="s">
        <v>13</v>
      </c>
      <c r="C93" s="8" t="s">
        <v>309</v>
      </c>
      <c r="D93" s="7" t="s">
        <v>285</v>
      </c>
      <c r="E93" s="7" t="s">
        <v>309</v>
      </c>
      <c r="F93" s="7" t="s">
        <v>107</v>
      </c>
      <c r="G93" s="7" t="s">
        <v>269</v>
      </c>
      <c r="H93" s="20">
        <v>635.82452039204304</v>
      </c>
      <c r="I93" s="20">
        <v>132.90961849004</v>
      </c>
      <c r="J93" s="20">
        <v>347.31824850839098</v>
      </c>
      <c r="K93" s="20">
        <v>1994.8352881420201</v>
      </c>
      <c r="L93" s="20">
        <v>334.19292661121</v>
      </c>
      <c r="M93" s="20">
        <v>999.33385988073701</v>
      </c>
      <c r="N93" s="20">
        <v>80.827685690377294</v>
      </c>
      <c r="O93" s="20">
        <v>151.00803965508501</v>
      </c>
      <c r="P93" s="20">
        <v>120.233631682962</v>
      </c>
      <c r="Q93" s="20">
        <v>169.39802484483599</v>
      </c>
      <c r="R93" s="20">
        <v>60.7923429567875</v>
      </c>
      <c r="S93" s="20">
        <v>26.643368915677399</v>
      </c>
      <c r="T93" s="20">
        <v>0.36394880708864502</v>
      </c>
      <c r="U93" s="20">
        <v>1.4948849469094201</v>
      </c>
      <c r="V93" s="20">
        <v>1.0134346020263301</v>
      </c>
      <c r="W93" s="20">
        <v>6.32828297483697</v>
      </c>
      <c r="X93" s="20">
        <v>-3.7485647423513799</v>
      </c>
      <c r="Y93" s="20">
        <v>0.100850746912567</v>
      </c>
      <c r="Z93" s="20">
        <v>1.3669282463358099</v>
      </c>
      <c r="AA93" s="20">
        <v>6.1831914436623302E-2</v>
      </c>
      <c r="AB93" s="20">
        <v>5.4887344610574297E-2</v>
      </c>
      <c r="AC93" s="20">
        <v>0.13460858196401401</v>
      </c>
      <c r="AD93" s="20">
        <v>0.13083713217998899</v>
      </c>
      <c r="AE93" s="20">
        <v>0.12291669545028699</v>
      </c>
    </row>
    <row r="94" spans="1:31" x14ac:dyDescent="0.2">
      <c r="A94" s="3">
        <v>93</v>
      </c>
      <c r="B94" s="4" t="s">
        <v>233</v>
      </c>
      <c r="C94" s="5" t="s">
        <v>309</v>
      </c>
      <c r="D94" s="4" t="s">
        <v>229</v>
      </c>
      <c r="E94" s="4" t="s">
        <v>309</v>
      </c>
      <c r="F94" s="4" t="s">
        <v>5</v>
      </c>
      <c r="G94" s="4" t="s">
        <v>269</v>
      </c>
      <c r="H94" s="19">
        <v>883.20233147846795</v>
      </c>
      <c r="I94" s="19">
        <v>219.495390271194</v>
      </c>
      <c r="J94" s="19">
        <v>127.524310337549</v>
      </c>
      <c r="K94" s="19">
        <v>2308.9220443058898</v>
      </c>
      <c r="L94" s="19">
        <v>190.96259069357799</v>
      </c>
      <c r="M94" s="19">
        <v>573.61629911451996</v>
      </c>
      <c r="N94" s="19">
        <v>150.978251882385</v>
      </c>
      <c r="O94" s="19">
        <v>282.10739827399198</v>
      </c>
      <c r="P94" s="19">
        <v>226.32417690985</v>
      </c>
      <c r="Q94" s="19">
        <v>313.36828435067798</v>
      </c>
      <c r="R94" s="19">
        <v>7.9118120364928997</v>
      </c>
      <c r="S94" s="19">
        <v>1.92542416157898</v>
      </c>
      <c r="T94" s="19">
        <v>4.3334978110648903E-2</v>
      </c>
      <c r="U94" s="19">
        <v>0.52661169792072804</v>
      </c>
      <c r="V94" s="19">
        <v>0.57661841579004702</v>
      </c>
      <c r="W94" s="19">
        <v>12.6660114536917</v>
      </c>
      <c r="X94" s="19">
        <v>-2.9398470995527202</v>
      </c>
      <c r="Y94" s="19">
        <v>1.6841377334456099E-2</v>
      </c>
      <c r="Z94" s="19">
        <v>2.8383914219148099</v>
      </c>
      <c r="AA94" s="19">
        <v>3.8228673042725203E-2</v>
      </c>
      <c r="AB94" s="19">
        <v>2.76252238613959E-2</v>
      </c>
      <c r="AC94" s="19">
        <v>5.2217955703606198E-2</v>
      </c>
      <c r="AD94" s="19">
        <v>5.2086044812635603E-2</v>
      </c>
      <c r="AE94" s="19">
        <v>4.9592369015887497E-2</v>
      </c>
    </row>
    <row r="95" spans="1:31" x14ac:dyDescent="0.2">
      <c r="A95" s="3">
        <v>94</v>
      </c>
      <c r="B95" s="7" t="s">
        <v>346</v>
      </c>
      <c r="C95" s="8" t="s">
        <v>309</v>
      </c>
      <c r="D95" s="7" t="s">
        <v>239</v>
      </c>
      <c r="E95" s="7" t="s">
        <v>309</v>
      </c>
      <c r="F95" s="7" t="s">
        <v>251</v>
      </c>
      <c r="G95" s="7" t="s">
        <v>269</v>
      </c>
      <c r="H95" s="20">
        <v>956.70457407445599</v>
      </c>
      <c r="I95" s="20">
        <v>258.67951643817202</v>
      </c>
      <c r="J95" s="20">
        <v>137.18236055796899</v>
      </c>
      <c r="K95" s="20">
        <v>2606.8900024776999</v>
      </c>
      <c r="L95" s="20">
        <v>324.48640271013801</v>
      </c>
      <c r="M95" s="20">
        <v>245.29022517153501</v>
      </c>
      <c r="N95" s="20">
        <v>160.08073257060701</v>
      </c>
      <c r="O95" s="20">
        <v>288.10185311059001</v>
      </c>
      <c r="P95" s="20">
        <v>239.608141627886</v>
      </c>
      <c r="Q95" s="20">
        <v>321.405670924574</v>
      </c>
      <c r="R95" s="20">
        <v>5.7917470705073404</v>
      </c>
      <c r="S95" s="20">
        <v>4.0207744417251501</v>
      </c>
      <c r="T95" s="20">
        <v>3.96112237702455E-2</v>
      </c>
      <c r="U95" s="20">
        <v>0.67786754083952205</v>
      </c>
      <c r="V95" s="20">
        <v>0.836249726221586</v>
      </c>
      <c r="W95" s="20">
        <v>4.7122222342089497</v>
      </c>
      <c r="X95" s="20">
        <v>-3.9664924012391598</v>
      </c>
      <c r="Y95" s="20">
        <v>0.100982451422671</v>
      </c>
      <c r="Z95" s="20">
        <v>2.7626631831985198</v>
      </c>
      <c r="AA95" s="20">
        <v>4.3859821706975E-2</v>
      </c>
      <c r="AB95" s="20">
        <v>1.87196811667849E-2</v>
      </c>
      <c r="AC95" s="20">
        <v>0.201086879741077</v>
      </c>
      <c r="AD95" s="20">
        <v>0.19932387128731699</v>
      </c>
      <c r="AE95" s="20">
        <v>0.187793104061314</v>
      </c>
    </row>
    <row r="96" spans="1:31" x14ac:dyDescent="0.2">
      <c r="A96" s="3">
        <v>95</v>
      </c>
      <c r="B96" s="4" t="s">
        <v>228</v>
      </c>
      <c r="C96" s="5" t="s">
        <v>309</v>
      </c>
      <c r="D96" s="4" t="s">
        <v>276</v>
      </c>
      <c r="E96" s="4" t="s">
        <v>309</v>
      </c>
      <c r="F96" s="4" t="s">
        <v>207</v>
      </c>
      <c r="G96" s="4" t="s">
        <v>269</v>
      </c>
      <c r="H96" s="19">
        <v>32.375332288376299</v>
      </c>
      <c r="I96" s="19">
        <v>2.56941339481439</v>
      </c>
      <c r="J96" s="19">
        <v>5.1340973422724003</v>
      </c>
      <c r="K96" s="19">
        <v>202.92391169841801</v>
      </c>
      <c r="L96" s="19">
        <v>3.5873519777039502</v>
      </c>
      <c r="M96" s="19">
        <v>2332.5807177419201</v>
      </c>
      <c r="N96" s="19">
        <v>4.6489642778458897</v>
      </c>
      <c r="O96" s="19">
        <v>6.4891388650358603</v>
      </c>
      <c r="P96" s="19">
        <v>6.5165968840296902</v>
      </c>
      <c r="Q96" s="19">
        <v>8.6492832820853405</v>
      </c>
      <c r="R96" s="19">
        <v>0.24459983940178201</v>
      </c>
      <c r="S96" s="19">
        <v>-3.4845130630193299</v>
      </c>
      <c r="T96" s="19">
        <v>2.0115075783284199E-3</v>
      </c>
      <c r="U96" s="19">
        <v>4.1958184073955698E-2</v>
      </c>
      <c r="V96" s="19">
        <v>0.17914911242211001</v>
      </c>
      <c r="W96" s="19">
        <v>0.71862366612628004</v>
      </c>
      <c r="X96" s="19">
        <v>-3.5601164101727898</v>
      </c>
      <c r="Y96" s="19">
        <v>3.8718023700592998E-2</v>
      </c>
      <c r="Z96" s="19">
        <v>6.3360942477999505E-2</v>
      </c>
      <c r="AA96" s="19">
        <v>3.9611915530615403E-2</v>
      </c>
      <c r="AB96" s="19">
        <v>-2.6352805081647501E-3</v>
      </c>
      <c r="AC96" s="19">
        <v>2.38589145119339E-2</v>
      </c>
      <c r="AD96" s="19">
        <v>2.53854020178007E-2</v>
      </c>
      <c r="AE96" s="19">
        <v>2.28719304603805E-2</v>
      </c>
    </row>
    <row r="97" spans="1:31" x14ac:dyDescent="0.2">
      <c r="A97" s="3">
        <v>96</v>
      </c>
      <c r="B97" s="7" t="s">
        <v>172</v>
      </c>
      <c r="C97" s="8" t="s">
        <v>309</v>
      </c>
      <c r="D97" s="7" t="s">
        <v>220</v>
      </c>
      <c r="E97" s="7" t="s">
        <v>309</v>
      </c>
      <c r="F97" s="7" t="s">
        <v>252</v>
      </c>
      <c r="G97" s="7" t="s">
        <v>269</v>
      </c>
      <c r="H97" s="20">
        <v>194.65367925189</v>
      </c>
      <c r="I97" s="20">
        <v>190.25030698062</v>
      </c>
      <c r="J97" s="20">
        <v>197.17648922059601</v>
      </c>
      <c r="K97" s="20">
        <v>947.84979867135905</v>
      </c>
      <c r="L97" s="20">
        <v>874.18741186476996</v>
      </c>
      <c r="M97" s="20">
        <v>893.92081218208898</v>
      </c>
      <c r="N97" s="20">
        <v>181.32737975381599</v>
      </c>
      <c r="O97" s="20">
        <v>191.724697881759</v>
      </c>
      <c r="P97" s="20">
        <v>187.612948683887</v>
      </c>
      <c r="Q97" s="20">
        <v>156.147727022624</v>
      </c>
      <c r="R97" s="20">
        <v>193.63184586100201</v>
      </c>
      <c r="S97" s="20">
        <v>194.03615997852401</v>
      </c>
      <c r="T97" s="20">
        <v>179.90307873955999</v>
      </c>
      <c r="U97" s="20">
        <v>166.260367072892</v>
      </c>
      <c r="V97" s="20">
        <v>184.191905663337</v>
      </c>
      <c r="W97" s="20">
        <v>196.55761231250099</v>
      </c>
      <c r="X97" s="20">
        <v>167.48251172738401</v>
      </c>
      <c r="Y97" s="20">
        <v>182.38863792302899</v>
      </c>
      <c r="Z97" s="20">
        <v>170.975920646726</v>
      </c>
      <c r="AA97" s="20">
        <v>158.124531387833</v>
      </c>
      <c r="AB97" s="20">
        <v>167.27169195766101</v>
      </c>
      <c r="AC97" s="20">
        <v>186.299012547367</v>
      </c>
      <c r="AD97" s="20">
        <v>197.20878084492401</v>
      </c>
      <c r="AE97" s="20">
        <v>197.40779684593099</v>
      </c>
    </row>
    <row r="98" spans="1:31" x14ac:dyDescent="0.2">
      <c r="A98" s="3">
        <v>97</v>
      </c>
      <c r="B98" s="4" t="s">
        <v>204</v>
      </c>
      <c r="C98" s="5" t="s">
        <v>309</v>
      </c>
      <c r="D98" s="4" t="s">
        <v>46</v>
      </c>
      <c r="E98" s="4" t="s">
        <v>309</v>
      </c>
      <c r="F98" s="4" t="s">
        <v>117</v>
      </c>
      <c r="G98" s="4" t="s">
        <v>269</v>
      </c>
      <c r="H98" s="19">
        <v>1.1135795616159001</v>
      </c>
      <c r="I98" s="19">
        <v>1.28333490711694</v>
      </c>
      <c r="J98" s="19">
        <v>1.3252959270186999</v>
      </c>
      <c r="K98" s="19">
        <v>-71.177989569681301</v>
      </c>
      <c r="L98" s="19">
        <v>5.8800749188656898</v>
      </c>
      <c r="M98" s="19">
        <v>-2.0439599325765201</v>
      </c>
      <c r="N98" s="19">
        <v>1.9668631969585599</v>
      </c>
      <c r="O98" s="19">
        <v>1.3977848484495701</v>
      </c>
      <c r="P98" s="19">
        <v>1.3247750506324301</v>
      </c>
      <c r="Q98" s="19">
        <v>-1.22032915747236</v>
      </c>
      <c r="R98" s="19">
        <v>1.3686464132881</v>
      </c>
      <c r="S98" s="19">
        <v>-4.6981651287317803</v>
      </c>
      <c r="T98" s="19">
        <v>1.20635839220009</v>
      </c>
      <c r="U98" s="19">
        <v>1.27291212680878</v>
      </c>
      <c r="V98" s="19">
        <v>1.38825371554822</v>
      </c>
      <c r="W98" s="19">
        <v>1.1776431076974401</v>
      </c>
      <c r="X98" s="19">
        <v>-4.5852855601868798</v>
      </c>
      <c r="Y98" s="19">
        <v>1.226743376215</v>
      </c>
      <c r="Z98" s="19">
        <v>1.1552421035971601</v>
      </c>
      <c r="AA98" s="19">
        <v>2.4137860181509998</v>
      </c>
      <c r="AB98" s="19">
        <v>1.21370266379236</v>
      </c>
      <c r="AC98" s="19">
        <v>1.3867259665590601</v>
      </c>
      <c r="AD98" s="19">
        <v>1.3855762329168499</v>
      </c>
      <c r="AE98" s="19">
        <v>1.3524350585607201</v>
      </c>
    </row>
    <row r="99" spans="1:31" x14ac:dyDescent="0.2">
      <c r="A99" s="3">
        <v>98</v>
      </c>
      <c r="B99" s="7" t="s">
        <v>33</v>
      </c>
      <c r="C99" s="8" t="s">
        <v>309</v>
      </c>
      <c r="D99" s="7" t="s">
        <v>268</v>
      </c>
      <c r="E99" s="7" t="s">
        <v>309</v>
      </c>
      <c r="F99" s="7" t="s">
        <v>265</v>
      </c>
      <c r="G99" s="7" t="s">
        <v>269</v>
      </c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</row>
    <row r="100" spans="1:31" x14ac:dyDescent="0.2">
      <c r="A100" s="3">
        <v>99</v>
      </c>
      <c r="B100" s="4" t="s">
        <v>72</v>
      </c>
      <c r="C100" s="5" t="s">
        <v>309</v>
      </c>
      <c r="D100" s="4" t="s">
        <v>365</v>
      </c>
      <c r="E100" s="4" t="s">
        <v>309</v>
      </c>
      <c r="F100" s="4" t="s">
        <v>314</v>
      </c>
      <c r="G100" s="4" t="s">
        <v>269</v>
      </c>
      <c r="H100" s="19">
        <v>5</v>
      </c>
      <c r="I100" s="19">
        <v>5</v>
      </c>
      <c r="J100" s="19">
        <v>5</v>
      </c>
      <c r="K100" s="19">
        <v>25</v>
      </c>
      <c r="L100" s="19">
        <v>25</v>
      </c>
      <c r="M100" s="19">
        <v>25</v>
      </c>
      <c r="N100" s="19">
        <v>5</v>
      </c>
      <c r="O100" s="19">
        <v>5</v>
      </c>
      <c r="P100" s="19">
        <v>5</v>
      </c>
      <c r="Q100" s="19">
        <v>5</v>
      </c>
      <c r="R100" s="19">
        <v>5</v>
      </c>
      <c r="S100" s="19">
        <v>5</v>
      </c>
      <c r="T100" s="19">
        <v>5</v>
      </c>
      <c r="U100" s="19">
        <v>5</v>
      </c>
      <c r="V100" s="19">
        <v>5</v>
      </c>
      <c r="W100" s="19">
        <v>5</v>
      </c>
      <c r="X100" s="19">
        <v>5</v>
      </c>
      <c r="Y100" s="19">
        <v>5</v>
      </c>
      <c r="Z100" s="19">
        <v>5</v>
      </c>
      <c r="AA100" s="19">
        <v>5</v>
      </c>
      <c r="AB100" s="19">
        <v>5</v>
      </c>
      <c r="AC100" s="19">
        <v>5</v>
      </c>
      <c r="AD100" s="19">
        <v>5</v>
      </c>
      <c r="AE100" s="19">
        <v>5</v>
      </c>
    </row>
    <row r="101" spans="1:31" x14ac:dyDescent="0.2">
      <c r="A101" s="3">
        <v>100</v>
      </c>
      <c r="B101" s="10" t="s">
        <v>194</v>
      </c>
      <c r="C101" s="3" t="s">
        <v>309</v>
      </c>
      <c r="D101" s="10" t="s">
        <v>365</v>
      </c>
      <c r="E101" s="10" t="s">
        <v>309</v>
      </c>
      <c r="F101" s="10" t="s">
        <v>309</v>
      </c>
      <c r="G101" s="10" t="s">
        <v>309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spans="1:31" x14ac:dyDescent="0.2">
      <c r="A102" s="3">
        <v>101</v>
      </c>
      <c r="B102" s="4" t="s">
        <v>106</v>
      </c>
      <c r="C102" s="5" t="s">
        <v>309</v>
      </c>
      <c r="D102" s="4" t="s">
        <v>127</v>
      </c>
      <c r="E102" s="4" t="s">
        <v>309</v>
      </c>
      <c r="F102" s="4" t="s">
        <v>272</v>
      </c>
      <c r="G102" s="4" t="s">
        <v>269</v>
      </c>
      <c r="H102" s="19">
        <v>20.043249211612999</v>
      </c>
      <c r="I102" s="19">
        <v>19.994273582451601</v>
      </c>
      <c r="J102" s="19">
        <v>19.6574181876945</v>
      </c>
      <c r="K102" s="19">
        <v>100.480869741557</v>
      </c>
      <c r="L102" s="19">
        <v>100.376345712833</v>
      </c>
      <c r="M102" s="19">
        <v>100.84811422072799</v>
      </c>
      <c r="N102" s="19">
        <v>19.9544222841688</v>
      </c>
      <c r="O102" s="19">
        <v>19.739968773153699</v>
      </c>
      <c r="P102" s="19">
        <v>20.019571011833101</v>
      </c>
      <c r="Q102" s="19">
        <v>19.8879290245562</v>
      </c>
      <c r="R102" s="19">
        <v>19.973202628261699</v>
      </c>
      <c r="S102" s="19">
        <v>19.434682517334</v>
      </c>
      <c r="T102" s="19">
        <v>19.969701815886999</v>
      </c>
      <c r="U102" s="19">
        <v>19.970178164170498</v>
      </c>
      <c r="V102" s="19">
        <v>20.031636919630198</v>
      </c>
      <c r="W102" s="19">
        <v>19.445336386865701</v>
      </c>
      <c r="X102" s="19">
        <v>19.6637968845519</v>
      </c>
      <c r="Y102" s="19">
        <v>19.988574204557199</v>
      </c>
      <c r="Z102" s="19">
        <v>20.081652443569901</v>
      </c>
      <c r="AA102" s="19">
        <v>19.976549153460201</v>
      </c>
      <c r="AB102" s="19">
        <v>20.061048685242</v>
      </c>
      <c r="AC102" s="19">
        <v>20.064497865011699</v>
      </c>
      <c r="AD102" s="19">
        <v>19.958820524053099</v>
      </c>
      <c r="AE102" s="19">
        <v>19.8907029867846</v>
      </c>
    </row>
    <row r="103" spans="1:31" x14ac:dyDescent="0.2">
      <c r="A103" s="3">
        <v>102</v>
      </c>
      <c r="B103" s="10" t="s">
        <v>194</v>
      </c>
      <c r="C103" s="3" t="s">
        <v>309</v>
      </c>
      <c r="D103" s="10" t="s">
        <v>127</v>
      </c>
      <c r="E103" s="10" t="s">
        <v>309</v>
      </c>
      <c r="F103" s="10" t="s">
        <v>309</v>
      </c>
      <c r="G103" s="10" t="s">
        <v>309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spans="1:31" x14ac:dyDescent="0.2">
      <c r="A104" s="3">
        <v>103</v>
      </c>
      <c r="B104" s="4" t="s">
        <v>85</v>
      </c>
      <c r="C104" s="5" t="s">
        <v>309</v>
      </c>
      <c r="D104" s="4" t="s">
        <v>299</v>
      </c>
      <c r="E104" s="4" t="s">
        <v>309</v>
      </c>
      <c r="F104" s="4" t="s">
        <v>313</v>
      </c>
      <c r="G104" s="4" t="s">
        <v>269</v>
      </c>
      <c r="H104" s="19">
        <v>48.012386327794999</v>
      </c>
      <c r="I104" s="19">
        <v>50.368329783377497</v>
      </c>
      <c r="J104" s="19">
        <v>50.108526343205199</v>
      </c>
      <c r="K104" s="19">
        <v>255.754550950794</v>
      </c>
      <c r="L104" s="19">
        <v>248.14653467251699</v>
      </c>
      <c r="M104" s="19">
        <v>252.46117636578199</v>
      </c>
      <c r="N104" s="19">
        <v>51.351685996567397</v>
      </c>
      <c r="O104" s="19">
        <v>52.255312438418997</v>
      </c>
      <c r="P104" s="19">
        <v>51.787705308933702</v>
      </c>
      <c r="Q104" s="19">
        <v>51.9957681935064</v>
      </c>
      <c r="R104" s="19">
        <v>50.462841041004801</v>
      </c>
      <c r="S104" s="19">
        <v>52.098642631134197</v>
      </c>
      <c r="T104" s="19">
        <v>49.986987168654302</v>
      </c>
      <c r="U104" s="19">
        <v>49.128362704361997</v>
      </c>
      <c r="V104" s="19">
        <v>49.6537215663705</v>
      </c>
      <c r="W104" s="19">
        <v>49.893794164150698</v>
      </c>
      <c r="X104" s="19">
        <v>50.663466176706699</v>
      </c>
      <c r="Y104" s="19">
        <v>49.907540224698401</v>
      </c>
      <c r="Z104" s="19">
        <v>50.0473570422836</v>
      </c>
      <c r="AA104" s="19">
        <v>50.8073873661763</v>
      </c>
      <c r="AB104" s="19">
        <v>49.830385987066201</v>
      </c>
      <c r="AC104" s="19">
        <v>49.942252680401701</v>
      </c>
      <c r="AD104" s="19">
        <v>50.454359707853698</v>
      </c>
      <c r="AE104" s="19">
        <v>50.634993775886102</v>
      </c>
    </row>
    <row r="105" spans="1:31" x14ac:dyDescent="0.2">
      <c r="A105" s="3">
        <v>104</v>
      </c>
      <c r="B105" s="10" t="s">
        <v>194</v>
      </c>
      <c r="C105" s="3" t="s">
        <v>309</v>
      </c>
      <c r="D105" s="10" t="s">
        <v>299</v>
      </c>
      <c r="E105" s="10" t="s">
        <v>309</v>
      </c>
      <c r="F105" s="10" t="s">
        <v>309</v>
      </c>
      <c r="G105" s="10" t="s">
        <v>309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spans="1:31" x14ac:dyDescent="0.2">
      <c r="A106" s="3">
        <v>105</v>
      </c>
      <c r="B106" s="4" t="s">
        <v>243</v>
      </c>
      <c r="C106" s="5" t="s">
        <v>309</v>
      </c>
      <c r="D106" s="4" t="s">
        <v>225</v>
      </c>
      <c r="E106" s="4" t="s">
        <v>309</v>
      </c>
      <c r="F106" s="4" t="s">
        <v>235</v>
      </c>
      <c r="G106" s="4" t="s">
        <v>269</v>
      </c>
      <c r="H106" s="19">
        <v>199.44041723451201</v>
      </c>
      <c r="I106" s="19">
        <v>200.06612053332199</v>
      </c>
      <c r="J106" s="19">
        <v>200.354326316315</v>
      </c>
      <c r="K106" s="19">
        <v>998.55064983065699</v>
      </c>
      <c r="L106" s="19">
        <v>1006.62576859785</v>
      </c>
      <c r="M106" s="19">
        <v>991.44996606034101</v>
      </c>
      <c r="N106" s="19">
        <v>197.36452257444401</v>
      </c>
      <c r="O106" s="19">
        <v>196.63136471236001</v>
      </c>
      <c r="P106" s="19">
        <v>196.57922428767799</v>
      </c>
      <c r="Q106" s="19">
        <v>195.59342409471</v>
      </c>
      <c r="R106" s="19">
        <v>200.09859161749</v>
      </c>
      <c r="S106" s="19">
        <v>202.00790612864401</v>
      </c>
      <c r="T106" s="19">
        <v>202.18873030087201</v>
      </c>
      <c r="U106" s="19">
        <v>200.067430423063</v>
      </c>
      <c r="V106" s="19">
        <v>200.115448236731</v>
      </c>
      <c r="W106" s="19">
        <v>198.281939027536</v>
      </c>
      <c r="X106" s="19">
        <v>200.74744219659499</v>
      </c>
      <c r="Y106" s="19">
        <v>201.32249247681801</v>
      </c>
      <c r="Z106" s="19">
        <v>200.727284503318</v>
      </c>
      <c r="AA106" s="19">
        <v>201.00647034774701</v>
      </c>
      <c r="AB106" s="19">
        <v>200.60322754155899</v>
      </c>
      <c r="AC106" s="19">
        <v>200.01758004818799</v>
      </c>
      <c r="AD106" s="19">
        <v>199.67479505244</v>
      </c>
      <c r="AE106" s="19">
        <v>200.04945170023299</v>
      </c>
    </row>
    <row r="107" spans="1:31" x14ac:dyDescent="0.2">
      <c r="A107" s="3">
        <v>106</v>
      </c>
      <c r="B107" s="10" t="s">
        <v>194</v>
      </c>
      <c r="C107" s="3" t="s">
        <v>309</v>
      </c>
      <c r="D107" s="10" t="s">
        <v>225</v>
      </c>
      <c r="E107" s="10" t="s">
        <v>309</v>
      </c>
      <c r="F107" s="10" t="s">
        <v>309</v>
      </c>
      <c r="G107" s="10" t="s">
        <v>309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spans="1:31" x14ac:dyDescent="0.2">
      <c r="A108" s="3">
        <v>107</v>
      </c>
      <c r="B108" s="4" t="s">
        <v>6</v>
      </c>
      <c r="C108" s="5" t="s">
        <v>309</v>
      </c>
      <c r="D108" s="4" t="s">
        <v>42</v>
      </c>
      <c r="E108" s="4" t="s">
        <v>309</v>
      </c>
      <c r="F108" s="4" t="s">
        <v>248</v>
      </c>
      <c r="G108" s="4" t="s">
        <v>269</v>
      </c>
      <c r="H108" s="19">
        <v>492.75166407384597</v>
      </c>
      <c r="I108" s="19">
        <v>500.27825712383299</v>
      </c>
      <c r="J108" s="19">
        <v>499.042584305726</v>
      </c>
      <c r="K108" s="19">
        <v>2493.8659050860001</v>
      </c>
      <c r="L108" s="19">
        <v>2484.4735923182102</v>
      </c>
      <c r="M108" s="19">
        <v>2481.39396182259</v>
      </c>
      <c r="N108" s="19">
        <v>496.90354459111597</v>
      </c>
      <c r="O108" s="19">
        <v>490.569767718587</v>
      </c>
      <c r="P108" s="19">
        <v>493.75969783304703</v>
      </c>
      <c r="Q108" s="19">
        <v>488.45833220254502</v>
      </c>
      <c r="R108" s="19">
        <v>500.75782851366</v>
      </c>
      <c r="S108" s="19">
        <v>501.2802237656</v>
      </c>
      <c r="T108" s="19">
        <v>498.31897217327901</v>
      </c>
      <c r="U108" s="19">
        <v>503.479127394839</v>
      </c>
      <c r="V108" s="19">
        <v>498.41503633738199</v>
      </c>
      <c r="W108" s="19">
        <v>499.34811447979098</v>
      </c>
      <c r="X108" s="19">
        <v>499.32023928660499</v>
      </c>
      <c r="Y108" s="19">
        <v>495.55938456337998</v>
      </c>
      <c r="Z108" s="19">
        <v>500.39447098633798</v>
      </c>
      <c r="AA108" s="19">
        <v>515.41002075890299</v>
      </c>
      <c r="AB108" s="19">
        <v>500.28100466293699</v>
      </c>
      <c r="AC108" s="19">
        <v>497.64717806169602</v>
      </c>
      <c r="AD108" s="19">
        <v>499.779113127252</v>
      </c>
      <c r="AE108" s="19">
        <v>500.90259401681902</v>
      </c>
    </row>
    <row r="109" spans="1:31" x14ac:dyDescent="0.2">
      <c r="A109" s="3">
        <v>108</v>
      </c>
      <c r="B109" s="10" t="s">
        <v>194</v>
      </c>
      <c r="C109" s="3" t="s">
        <v>309</v>
      </c>
      <c r="D109" s="10" t="s">
        <v>42</v>
      </c>
      <c r="E109" s="10" t="s">
        <v>309</v>
      </c>
      <c r="F109" s="10" t="s">
        <v>309</v>
      </c>
      <c r="G109" s="10" t="s">
        <v>309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 spans="1:31" x14ac:dyDescent="0.2">
      <c r="A110" s="3">
        <v>109</v>
      </c>
      <c r="B110" s="4" t="s">
        <v>200</v>
      </c>
      <c r="C110" s="5" t="s">
        <v>309</v>
      </c>
      <c r="D110" s="4" t="s">
        <v>40</v>
      </c>
      <c r="E110" s="4" t="s">
        <v>309</v>
      </c>
      <c r="F110" s="4" t="s">
        <v>55</v>
      </c>
      <c r="G110" s="4" t="s">
        <v>269</v>
      </c>
      <c r="H110" s="19">
        <v>2004.1912593936599</v>
      </c>
      <c r="I110" s="19">
        <v>1998.7624740557801</v>
      </c>
      <c r="J110" s="19">
        <v>1990.1646979599</v>
      </c>
      <c r="K110" s="19">
        <v>9898.9573606881004</v>
      </c>
      <c r="L110" s="19">
        <v>10033.868338553</v>
      </c>
      <c r="M110" s="19">
        <v>10044.0381352517</v>
      </c>
      <c r="N110" s="19">
        <v>1994.6055822426399</v>
      </c>
      <c r="O110" s="19">
        <v>1991.7571659483499</v>
      </c>
      <c r="P110" s="19">
        <v>1996.1224929078401</v>
      </c>
      <c r="Q110" s="19">
        <v>2024.6736776872999</v>
      </c>
      <c r="R110" s="19">
        <v>1996.5803949557501</v>
      </c>
      <c r="S110" s="19">
        <v>1988.7571801823201</v>
      </c>
      <c r="T110" s="19">
        <v>1992.81579008732</v>
      </c>
      <c r="U110" s="19">
        <v>2005.7774975918101</v>
      </c>
      <c r="V110" s="19">
        <v>2004.9912984789601</v>
      </c>
      <c r="W110" s="19">
        <v>1999.01175519445</v>
      </c>
      <c r="X110" s="19">
        <v>1981.0154612736301</v>
      </c>
      <c r="Y110" s="19">
        <v>1994.4058633919999</v>
      </c>
      <c r="Z110" s="19">
        <v>2008.5012476848201</v>
      </c>
      <c r="AA110" s="19">
        <v>1987.2230004430601</v>
      </c>
      <c r="AB110" s="19">
        <v>2001.5352016730999</v>
      </c>
      <c r="AC110" s="19">
        <v>2000.5762898139701</v>
      </c>
      <c r="AD110" s="19">
        <v>1991.77222186672</v>
      </c>
      <c r="AE110" s="19">
        <v>1983.21549184696</v>
      </c>
    </row>
    <row r="111" spans="1:31" x14ac:dyDescent="0.2">
      <c r="A111" s="3">
        <v>110</v>
      </c>
      <c r="B111" s="10" t="s">
        <v>194</v>
      </c>
      <c r="C111" s="3" t="s">
        <v>309</v>
      </c>
      <c r="D111" s="10" t="s">
        <v>40</v>
      </c>
      <c r="E111" s="10" t="s">
        <v>309</v>
      </c>
      <c r="F111" s="10" t="s">
        <v>309</v>
      </c>
      <c r="G111" s="10" t="s">
        <v>309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spans="1:31" x14ac:dyDescent="0.2">
      <c r="A112" s="3">
        <v>111</v>
      </c>
      <c r="B112" s="4" t="s">
        <v>14</v>
      </c>
      <c r="C112" s="5" t="s">
        <v>309</v>
      </c>
      <c r="D112" s="4" t="s">
        <v>20</v>
      </c>
      <c r="E112" s="4" t="s">
        <v>309</v>
      </c>
      <c r="F112" s="4" t="s">
        <v>7</v>
      </c>
      <c r="G112" s="4" t="s">
        <v>269</v>
      </c>
      <c r="H112" s="19">
        <v>12.2109984370764</v>
      </c>
      <c r="I112" s="19">
        <v>13.5164601092387</v>
      </c>
      <c r="J112" s="19">
        <v>13.8989331852568</v>
      </c>
      <c r="K112" s="19">
        <v>25.5054446414767</v>
      </c>
      <c r="L112" s="19">
        <v>61.3488046179232</v>
      </c>
      <c r="M112" s="19">
        <v>68.603226547464502</v>
      </c>
      <c r="N112" s="19">
        <v>21.2517672347035</v>
      </c>
      <c r="O112" s="19">
        <v>17.847124400702</v>
      </c>
      <c r="P112" s="19">
        <v>20.566891656737599</v>
      </c>
      <c r="Q112" s="19">
        <v>12.507910862906</v>
      </c>
      <c r="R112" s="19">
        <v>13.388780373743799</v>
      </c>
      <c r="S112" s="19">
        <v>5.1488128565243203</v>
      </c>
      <c r="T112" s="19">
        <v>12.935921787056801</v>
      </c>
      <c r="U112" s="19">
        <v>12.0860613995591</v>
      </c>
      <c r="V112" s="19">
        <v>12.5031413712447</v>
      </c>
      <c r="W112" s="19">
        <v>14.266617896320399</v>
      </c>
      <c r="X112" s="19">
        <v>15.679113206701199</v>
      </c>
      <c r="Y112" s="19">
        <v>14.536702921376699</v>
      </c>
      <c r="Z112" s="19">
        <v>12.233261474311099</v>
      </c>
      <c r="AA112" s="19">
        <v>18.693581218502601</v>
      </c>
      <c r="AB112" s="19">
        <v>14.3252618725553</v>
      </c>
      <c r="AC112" s="19">
        <v>15.2333265731764</v>
      </c>
      <c r="AD112" s="19">
        <v>16.109503140344401</v>
      </c>
      <c r="AE112" s="19">
        <v>16.234909529834098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27F7-A7D6-44C3-9D3F-D58A9BD64DAF}">
  <sheetPr>
    <tabColor rgb="FF92D050"/>
  </sheetPr>
  <dimension ref="A1:AA7"/>
  <sheetViews>
    <sheetView workbookViewId="0">
      <selection activeCell="B2" sqref="B2:Y2"/>
    </sheetView>
  </sheetViews>
  <sheetFormatPr defaultRowHeight="12.75" x14ac:dyDescent="0.2"/>
  <cols>
    <col min="1" max="1" width="10.7109375" bestFit="1" customWidth="1"/>
    <col min="26" max="26" width="4.42578125" bestFit="1" customWidth="1"/>
    <col min="27" max="27" width="5.28515625" bestFit="1" customWidth="1"/>
  </cols>
  <sheetData>
    <row r="1" spans="1:27" ht="42" x14ac:dyDescent="0.2">
      <c r="B1" s="29" t="s">
        <v>79</v>
      </c>
      <c r="C1" s="1" t="s">
        <v>345</v>
      </c>
      <c r="D1" s="28" t="s">
        <v>2</v>
      </c>
      <c r="E1" s="1" t="s">
        <v>71</v>
      </c>
      <c r="F1" s="1" t="s">
        <v>23</v>
      </c>
      <c r="G1" s="1" t="s">
        <v>104</v>
      </c>
      <c r="H1" s="2" t="s">
        <v>297</v>
      </c>
      <c r="I1" s="1" t="s">
        <v>389</v>
      </c>
      <c r="J1" s="2" t="s">
        <v>37</v>
      </c>
      <c r="K1" s="1" t="s">
        <v>388</v>
      </c>
      <c r="L1" s="1" t="s">
        <v>351</v>
      </c>
      <c r="M1" s="1" t="s">
        <v>323</v>
      </c>
      <c r="N1" s="1" t="s">
        <v>148</v>
      </c>
      <c r="O1" s="1" t="s">
        <v>30</v>
      </c>
      <c r="P1" s="1" t="s">
        <v>205</v>
      </c>
      <c r="Q1" s="1" t="s">
        <v>380</v>
      </c>
      <c r="R1" s="1" t="s">
        <v>387</v>
      </c>
      <c r="S1" s="1" t="s">
        <v>386</v>
      </c>
      <c r="T1" s="1" t="s">
        <v>191</v>
      </c>
      <c r="U1" s="1" t="s">
        <v>78</v>
      </c>
      <c r="V1" s="1" t="s">
        <v>129</v>
      </c>
      <c r="W1" s="1" t="s">
        <v>190</v>
      </c>
      <c r="X1" s="1" t="s">
        <v>52</v>
      </c>
      <c r="Y1" s="1" t="s">
        <v>333</v>
      </c>
      <c r="Z1" t="s">
        <v>385</v>
      </c>
      <c r="AA1" t="s">
        <v>385</v>
      </c>
    </row>
    <row r="2" spans="1:27" x14ac:dyDescent="0.2">
      <c r="A2" s="27" t="s">
        <v>72</v>
      </c>
      <c r="B2" s="19">
        <v>5</v>
      </c>
      <c r="C2" s="19">
        <v>5</v>
      </c>
      <c r="D2" s="19">
        <v>5</v>
      </c>
      <c r="E2" s="19">
        <v>25</v>
      </c>
      <c r="F2" s="19">
        <v>25</v>
      </c>
      <c r="G2" s="19">
        <v>25</v>
      </c>
      <c r="H2" s="19">
        <v>5</v>
      </c>
      <c r="I2" s="19">
        <v>5</v>
      </c>
      <c r="J2" s="19">
        <v>5</v>
      </c>
      <c r="K2" s="19">
        <v>5</v>
      </c>
      <c r="L2" s="19">
        <v>5</v>
      </c>
      <c r="M2" s="19">
        <v>5</v>
      </c>
      <c r="N2" s="19">
        <v>5</v>
      </c>
      <c r="O2" s="19">
        <v>5</v>
      </c>
      <c r="P2" s="19">
        <v>5</v>
      </c>
      <c r="Q2" s="19">
        <v>5</v>
      </c>
      <c r="R2" s="19">
        <v>5</v>
      </c>
      <c r="S2" s="19">
        <v>5</v>
      </c>
      <c r="T2" s="19">
        <v>5</v>
      </c>
      <c r="U2" s="19">
        <v>5</v>
      </c>
      <c r="V2" s="19">
        <v>5</v>
      </c>
      <c r="W2" s="19">
        <v>5</v>
      </c>
      <c r="X2" s="19">
        <v>5</v>
      </c>
      <c r="Y2" s="19">
        <v>5</v>
      </c>
      <c r="Z2" s="25">
        <v>5</v>
      </c>
      <c r="AA2" s="25">
        <v>25</v>
      </c>
    </row>
    <row r="3" spans="1:27" x14ac:dyDescent="0.2">
      <c r="A3" s="26" t="s">
        <v>106</v>
      </c>
      <c r="B3" s="20">
        <v>19.9490217289048</v>
      </c>
      <c r="C3" s="20">
        <v>20.016672825909801</v>
      </c>
      <c r="D3" s="20">
        <v>19.889617794361602</v>
      </c>
      <c r="E3" s="20">
        <v>102.08695494175301</v>
      </c>
      <c r="F3" s="20">
        <v>99.652919109469494</v>
      </c>
      <c r="G3" s="20">
        <v>100.00490436602701</v>
      </c>
      <c r="H3" s="20">
        <v>19.854166313339601</v>
      </c>
      <c r="I3" s="20">
        <v>19.9287901262168</v>
      </c>
      <c r="J3" s="20">
        <v>19.819538943313098</v>
      </c>
      <c r="K3" s="20">
        <v>19.6798040438015</v>
      </c>
      <c r="L3" s="20">
        <v>20.0477797676932</v>
      </c>
      <c r="M3" s="20">
        <v>19.9492208194665</v>
      </c>
      <c r="N3" s="20">
        <v>20.012056169428998</v>
      </c>
      <c r="O3" s="20">
        <v>19.785345781692001</v>
      </c>
      <c r="P3" s="20">
        <v>19.886168877625</v>
      </c>
      <c r="Q3" s="20">
        <v>19.592326807364</v>
      </c>
      <c r="R3" s="20">
        <v>19.963302784412399</v>
      </c>
      <c r="S3" s="20">
        <v>20.0113832551753</v>
      </c>
      <c r="T3" s="20">
        <v>19.946286865032</v>
      </c>
      <c r="U3" s="20">
        <v>20.064291140219801</v>
      </c>
      <c r="V3" s="20">
        <v>19.9438944862105</v>
      </c>
      <c r="W3" s="20">
        <v>19.959485915800101</v>
      </c>
      <c r="X3" s="20">
        <v>20.023021634229501</v>
      </c>
      <c r="Y3" s="20">
        <v>20.030489677175201</v>
      </c>
      <c r="Z3" s="25">
        <v>20</v>
      </c>
      <c r="AA3" s="25">
        <v>100</v>
      </c>
    </row>
    <row r="4" spans="1:27" x14ac:dyDescent="0.2">
      <c r="A4" s="27" t="s">
        <v>85</v>
      </c>
      <c r="B4" s="19">
        <v>49.548665908516199</v>
      </c>
      <c r="C4" s="19">
        <v>50.131014045652201</v>
      </c>
      <c r="D4" s="19">
        <v>49.633642678155802</v>
      </c>
      <c r="E4" s="19">
        <v>246.91137795939099</v>
      </c>
      <c r="F4" s="19">
        <v>252.926513010061</v>
      </c>
      <c r="G4" s="19">
        <v>256.77368513643597</v>
      </c>
      <c r="H4" s="19">
        <v>50.622547287425597</v>
      </c>
      <c r="I4" s="19">
        <v>51.892029522818</v>
      </c>
      <c r="J4" s="19">
        <v>51.597625892160103</v>
      </c>
      <c r="K4" s="19">
        <v>52.589564094484999</v>
      </c>
      <c r="L4" s="19">
        <v>49.684957909953702</v>
      </c>
      <c r="M4" s="19">
        <v>47.495708181846503</v>
      </c>
      <c r="N4" s="19">
        <v>49.925949141506997</v>
      </c>
      <c r="O4" s="19">
        <v>50.207406138908702</v>
      </c>
      <c r="P4" s="19">
        <v>50.203137908248202</v>
      </c>
      <c r="Q4" s="19">
        <v>48.886917974428201</v>
      </c>
      <c r="R4" s="19">
        <v>48.487197950299503</v>
      </c>
      <c r="S4" s="19">
        <v>50.119856060356</v>
      </c>
      <c r="T4" s="19">
        <v>50.429393653168603</v>
      </c>
      <c r="U4" s="19">
        <v>49.683125907920697</v>
      </c>
      <c r="V4" s="19">
        <v>50.283758087507202</v>
      </c>
      <c r="W4" s="19">
        <v>50.295758583414397</v>
      </c>
      <c r="X4" s="19">
        <v>49.772934251892799</v>
      </c>
      <c r="Y4" s="19">
        <v>49.984403531072999</v>
      </c>
      <c r="Z4" s="25">
        <v>50</v>
      </c>
      <c r="AA4" s="25">
        <v>250</v>
      </c>
    </row>
    <row r="5" spans="1:27" x14ac:dyDescent="0.2">
      <c r="A5" s="26" t="s">
        <v>243</v>
      </c>
      <c r="B5" s="20">
        <v>198.361502794507</v>
      </c>
      <c r="C5" s="20">
        <v>201.312130476915</v>
      </c>
      <c r="D5" s="20">
        <v>200.816793221533</v>
      </c>
      <c r="E5" s="20">
        <v>1000.48469623241</v>
      </c>
      <c r="F5" s="20">
        <v>998.75779490143998</v>
      </c>
      <c r="G5" s="20">
        <v>992.27381030397805</v>
      </c>
      <c r="H5" s="20">
        <v>197.90964804176201</v>
      </c>
      <c r="I5" s="20">
        <v>195.07249941648499</v>
      </c>
      <c r="J5" s="20">
        <v>196.59792475628001</v>
      </c>
      <c r="K5" s="20">
        <v>193.44719143667101</v>
      </c>
      <c r="L5" s="20">
        <v>201.91313926834101</v>
      </c>
      <c r="M5" s="20">
        <v>200.69172672236601</v>
      </c>
      <c r="N5" s="20">
        <v>200.69009300930099</v>
      </c>
      <c r="O5" s="20">
        <v>198.00704976353401</v>
      </c>
      <c r="P5" s="20">
        <v>200.56552768799401</v>
      </c>
      <c r="Q5" s="20">
        <v>200.478117038243</v>
      </c>
      <c r="R5" s="20">
        <v>201.205560709498</v>
      </c>
      <c r="S5" s="20">
        <v>199.59877221949699</v>
      </c>
      <c r="T5" s="20">
        <v>201.194274414093</v>
      </c>
      <c r="U5" s="20">
        <v>200.95754866394901</v>
      </c>
      <c r="V5" s="20">
        <v>199.00135355310101</v>
      </c>
      <c r="W5" s="20">
        <v>200.01821737951201</v>
      </c>
      <c r="X5" s="20">
        <v>201.03120102961901</v>
      </c>
      <c r="Y5" s="20">
        <v>200.53393461994699</v>
      </c>
      <c r="Z5" s="25">
        <v>200</v>
      </c>
      <c r="AA5" s="25">
        <v>1000</v>
      </c>
    </row>
    <row r="6" spans="1:27" x14ac:dyDescent="0.2">
      <c r="A6" s="27" t="s">
        <v>6</v>
      </c>
      <c r="B6" s="19">
        <v>492.82271957325298</v>
      </c>
      <c r="C6" s="19">
        <v>497.68587412867601</v>
      </c>
      <c r="D6" s="19">
        <v>497.66295590583599</v>
      </c>
      <c r="E6" s="19">
        <v>2489.8731183243099</v>
      </c>
      <c r="F6" s="19">
        <v>2509.07148406742</v>
      </c>
      <c r="G6" s="19">
        <v>2487.6744678454302</v>
      </c>
      <c r="H6" s="19">
        <v>497.05239242247501</v>
      </c>
      <c r="I6" s="19">
        <v>494.88865810676998</v>
      </c>
      <c r="J6" s="19">
        <v>495.09205706735798</v>
      </c>
      <c r="K6" s="19">
        <v>493.32265894146502</v>
      </c>
      <c r="L6" s="19">
        <v>499.09007485925099</v>
      </c>
      <c r="M6" s="19">
        <v>500.85928304461402</v>
      </c>
      <c r="N6" s="19">
        <v>502.34982361839297</v>
      </c>
      <c r="O6" s="19">
        <v>508.38651069550099</v>
      </c>
      <c r="P6" s="19">
        <v>497.67059209298202</v>
      </c>
      <c r="Q6" s="19">
        <v>496.39743325722299</v>
      </c>
      <c r="R6" s="19">
        <v>499.30573189166</v>
      </c>
      <c r="S6" s="19">
        <v>500.97875207992598</v>
      </c>
      <c r="T6" s="19">
        <v>498.82858027651503</v>
      </c>
      <c r="U6" s="19">
        <v>513.03170493109496</v>
      </c>
      <c r="V6" s="19">
        <v>505.243163618788</v>
      </c>
      <c r="W6" s="19">
        <v>498.88820962650101</v>
      </c>
      <c r="X6" s="19">
        <v>497.88219319036398</v>
      </c>
      <c r="Y6" s="19">
        <v>498.78943697835302</v>
      </c>
      <c r="Z6" s="25">
        <v>500</v>
      </c>
      <c r="AA6" s="25">
        <v>2500</v>
      </c>
    </row>
    <row r="7" spans="1:27" x14ac:dyDescent="0.2">
      <c r="A7" s="26" t="s">
        <v>384</v>
      </c>
      <c r="B7" s="20">
        <v>1996.41514195949</v>
      </c>
      <c r="C7" s="20">
        <v>1992.10545578146</v>
      </c>
      <c r="D7" s="20">
        <v>1989.9072648803101</v>
      </c>
      <c r="E7" s="20">
        <v>9908.8891046956596</v>
      </c>
      <c r="F7" s="20">
        <v>10018.302884843</v>
      </c>
      <c r="G7" s="20">
        <v>10005.5450440901</v>
      </c>
      <c r="H7" s="20">
        <v>1993.2894427569699</v>
      </c>
      <c r="I7" s="20">
        <v>1992.5262650024299</v>
      </c>
      <c r="J7" s="20">
        <v>1992.5723946993101</v>
      </c>
      <c r="K7" s="20">
        <v>2021.45903921894</v>
      </c>
      <c r="L7" s="20">
        <v>1988.8620163769999</v>
      </c>
      <c r="M7" s="20">
        <v>1990.76137819224</v>
      </c>
      <c r="N7" s="20">
        <v>1998.3271331005401</v>
      </c>
      <c r="O7" s="20">
        <v>2002.99257479991</v>
      </c>
      <c r="P7" s="20">
        <v>1998.2584422930399</v>
      </c>
      <c r="Q7" s="20">
        <v>1994.0006776842399</v>
      </c>
      <c r="R7" s="20">
        <v>2004.49826688082</v>
      </c>
      <c r="S7" s="20">
        <v>1992.20988806643</v>
      </c>
      <c r="T7" s="20">
        <v>1998.1790868781</v>
      </c>
      <c r="U7" s="20">
        <v>1991.9344177575199</v>
      </c>
      <c r="V7" s="20">
        <v>1996.76603185214</v>
      </c>
      <c r="W7" s="20">
        <v>1993.2212667498</v>
      </c>
      <c r="X7" s="20">
        <v>1985.57677286646</v>
      </c>
      <c r="Y7" s="20">
        <v>1983.75706076456</v>
      </c>
      <c r="Z7" s="25">
        <v>2000</v>
      </c>
      <c r="AA7" s="25">
        <v>10000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5AB3-644E-469F-AB35-F7A34BB2133D}">
  <sheetPr>
    <tabColor rgb="FF92D050"/>
  </sheetPr>
  <dimension ref="A1:AX30"/>
  <sheetViews>
    <sheetView topLeftCell="T1" zoomScale="98" zoomScaleNormal="98" workbookViewId="0">
      <selection activeCell="AA2" sqref="AA2:AX2"/>
    </sheetView>
  </sheetViews>
  <sheetFormatPr defaultRowHeight="12.75" x14ac:dyDescent="0.2"/>
  <cols>
    <col min="1" max="1" width="11.85546875" bestFit="1" customWidth="1"/>
    <col min="2" max="4" width="6.7109375" bestFit="1" customWidth="1"/>
    <col min="5" max="7" width="7.5703125" bestFit="1" customWidth="1"/>
    <col min="8" max="8" width="8.85546875" bestFit="1" customWidth="1"/>
    <col min="9" max="9" width="6.7109375" bestFit="1" customWidth="1"/>
    <col min="10" max="10" width="8.85546875" bestFit="1" customWidth="1"/>
    <col min="11" max="16" width="6.7109375" bestFit="1" customWidth="1"/>
    <col min="17" max="17" width="6.7109375" style="30" bestFit="1" customWidth="1"/>
    <col min="18" max="19" width="6.7109375" style="30" customWidth="1"/>
    <col min="20" max="22" width="6.7109375" style="30" bestFit="1" customWidth="1"/>
    <col min="23" max="24" width="6.7109375" style="31" bestFit="1" customWidth="1"/>
    <col min="25" max="25" width="6.7109375" style="30" bestFit="1" customWidth="1"/>
    <col min="26" max="32" width="7" customWidth="1"/>
    <col min="33" max="33" width="8.85546875" bestFit="1" customWidth="1"/>
    <col min="34" max="34" width="7" customWidth="1"/>
    <col min="35" max="35" width="8.85546875" bestFit="1" customWidth="1"/>
    <col min="36" max="48" width="7" customWidth="1"/>
  </cols>
  <sheetData>
    <row r="1" spans="1:50" x14ac:dyDescent="0.2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3"/>
    </row>
    <row r="2" spans="1:50" ht="42" x14ac:dyDescent="0.2">
      <c r="A2" s="1" t="s">
        <v>317</v>
      </c>
      <c r="B2" s="1" t="s">
        <v>79</v>
      </c>
      <c r="C2" s="1" t="s">
        <v>345</v>
      </c>
      <c r="D2" s="1" t="s">
        <v>2</v>
      </c>
      <c r="E2" s="1" t="s">
        <v>71</v>
      </c>
      <c r="F2" s="1" t="s">
        <v>23</v>
      </c>
      <c r="G2" s="1" t="s">
        <v>104</v>
      </c>
      <c r="H2" s="2" t="s">
        <v>297</v>
      </c>
      <c r="I2" s="1" t="s">
        <v>389</v>
      </c>
      <c r="J2" s="2" t="s">
        <v>37</v>
      </c>
      <c r="K2" s="1" t="s">
        <v>388</v>
      </c>
      <c r="L2" s="1" t="s">
        <v>351</v>
      </c>
      <c r="M2" s="1" t="s">
        <v>323</v>
      </c>
      <c r="N2" s="1" t="s">
        <v>148</v>
      </c>
      <c r="O2" s="1" t="s">
        <v>30</v>
      </c>
      <c r="P2" s="1" t="s">
        <v>205</v>
      </c>
      <c r="Q2" s="1" t="s">
        <v>380</v>
      </c>
      <c r="R2" s="1" t="s">
        <v>387</v>
      </c>
      <c r="S2" s="1" t="s">
        <v>386</v>
      </c>
      <c r="T2" s="1" t="s">
        <v>191</v>
      </c>
      <c r="U2" s="1" t="s">
        <v>78</v>
      </c>
      <c r="V2" s="1" t="s">
        <v>129</v>
      </c>
      <c r="W2" s="1" t="s">
        <v>190</v>
      </c>
      <c r="X2" s="1" t="s">
        <v>52</v>
      </c>
      <c r="Y2" s="1" t="s">
        <v>333</v>
      </c>
      <c r="AA2" s="1" t="s">
        <v>79</v>
      </c>
      <c r="AB2" s="1" t="s">
        <v>345</v>
      </c>
      <c r="AC2" s="1" t="s">
        <v>2</v>
      </c>
      <c r="AD2" s="1" t="s">
        <v>71</v>
      </c>
      <c r="AE2" s="1" t="s">
        <v>23</v>
      </c>
      <c r="AF2" s="1" t="s">
        <v>104</v>
      </c>
      <c r="AG2" s="2" t="s">
        <v>297</v>
      </c>
      <c r="AH2" s="1" t="s">
        <v>389</v>
      </c>
      <c r="AI2" s="2" t="s">
        <v>37</v>
      </c>
      <c r="AJ2" s="1" t="s">
        <v>388</v>
      </c>
      <c r="AK2" s="1" t="s">
        <v>351</v>
      </c>
      <c r="AL2" s="1" t="s">
        <v>323</v>
      </c>
      <c r="AM2" s="1" t="s">
        <v>148</v>
      </c>
      <c r="AN2" s="1" t="s">
        <v>30</v>
      </c>
      <c r="AO2" s="1" t="s">
        <v>205</v>
      </c>
      <c r="AP2" s="1" t="s">
        <v>380</v>
      </c>
      <c r="AQ2" s="1" t="s">
        <v>387</v>
      </c>
      <c r="AR2" s="1" t="s">
        <v>386</v>
      </c>
      <c r="AS2" s="1" t="s">
        <v>191</v>
      </c>
      <c r="AT2" s="1" t="s">
        <v>78</v>
      </c>
      <c r="AU2" s="1" t="s">
        <v>129</v>
      </c>
      <c r="AV2" s="1" t="s">
        <v>190</v>
      </c>
      <c r="AW2" s="1" t="s">
        <v>52</v>
      </c>
      <c r="AX2" s="1" t="s">
        <v>333</v>
      </c>
    </row>
    <row r="3" spans="1:50" x14ac:dyDescent="0.2">
      <c r="A3" s="4" t="s">
        <v>394</v>
      </c>
      <c r="B3" s="20">
        <v>212.25872536233101</v>
      </c>
      <c r="C3" s="20">
        <v>224.53017287495601</v>
      </c>
      <c r="D3" s="20">
        <v>228.14706586473599</v>
      </c>
      <c r="E3" s="20">
        <v>522.36324216373703</v>
      </c>
      <c r="F3" s="20">
        <v>1005.2772071733</v>
      </c>
      <c r="G3" s="20">
        <v>1045.2101149381799</v>
      </c>
      <c r="H3" s="20">
        <v>204.24469275822301</v>
      </c>
      <c r="I3" s="20">
        <v>210.987394731134</v>
      </c>
      <c r="J3" s="20">
        <v>210.57802339232401</v>
      </c>
      <c r="K3" s="20">
        <v>169.988530886376</v>
      </c>
      <c r="L3" s="20">
        <v>236.04088856242601</v>
      </c>
      <c r="M3" s="20">
        <v>226.703991375491</v>
      </c>
      <c r="N3" s="20">
        <v>209.41559926108201</v>
      </c>
      <c r="O3" s="20">
        <v>190.10559294240301</v>
      </c>
      <c r="P3" s="20">
        <v>218.376261206896</v>
      </c>
      <c r="Q3" s="20">
        <v>231.36265133130601</v>
      </c>
      <c r="R3" s="20">
        <v>206.77141619279899</v>
      </c>
      <c r="S3" s="20">
        <v>219.39513850522499</v>
      </c>
      <c r="T3" s="20">
        <v>216.95590018226801</v>
      </c>
      <c r="U3" s="20">
        <v>192.708509080955</v>
      </c>
      <c r="V3" s="20">
        <v>196.81509033989599</v>
      </c>
      <c r="W3" s="20">
        <v>221.13828469771201</v>
      </c>
      <c r="X3" s="20">
        <v>232.956460754875</v>
      </c>
      <c r="Y3" s="20">
        <v>235.337909476372</v>
      </c>
      <c r="AA3" s="38">
        <f>B3/200*100</f>
        <v>106.1293626811655</v>
      </c>
      <c r="AB3" s="38">
        <f>C3/200*100</f>
        <v>112.26508643747802</v>
      </c>
      <c r="AC3" s="38">
        <f>D3/200*100</f>
        <v>114.073532932368</v>
      </c>
      <c r="AD3" s="38">
        <f>E3/466.666666*100</f>
        <v>111.93498062356504</v>
      </c>
      <c r="AE3" s="38">
        <f>F3/1000*100</f>
        <v>100.52772071733</v>
      </c>
      <c r="AF3" s="38">
        <f>G3/1000*100</f>
        <v>104.52101149381798</v>
      </c>
      <c r="AG3" s="38">
        <f t="shared" ref="AG3:AX3" si="0">H3/200*100</f>
        <v>102.12234637911151</v>
      </c>
      <c r="AH3" s="38">
        <f t="shared" si="0"/>
        <v>105.493697365567</v>
      </c>
      <c r="AI3" s="38">
        <f t="shared" si="0"/>
        <v>105.28901169616201</v>
      </c>
      <c r="AJ3" s="38">
        <f t="shared" si="0"/>
        <v>84.994265443187999</v>
      </c>
      <c r="AK3" s="38">
        <f t="shared" si="0"/>
        <v>118.02044428121302</v>
      </c>
      <c r="AL3" s="38">
        <f t="shared" si="0"/>
        <v>113.3519956877455</v>
      </c>
      <c r="AM3" s="38">
        <f t="shared" si="0"/>
        <v>104.707799630541</v>
      </c>
      <c r="AN3" s="38">
        <f t="shared" si="0"/>
        <v>95.052796471201503</v>
      </c>
      <c r="AO3" s="38">
        <f t="shared" si="0"/>
        <v>109.188130603448</v>
      </c>
      <c r="AP3" s="38">
        <f t="shared" si="0"/>
        <v>115.68132566565301</v>
      </c>
      <c r="AQ3" s="38">
        <f t="shared" si="0"/>
        <v>103.38570809639948</v>
      </c>
      <c r="AR3" s="38">
        <f t="shared" si="0"/>
        <v>109.6975692526125</v>
      </c>
      <c r="AS3" s="38">
        <f t="shared" si="0"/>
        <v>108.47795009113401</v>
      </c>
      <c r="AT3" s="38">
        <f t="shared" si="0"/>
        <v>96.354254540477498</v>
      </c>
      <c r="AU3" s="38">
        <f t="shared" si="0"/>
        <v>98.407545169947994</v>
      </c>
      <c r="AV3" s="38">
        <f t="shared" si="0"/>
        <v>110.56914234885599</v>
      </c>
      <c r="AW3" s="38">
        <f t="shared" si="0"/>
        <v>116.4782303774375</v>
      </c>
      <c r="AX3" s="38">
        <f t="shared" si="0"/>
        <v>117.66895473818599</v>
      </c>
    </row>
    <row r="4" spans="1:50" x14ac:dyDescent="0.2">
      <c r="A4" s="4" t="s">
        <v>393</v>
      </c>
      <c r="B4" s="20">
        <v>7.9478991343610597</v>
      </c>
      <c r="C4" s="20">
        <v>2.7686857062110302</v>
      </c>
      <c r="D4" s="20">
        <v>6.18883399799308</v>
      </c>
      <c r="E4" s="20">
        <v>-9.4906047699245004</v>
      </c>
      <c r="F4" s="20">
        <v>12.9541241778185</v>
      </c>
      <c r="G4" s="20">
        <v>18.080128799569501</v>
      </c>
      <c r="H4" s="20">
        <v>5.0065787041445002</v>
      </c>
      <c r="I4" s="20">
        <v>7.1013413018301197</v>
      </c>
      <c r="J4" s="20">
        <v>5.6478727119313703</v>
      </c>
      <c r="K4" s="20">
        <v>5.85142592866322</v>
      </c>
      <c r="L4" s="20">
        <v>2.59033319198234</v>
      </c>
      <c r="M4" s="20">
        <v>-6.96296501361285</v>
      </c>
      <c r="N4" s="20">
        <v>2.28788774080585</v>
      </c>
      <c r="O4" s="20">
        <v>2.65780586586183</v>
      </c>
      <c r="P4" s="20">
        <v>2.7653366041610798</v>
      </c>
      <c r="Q4" s="20">
        <v>5.5761931598833003</v>
      </c>
      <c r="R4" s="20">
        <v>0.56859423841655099</v>
      </c>
      <c r="S4" s="20">
        <v>2.5646156134917701</v>
      </c>
      <c r="T4" s="20">
        <v>2.52486220528032</v>
      </c>
      <c r="U4" s="20">
        <v>2.38896513222141</v>
      </c>
      <c r="V4" s="20">
        <v>2.5522621160267498</v>
      </c>
      <c r="W4" s="20">
        <v>2.81992456528363</v>
      </c>
      <c r="X4" s="20">
        <v>2.7218431549812201</v>
      </c>
      <c r="Y4" s="20">
        <v>2.5672444804052699</v>
      </c>
      <c r="AA4" s="39"/>
      <c r="AB4" s="39"/>
      <c r="AC4" s="39"/>
      <c r="AD4" s="114" t="s">
        <v>392</v>
      </c>
      <c r="AE4" s="115"/>
      <c r="AF4" s="40"/>
      <c r="AG4" s="39">
        <f>H4/500*100</f>
        <v>1.0013157408289</v>
      </c>
      <c r="AH4" s="39">
        <f>I4/500*100</f>
        <v>1.4202682603660239</v>
      </c>
      <c r="AI4" s="39">
        <f>J4/500*100</f>
        <v>1.1295745423862742</v>
      </c>
      <c r="AJ4" s="39">
        <f>K4/500*100</f>
        <v>1.170285185732644</v>
      </c>
      <c r="AK4" s="39"/>
      <c r="AL4" s="39"/>
      <c r="AM4" s="39"/>
      <c r="AN4" s="39"/>
      <c r="AO4" s="39"/>
      <c r="AP4" s="39"/>
      <c r="AS4" s="39"/>
      <c r="AT4" s="39"/>
      <c r="AU4" s="39"/>
      <c r="AV4" s="39"/>
      <c r="AW4" s="39"/>
      <c r="AX4" s="39"/>
    </row>
    <row r="5" spans="1:50" x14ac:dyDescent="0.2">
      <c r="A5" s="4" t="s">
        <v>242</v>
      </c>
      <c r="B5" s="20">
        <v>10.604383304931</v>
      </c>
      <c r="C5" s="20">
        <v>0.11916427998569699</v>
      </c>
      <c r="D5" s="20">
        <v>6.2636332307124301</v>
      </c>
      <c r="E5" s="20">
        <v>-32.413476774701699</v>
      </c>
      <c r="F5" s="20">
        <v>0.24249490756130199</v>
      </c>
      <c r="G5" s="20">
        <v>-2.28017006728727</v>
      </c>
      <c r="H5" s="20">
        <v>142.41247231315299</v>
      </c>
      <c r="I5" s="20">
        <v>270.25779525721703</v>
      </c>
      <c r="J5" s="20">
        <v>205.55990273221499</v>
      </c>
      <c r="K5" s="20">
        <v>263.59632013229702</v>
      </c>
      <c r="L5" s="20">
        <v>2.2335322742010499E-2</v>
      </c>
      <c r="M5" s="20">
        <v>-1.81547037537847</v>
      </c>
      <c r="N5" s="20">
        <v>5.6707632892979204E-3</v>
      </c>
      <c r="O5" s="20">
        <v>4.6631785183305199E-2</v>
      </c>
      <c r="P5" s="20">
        <v>-0.10160611551399901</v>
      </c>
      <c r="Q5" s="20">
        <v>5.4200834843427801</v>
      </c>
      <c r="R5" s="20">
        <v>-2.6509411154618202E-3</v>
      </c>
      <c r="S5" s="20">
        <v>1.8484670018160902E-2</v>
      </c>
      <c r="T5" s="20">
        <v>1.4061086326568601E-2</v>
      </c>
      <c r="U5" s="20">
        <v>0.17101863547132301</v>
      </c>
      <c r="V5" s="20">
        <v>-3.4531251306912001E-3</v>
      </c>
      <c r="W5" s="20">
        <v>1.0395575146646499E-2</v>
      </c>
      <c r="X5" s="20">
        <v>8.3384887615375498E-3</v>
      </c>
      <c r="Y5" s="20">
        <v>9.8636313924754006E-3</v>
      </c>
      <c r="AA5" s="39">
        <f>B5/2.5*100</f>
        <v>424.17533219723998</v>
      </c>
      <c r="AB5" s="39">
        <f>C5/2.5*100</f>
        <v>4.7665711994278794</v>
      </c>
      <c r="AC5" s="39">
        <f>D5/2.5*100</f>
        <v>250.5453292284972</v>
      </c>
      <c r="AD5" s="39">
        <f>E5/12.5*100</f>
        <v>-259.3078141976136</v>
      </c>
      <c r="AE5" s="39">
        <f>F5/12.5*100</f>
        <v>1.9399592604904159</v>
      </c>
      <c r="AF5" s="39">
        <f>G5/12.5*100</f>
        <v>-18.24136053829816</v>
      </c>
      <c r="AG5" s="39">
        <f t="shared" ref="AG5:AX5" si="1">H5/2.5*100</f>
        <v>5696.4988925261196</v>
      </c>
      <c r="AH5" s="39">
        <f t="shared" si="1"/>
        <v>10810.31181028868</v>
      </c>
      <c r="AI5" s="39">
        <f t="shared" si="1"/>
        <v>8222.3961092886002</v>
      </c>
      <c r="AJ5" s="39">
        <f t="shared" si="1"/>
        <v>10543.852805291881</v>
      </c>
      <c r="AK5" s="39">
        <f t="shared" si="1"/>
        <v>0.89341290968041986</v>
      </c>
      <c r="AL5" s="39">
        <f t="shared" si="1"/>
        <v>-72.618815015138807</v>
      </c>
      <c r="AM5" s="39">
        <f t="shared" si="1"/>
        <v>0.22683053157191682</v>
      </c>
      <c r="AN5" s="39">
        <f t="shared" si="1"/>
        <v>1.8652714073322079</v>
      </c>
      <c r="AO5" s="39">
        <f t="shared" si="1"/>
        <v>-4.0642446205599603</v>
      </c>
      <c r="AP5" s="39">
        <f t="shared" si="1"/>
        <v>216.80333937371122</v>
      </c>
      <c r="AQ5" s="39">
        <f t="shared" si="1"/>
        <v>-0.10603764461847281</v>
      </c>
      <c r="AR5" s="39">
        <f t="shared" si="1"/>
        <v>0.73938680072643603</v>
      </c>
      <c r="AS5" s="39">
        <f t="shared" si="1"/>
        <v>0.56244345306274401</v>
      </c>
      <c r="AT5" s="39">
        <f t="shared" si="1"/>
        <v>6.8407454188529195</v>
      </c>
      <c r="AU5" s="39">
        <f t="shared" si="1"/>
        <v>-0.13812500522764801</v>
      </c>
      <c r="AV5" s="39">
        <f t="shared" si="1"/>
        <v>0.41582300586585996</v>
      </c>
      <c r="AW5" s="39">
        <f t="shared" si="1"/>
        <v>0.33353955046150202</v>
      </c>
      <c r="AX5" s="39">
        <f t="shared" si="1"/>
        <v>0.394545255699016</v>
      </c>
    </row>
    <row r="6" spans="1:50" x14ac:dyDescent="0.2">
      <c r="A6" s="7" t="s">
        <v>376</v>
      </c>
      <c r="B6" s="19">
        <v>226.00888651616299</v>
      </c>
      <c r="C6" s="19">
        <v>209.42288647460299</v>
      </c>
      <c r="D6" s="19">
        <v>196.93134983970501</v>
      </c>
      <c r="E6" s="19">
        <v>971.41859771143004</v>
      </c>
      <c r="F6" s="19">
        <v>1001.93137268355</v>
      </c>
      <c r="G6" s="19">
        <v>1080.71680145655</v>
      </c>
      <c r="H6" s="19">
        <v>204.04590437016901</v>
      </c>
      <c r="I6" s="19">
        <v>200.03428577447599</v>
      </c>
      <c r="J6" s="19">
        <v>207.73019644549899</v>
      </c>
      <c r="K6" s="19">
        <v>182.52845939720501</v>
      </c>
      <c r="L6" s="19">
        <v>211.226623556156</v>
      </c>
      <c r="M6" s="19">
        <v>181.366008073519</v>
      </c>
      <c r="N6" s="19">
        <v>184.905039594876</v>
      </c>
      <c r="O6" s="19">
        <v>190.890120093614</v>
      </c>
      <c r="P6" s="19">
        <v>224.02074261154399</v>
      </c>
      <c r="Q6" s="19">
        <v>207.18750150244699</v>
      </c>
      <c r="R6" s="19">
        <v>171.41764718151501</v>
      </c>
      <c r="S6" s="19">
        <v>196.217939204945</v>
      </c>
      <c r="T6" s="19">
        <v>218.663203988514</v>
      </c>
      <c r="U6" s="19">
        <v>158.73282298478799</v>
      </c>
      <c r="V6" s="19">
        <v>189.66040015623699</v>
      </c>
      <c r="W6" s="19">
        <v>217.871760156948</v>
      </c>
      <c r="X6" s="19">
        <v>218.92490870723501</v>
      </c>
      <c r="Y6" s="19">
        <v>202.481899918511</v>
      </c>
      <c r="Z6" s="7" t="s">
        <v>376</v>
      </c>
      <c r="AA6" s="38">
        <f t="shared" ref="AA6:AC12" si="2">B6/200*100</f>
        <v>113.00444325808149</v>
      </c>
      <c r="AB6" s="38">
        <f t="shared" si="2"/>
        <v>104.71144323730151</v>
      </c>
      <c r="AC6" s="38">
        <f t="shared" si="2"/>
        <v>98.465674919852503</v>
      </c>
      <c r="AD6" s="38">
        <f t="shared" ref="AD6:AF12" si="3">E6/1000*100</f>
        <v>97.141859771143004</v>
      </c>
      <c r="AE6" s="38">
        <f t="shared" si="3"/>
        <v>100.19313726835499</v>
      </c>
      <c r="AF6" s="38">
        <f t="shared" si="3"/>
        <v>108.07168014565501</v>
      </c>
      <c r="AG6" s="38">
        <f t="shared" ref="AG6:AP12" si="4">H6/200*100</f>
        <v>102.02295218508451</v>
      </c>
      <c r="AH6" s="38">
        <f t="shared" si="4"/>
        <v>100.01714288723799</v>
      </c>
      <c r="AI6" s="38">
        <f t="shared" si="4"/>
        <v>103.86509822274949</v>
      </c>
      <c r="AJ6" s="38">
        <f t="shared" si="4"/>
        <v>91.264229698602506</v>
      </c>
      <c r="AK6" s="38">
        <f t="shared" si="4"/>
        <v>105.613311778078</v>
      </c>
      <c r="AL6" s="38">
        <f t="shared" si="4"/>
        <v>90.683004036759499</v>
      </c>
      <c r="AM6" s="38">
        <f t="shared" si="4"/>
        <v>92.452519797438001</v>
      </c>
      <c r="AN6" s="38">
        <f t="shared" si="4"/>
        <v>95.445060046807001</v>
      </c>
      <c r="AO6" s="38">
        <f t="shared" si="4"/>
        <v>112.01037130577201</v>
      </c>
      <c r="AP6" s="38">
        <f t="shared" si="4"/>
        <v>103.5937507512235</v>
      </c>
      <c r="AQ6" s="38">
        <f t="shared" ref="AQ6:AX12" si="5">R6/200*100</f>
        <v>85.708823590757504</v>
      </c>
      <c r="AR6" s="38">
        <f t="shared" si="5"/>
        <v>98.108969602472499</v>
      </c>
      <c r="AS6" s="38">
        <f t="shared" si="5"/>
        <v>109.331601994257</v>
      </c>
      <c r="AT6" s="38">
        <f t="shared" si="5"/>
        <v>79.366411492393993</v>
      </c>
      <c r="AU6" s="38">
        <f t="shared" si="5"/>
        <v>94.830200078118494</v>
      </c>
      <c r="AV6" s="38">
        <f t="shared" si="5"/>
        <v>108.93588007847399</v>
      </c>
      <c r="AW6" s="38">
        <f t="shared" si="5"/>
        <v>109.4624543536175</v>
      </c>
      <c r="AX6" s="38">
        <f t="shared" si="5"/>
        <v>101.2409499592555</v>
      </c>
    </row>
    <row r="7" spans="1:50" x14ac:dyDescent="0.2">
      <c r="A7" s="7" t="s">
        <v>240</v>
      </c>
      <c r="B7" s="19">
        <v>218.05757979772699</v>
      </c>
      <c r="C7" s="19">
        <v>200.510880477585</v>
      </c>
      <c r="D7" s="19">
        <v>208.93604941058101</v>
      </c>
      <c r="E7" s="19">
        <v>1025.7611233863399</v>
      </c>
      <c r="F7" s="19">
        <v>996.06222134944005</v>
      </c>
      <c r="G7" s="19">
        <v>989.69058582906496</v>
      </c>
      <c r="H7" s="19">
        <v>211.082357983176</v>
      </c>
      <c r="I7" s="19">
        <v>220.80617913528101</v>
      </c>
      <c r="J7" s="19">
        <v>214.296265288564</v>
      </c>
      <c r="K7" s="19">
        <v>184.09453415393</v>
      </c>
      <c r="L7" s="19">
        <v>205.19654199586799</v>
      </c>
      <c r="M7" s="19">
        <v>209.82628771166799</v>
      </c>
      <c r="N7" s="19">
        <v>205.04413061830999</v>
      </c>
      <c r="O7" s="19">
        <v>193.83379298819</v>
      </c>
      <c r="P7" s="19">
        <v>208.11871689015001</v>
      </c>
      <c r="Q7" s="19">
        <v>208.81599644558699</v>
      </c>
      <c r="R7" s="19">
        <v>189.366704121677</v>
      </c>
      <c r="S7" s="19">
        <v>209.627157252167</v>
      </c>
      <c r="T7" s="19">
        <v>194.822512136396</v>
      </c>
      <c r="U7" s="19">
        <v>170.576132463867</v>
      </c>
      <c r="V7" s="19">
        <v>187.225669670651</v>
      </c>
      <c r="W7" s="19">
        <v>197.885960830226</v>
      </c>
      <c r="X7" s="19">
        <v>203.159112449459</v>
      </c>
      <c r="Y7" s="19">
        <v>205.434597439284</v>
      </c>
      <c r="Z7" s="7" t="s">
        <v>240</v>
      </c>
      <c r="AA7" s="38">
        <f t="shared" si="2"/>
        <v>109.02878989886349</v>
      </c>
      <c r="AB7" s="38">
        <f t="shared" si="2"/>
        <v>100.25544023879249</v>
      </c>
      <c r="AC7" s="38">
        <f t="shared" si="2"/>
        <v>104.4680247052905</v>
      </c>
      <c r="AD7" s="38">
        <f t="shared" si="3"/>
        <v>102.57611233863399</v>
      </c>
      <c r="AE7" s="38">
        <f t="shared" si="3"/>
        <v>99.606222134944005</v>
      </c>
      <c r="AF7" s="38">
        <f t="shared" si="3"/>
        <v>98.969058582906499</v>
      </c>
      <c r="AG7" s="38">
        <f t="shared" si="4"/>
        <v>105.541178991588</v>
      </c>
      <c r="AH7" s="38">
        <f t="shared" si="4"/>
        <v>110.40308956764051</v>
      </c>
      <c r="AI7" s="38">
        <f t="shared" si="4"/>
        <v>107.148132644282</v>
      </c>
      <c r="AJ7" s="38">
        <f t="shared" si="4"/>
        <v>92.047267076964999</v>
      </c>
      <c r="AK7" s="38">
        <f t="shared" si="4"/>
        <v>102.59827099793399</v>
      </c>
      <c r="AL7" s="38">
        <f t="shared" si="4"/>
        <v>104.91314385583399</v>
      </c>
      <c r="AM7" s="38">
        <f t="shared" si="4"/>
        <v>102.522065309155</v>
      </c>
      <c r="AN7" s="38">
        <f t="shared" si="4"/>
        <v>96.916896494094999</v>
      </c>
      <c r="AO7" s="38">
        <f t="shared" si="4"/>
        <v>104.05935844507501</v>
      </c>
      <c r="AP7" s="38">
        <f t="shared" si="4"/>
        <v>104.40799822279349</v>
      </c>
      <c r="AQ7" s="38">
        <f t="shared" si="5"/>
        <v>94.683352060838502</v>
      </c>
      <c r="AR7" s="38">
        <f t="shared" si="5"/>
        <v>104.8135786260835</v>
      </c>
      <c r="AS7" s="38">
        <f t="shared" si="5"/>
        <v>97.411256068198</v>
      </c>
      <c r="AT7" s="38">
        <f t="shared" si="5"/>
        <v>85.288066231933499</v>
      </c>
      <c r="AU7" s="38">
        <f t="shared" si="5"/>
        <v>93.612834835325501</v>
      </c>
      <c r="AV7" s="38">
        <f t="shared" si="5"/>
        <v>98.942980415112999</v>
      </c>
      <c r="AW7" s="38">
        <f t="shared" si="5"/>
        <v>101.5795562247295</v>
      </c>
      <c r="AX7" s="38">
        <f t="shared" si="5"/>
        <v>102.71729871964199</v>
      </c>
    </row>
    <row r="8" spans="1:50" x14ac:dyDescent="0.2">
      <c r="A8" s="7" t="s">
        <v>22</v>
      </c>
      <c r="B8" s="19">
        <v>205.597737672401</v>
      </c>
      <c r="C8" s="19">
        <v>187.364122750663</v>
      </c>
      <c r="D8" s="19">
        <v>180.87845520183799</v>
      </c>
      <c r="E8" s="19">
        <v>941.87758281540698</v>
      </c>
      <c r="F8" s="19">
        <v>911.63845258674098</v>
      </c>
      <c r="G8" s="19">
        <v>936.43111979884497</v>
      </c>
      <c r="H8" s="19">
        <v>182.18208881438301</v>
      </c>
      <c r="I8" s="19">
        <v>186.563476309263</v>
      </c>
      <c r="J8" s="19">
        <v>188.02405869478301</v>
      </c>
      <c r="K8" s="19">
        <v>170.65046796500101</v>
      </c>
      <c r="L8" s="19">
        <v>183.30927772400599</v>
      </c>
      <c r="M8" s="19">
        <v>162.582151838416</v>
      </c>
      <c r="N8" s="19">
        <v>171.060516408448</v>
      </c>
      <c r="O8" s="19">
        <v>176.49992927017499</v>
      </c>
      <c r="P8" s="19">
        <v>195.61023282593499</v>
      </c>
      <c r="Q8" s="19">
        <v>178.114004063582</v>
      </c>
      <c r="R8" s="19">
        <v>151.228960634011</v>
      </c>
      <c r="S8" s="19">
        <v>179.74381190648299</v>
      </c>
      <c r="T8" s="19">
        <v>188.43089611415601</v>
      </c>
      <c r="U8" s="19">
        <v>140.845037893794</v>
      </c>
      <c r="V8" s="19">
        <v>177.00422967175899</v>
      </c>
      <c r="W8" s="19">
        <v>195.23314363686299</v>
      </c>
      <c r="X8" s="19">
        <v>191.49550896823499</v>
      </c>
      <c r="Y8" s="19">
        <v>182.74097109892301</v>
      </c>
      <c r="Z8" s="7" t="s">
        <v>22</v>
      </c>
      <c r="AA8" s="38">
        <f t="shared" si="2"/>
        <v>102.79886883620051</v>
      </c>
      <c r="AB8" s="38">
        <f t="shared" si="2"/>
        <v>93.6820613753315</v>
      </c>
      <c r="AC8" s="38">
        <f t="shared" si="2"/>
        <v>90.439227600918997</v>
      </c>
      <c r="AD8" s="38">
        <f t="shared" si="3"/>
        <v>94.187758281540695</v>
      </c>
      <c r="AE8" s="38">
        <f t="shared" si="3"/>
        <v>91.163845258674101</v>
      </c>
      <c r="AF8" s="38">
        <f t="shared" si="3"/>
        <v>93.643111979884495</v>
      </c>
      <c r="AG8" s="38">
        <f t="shared" si="4"/>
        <v>91.091044407191504</v>
      </c>
      <c r="AH8" s="38">
        <f t="shared" si="4"/>
        <v>93.281738154631498</v>
      </c>
      <c r="AI8" s="38">
        <f t="shared" si="4"/>
        <v>94.012029347391504</v>
      </c>
      <c r="AJ8" s="38">
        <f t="shared" si="4"/>
        <v>85.325233982500507</v>
      </c>
      <c r="AK8" s="38">
        <f t="shared" si="4"/>
        <v>91.654638862002997</v>
      </c>
      <c r="AL8" s="38">
        <f t="shared" si="4"/>
        <v>81.291075919207998</v>
      </c>
      <c r="AM8" s="38">
        <f t="shared" si="4"/>
        <v>85.530258204223998</v>
      </c>
      <c r="AN8" s="38">
        <f t="shared" si="4"/>
        <v>88.249964635087494</v>
      </c>
      <c r="AO8" s="38">
        <f t="shared" si="4"/>
        <v>97.805116412967493</v>
      </c>
      <c r="AP8" s="38">
        <f t="shared" si="4"/>
        <v>89.057002031791001</v>
      </c>
      <c r="AQ8" s="38">
        <f t="shared" si="5"/>
        <v>75.614480317005501</v>
      </c>
      <c r="AR8" s="38">
        <f t="shared" si="5"/>
        <v>89.871905953241495</v>
      </c>
      <c r="AS8" s="38">
        <f t="shared" si="5"/>
        <v>94.215448057078007</v>
      </c>
      <c r="AT8" s="38">
        <f t="shared" si="5"/>
        <v>70.422518946897</v>
      </c>
      <c r="AU8" s="38">
        <f t="shared" si="5"/>
        <v>88.502114835879496</v>
      </c>
      <c r="AV8" s="38">
        <f t="shared" si="5"/>
        <v>97.616571818431495</v>
      </c>
      <c r="AW8" s="38">
        <f t="shared" si="5"/>
        <v>95.747754484117493</v>
      </c>
      <c r="AX8" s="38">
        <f t="shared" si="5"/>
        <v>91.370485549461506</v>
      </c>
    </row>
    <row r="9" spans="1:50" x14ac:dyDescent="0.2">
      <c r="A9" s="7" t="s">
        <v>275</v>
      </c>
      <c r="B9" s="19">
        <v>211.10941652142901</v>
      </c>
      <c r="C9" s="19">
        <v>196.08267163401501</v>
      </c>
      <c r="D9" s="19">
        <v>187.286371456078</v>
      </c>
      <c r="E9" s="19">
        <v>940.55828361046395</v>
      </c>
      <c r="F9" s="19">
        <v>905.16426284906902</v>
      </c>
      <c r="G9" s="19">
        <v>982.00802501969497</v>
      </c>
      <c r="H9" s="19">
        <v>183.81182251758099</v>
      </c>
      <c r="I9" s="19">
        <v>182.35776547646699</v>
      </c>
      <c r="J9" s="19">
        <v>195.21764022961199</v>
      </c>
      <c r="K9" s="19">
        <v>167.789548385317</v>
      </c>
      <c r="L9" s="19">
        <v>197.22306548381599</v>
      </c>
      <c r="M9" s="19">
        <v>169.23577080471301</v>
      </c>
      <c r="N9" s="19">
        <v>167.00331441223099</v>
      </c>
      <c r="O9" s="19">
        <v>172.23990978897999</v>
      </c>
      <c r="P9" s="19">
        <v>205.267106983292</v>
      </c>
      <c r="Q9" s="19">
        <v>194.94806572854301</v>
      </c>
      <c r="R9" s="19">
        <v>154.00313620379001</v>
      </c>
      <c r="S9" s="19">
        <v>173.99170781727301</v>
      </c>
      <c r="T9" s="19">
        <v>191.45715367216201</v>
      </c>
      <c r="U9" s="19">
        <v>142.19025863967599</v>
      </c>
      <c r="V9" s="19">
        <v>173.65744224917199</v>
      </c>
      <c r="W9" s="19">
        <v>199.97772117248101</v>
      </c>
      <c r="X9" s="19">
        <v>200.348166793856</v>
      </c>
      <c r="Y9" s="19">
        <v>186.77989012581</v>
      </c>
      <c r="Z9" s="7" t="s">
        <v>275</v>
      </c>
      <c r="AA9" s="38">
        <f t="shared" si="2"/>
        <v>105.55470826071452</v>
      </c>
      <c r="AB9" s="38">
        <f t="shared" si="2"/>
        <v>98.041335817007507</v>
      </c>
      <c r="AC9" s="38">
        <f t="shared" si="2"/>
        <v>93.643185728039001</v>
      </c>
      <c r="AD9" s="38">
        <f t="shared" si="3"/>
        <v>94.055828361046395</v>
      </c>
      <c r="AE9" s="38">
        <f t="shared" si="3"/>
        <v>90.516426284906899</v>
      </c>
      <c r="AF9" s="38">
        <f t="shared" si="3"/>
        <v>98.200802501969491</v>
      </c>
      <c r="AG9" s="38">
        <f t="shared" si="4"/>
        <v>91.905911258790496</v>
      </c>
      <c r="AH9" s="38">
        <f t="shared" si="4"/>
        <v>91.178882738233497</v>
      </c>
      <c r="AI9" s="38">
        <f t="shared" si="4"/>
        <v>97.608820114805994</v>
      </c>
      <c r="AJ9" s="38">
        <f t="shared" si="4"/>
        <v>83.894774192658502</v>
      </c>
      <c r="AK9" s="38">
        <f t="shared" si="4"/>
        <v>98.611532741907993</v>
      </c>
      <c r="AL9" s="38">
        <f t="shared" si="4"/>
        <v>84.617885402356507</v>
      </c>
      <c r="AM9" s="38">
        <f t="shared" si="4"/>
        <v>83.501657206115496</v>
      </c>
      <c r="AN9" s="38">
        <f t="shared" si="4"/>
        <v>86.119954894489993</v>
      </c>
      <c r="AO9" s="38">
        <f t="shared" si="4"/>
        <v>102.633553491646</v>
      </c>
      <c r="AP9" s="38">
        <f t="shared" si="4"/>
        <v>97.474032864271507</v>
      </c>
      <c r="AQ9" s="38">
        <f t="shared" si="5"/>
        <v>77.001568101895003</v>
      </c>
      <c r="AR9" s="38">
        <f t="shared" si="5"/>
        <v>86.995853908636505</v>
      </c>
      <c r="AS9" s="38">
        <f t="shared" si="5"/>
        <v>95.728576836081004</v>
      </c>
      <c r="AT9" s="38">
        <f t="shared" si="5"/>
        <v>71.095129319837994</v>
      </c>
      <c r="AU9" s="38">
        <f t="shared" si="5"/>
        <v>86.828721124585996</v>
      </c>
      <c r="AV9" s="38">
        <f t="shared" si="5"/>
        <v>99.988860586240506</v>
      </c>
      <c r="AW9" s="38">
        <f t="shared" si="5"/>
        <v>100.174083396928</v>
      </c>
      <c r="AX9" s="38">
        <f t="shared" si="5"/>
        <v>93.389945062904999</v>
      </c>
    </row>
    <row r="10" spans="1:50" x14ac:dyDescent="0.2">
      <c r="A10" s="7" t="s">
        <v>157</v>
      </c>
      <c r="B10" s="20">
        <v>201.15925248773999</v>
      </c>
      <c r="C10" s="20">
        <v>184.83179362101799</v>
      </c>
      <c r="D10" s="20">
        <v>184.61054948820501</v>
      </c>
      <c r="E10" s="20">
        <v>926.01893377292902</v>
      </c>
      <c r="F10" s="20">
        <v>927.84902068959605</v>
      </c>
      <c r="G10" s="20">
        <v>907.34420005224899</v>
      </c>
      <c r="H10" s="20">
        <v>183.394440699705</v>
      </c>
      <c r="I10" s="20">
        <v>192.06190672223599</v>
      </c>
      <c r="J10" s="20">
        <v>187.94956879390801</v>
      </c>
      <c r="K10" s="20">
        <v>166.27930724826001</v>
      </c>
      <c r="L10" s="20">
        <v>183.37543498380799</v>
      </c>
      <c r="M10" s="20">
        <v>173.082740106481</v>
      </c>
      <c r="N10" s="20">
        <v>179.18891268256201</v>
      </c>
      <c r="O10" s="20">
        <v>177.651329141373</v>
      </c>
      <c r="P10" s="20">
        <v>189.95246535256999</v>
      </c>
      <c r="Q10" s="20">
        <v>182.764194865897</v>
      </c>
      <c r="R10" s="20">
        <v>155.63692893739099</v>
      </c>
      <c r="S10" s="20">
        <v>184.778137924493</v>
      </c>
      <c r="T10" s="20">
        <v>176.012928585916</v>
      </c>
      <c r="U10" s="20">
        <v>145.88152732493899</v>
      </c>
      <c r="V10" s="20">
        <v>174.54533783604799</v>
      </c>
      <c r="W10" s="20">
        <v>190.00813032258199</v>
      </c>
      <c r="X10" s="20">
        <v>188.85739177343501</v>
      </c>
      <c r="Y10" s="20">
        <v>187.27840754223701</v>
      </c>
      <c r="Z10" s="7" t="s">
        <v>157</v>
      </c>
      <c r="AA10" s="38">
        <f t="shared" si="2"/>
        <v>100.57962624387</v>
      </c>
      <c r="AB10" s="38">
        <f t="shared" si="2"/>
        <v>92.415896810508997</v>
      </c>
      <c r="AC10" s="38">
        <f t="shared" si="2"/>
        <v>92.305274744102505</v>
      </c>
      <c r="AD10" s="38">
        <f t="shared" si="3"/>
        <v>92.601893377292896</v>
      </c>
      <c r="AE10" s="38">
        <f t="shared" si="3"/>
        <v>92.78490206895961</v>
      </c>
      <c r="AF10" s="38">
        <f t="shared" si="3"/>
        <v>90.734420005224905</v>
      </c>
      <c r="AG10" s="38">
        <f t="shared" si="4"/>
        <v>91.6972203498525</v>
      </c>
      <c r="AH10" s="38">
        <f t="shared" si="4"/>
        <v>96.030953361117994</v>
      </c>
      <c r="AI10" s="38">
        <f t="shared" si="4"/>
        <v>93.974784396954007</v>
      </c>
      <c r="AJ10" s="38">
        <f t="shared" si="4"/>
        <v>83.139653624130005</v>
      </c>
      <c r="AK10" s="38">
        <f t="shared" si="4"/>
        <v>91.687717491903996</v>
      </c>
      <c r="AL10" s="38">
        <f t="shared" si="4"/>
        <v>86.541370053240499</v>
      </c>
      <c r="AM10" s="38">
        <f t="shared" si="4"/>
        <v>89.594456341281003</v>
      </c>
      <c r="AN10" s="38">
        <f t="shared" si="4"/>
        <v>88.825664570686499</v>
      </c>
      <c r="AO10" s="38">
        <f t="shared" si="4"/>
        <v>94.976232676284994</v>
      </c>
      <c r="AP10" s="38">
        <f t="shared" si="4"/>
        <v>91.382097432948498</v>
      </c>
      <c r="AQ10" s="38">
        <f t="shared" si="5"/>
        <v>77.818464468695495</v>
      </c>
      <c r="AR10" s="38">
        <f t="shared" si="5"/>
        <v>92.389068962246498</v>
      </c>
      <c r="AS10" s="38">
        <f t="shared" si="5"/>
        <v>88.006464292958</v>
      </c>
      <c r="AT10" s="38">
        <f t="shared" si="5"/>
        <v>72.940763662469493</v>
      </c>
      <c r="AU10" s="38">
        <f t="shared" si="5"/>
        <v>87.272668918023996</v>
      </c>
      <c r="AV10" s="38">
        <f t="shared" si="5"/>
        <v>95.004065161290995</v>
      </c>
      <c r="AW10" s="38">
        <f t="shared" si="5"/>
        <v>94.428695886717506</v>
      </c>
      <c r="AX10" s="38">
        <f t="shared" si="5"/>
        <v>93.639203771118503</v>
      </c>
    </row>
    <row r="11" spans="1:50" x14ac:dyDescent="0.2">
      <c r="A11" s="7" t="s">
        <v>237</v>
      </c>
      <c r="B11" s="20">
        <v>197.618987035732</v>
      </c>
      <c r="C11" s="20">
        <v>182.72996778988499</v>
      </c>
      <c r="D11" s="20">
        <v>191.22931277226999</v>
      </c>
      <c r="E11" s="20">
        <v>948.62985896891905</v>
      </c>
      <c r="F11" s="20">
        <v>893.913894377274</v>
      </c>
      <c r="G11" s="20">
        <v>878.24938784291896</v>
      </c>
      <c r="H11" s="20">
        <v>181.44661943819901</v>
      </c>
      <c r="I11" s="20">
        <v>194.177609644228</v>
      </c>
      <c r="J11" s="20">
        <v>191.650562862198</v>
      </c>
      <c r="K11" s="20">
        <v>162.32249932072199</v>
      </c>
      <c r="L11" s="20">
        <v>183.12179822776901</v>
      </c>
      <c r="M11" s="20">
        <v>184.680351443658</v>
      </c>
      <c r="N11" s="20">
        <v>181.02861787797801</v>
      </c>
      <c r="O11" s="20">
        <v>171.33644197938199</v>
      </c>
      <c r="P11" s="20">
        <v>183.71290792272899</v>
      </c>
      <c r="Q11" s="20">
        <v>188.99391289416599</v>
      </c>
      <c r="R11" s="20">
        <v>163.158610006624</v>
      </c>
      <c r="S11" s="20">
        <v>185.23651120837701</v>
      </c>
      <c r="T11" s="20">
        <v>170.317213288788</v>
      </c>
      <c r="U11" s="20">
        <v>156.13003762149299</v>
      </c>
      <c r="V11" s="20">
        <v>174.943739460534</v>
      </c>
      <c r="W11" s="20">
        <v>185.81747988336599</v>
      </c>
      <c r="X11" s="20">
        <v>190.08242109330899</v>
      </c>
      <c r="Y11" s="20">
        <v>191.49673097544999</v>
      </c>
      <c r="Z11" s="7" t="s">
        <v>237</v>
      </c>
      <c r="AA11" s="38">
        <f t="shared" si="2"/>
        <v>98.809493517866002</v>
      </c>
      <c r="AB11" s="38">
        <f t="shared" si="2"/>
        <v>91.364983894942497</v>
      </c>
      <c r="AC11" s="38">
        <f t="shared" si="2"/>
        <v>95.614656386134996</v>
      </c>
      <c r="AD11" s="38">
        <f t="shared" si="3"/>
        <v>94.8629858968919</v>
      </c>
      <c r="AE11" s="38">
        <f t="shared" si="3"/>
        <v>89.391389437727398</v>
      </c>
      <c r="AF11" s="38">
        <f t="shared" si="3"/>
        <v>87.824938784291902</v>
      </c>
      <c r="AG11" s="38">
        <f t="shared" si="4"/>
        <v>90.723309719099504</v>
      </c>
      <c r="AH11" s="38">
        <f t="shared" si="4"/>
        <v>97.088804822114</v>
      </c>
      <c r="AI11" s="38">
        <f t="shared" si="4"/>
        <v>95.825281431099</v>
      </c>
      <c r="AJ11" s="38">
        <f t="shared" si="4"/>
        <v>81.161249660360994</v>
      </c>
      <c r="AK11" s="38">
        <f t="shared" si="4"/>
        <v>91.560899113884503</v>
      </c>
      <c r="AL11" s="38">
        <f t="shared" si="4"/>
        <v>92.340175721828999</v>
      </c>
      <c r="AM11" s="38">
        <f t="shared" si="4"/>
        <v>90.514308938989004</v>
      </c>
      <c r="AN11" s="38">
        <f t="shared" si="4"/>
        <v>85.668220989690994</v>
      </c>
      <c r="AO11" s="38">
        <f t="shared" si="4"/>
        <v>91.856453961364494</v>
      </c>
      <c r="AP11" s="38">
        <f t="shared" si="4"/>
        <v>94.496956447082994</v>
      </c>
      <c r="AQ11" s="38">
        <f t="shared" si="5"/>
        <v>81.579305003312001</v>
      </c>
      <c r="AR11" s="38">
        <f t="shared" si="5"/>
        <v>92.618255604188505</v>
      </c>
      <c r="AS11" s="38">
        <f t="shared" si="5"/>
        <v>85.158606644393998</v>
      </c>
      <c r="AT11" s="38">
        <f t="shared" si="5"/>
        <v>78.065018810746494</v>
      </c>
      <c r="AU11" s="38">
        <f t="shared" si="5"/>
        <v>87.471869730267002</v>
      </c>
      <c r="AV11" s="38">
        <f t="shared" si="5"/>
        <v>92.908739941682995</v>
      </c>
      <c r="AW11" s="38">
        <f t="shared" si="5"/>
        <v>95.041210546654497</v>
      </c>
      <c r="AX11" s="38">
        <f t="shared" si="5"/>
        <v>95.748365487724996</v>
      </c>
    </row>
    <row r="12" spans="1:50" x14ac:dyDescent="0.2">
      <c r="A12" s="7" t="s">
        <v>172</v>
      </c>
      <c r="B12" s="20">
        <v>194.65367925189</v>
      </c>
      <c r="C12" s="20">
        <v>190.25030698062</v>
      </c>
      <c r="D12" s="20">
        <v>197.17648922059601</v>
      </c>
      <c r="E12" s="20">
        <v>947.84979867135905</v>
      </c>
      <c r="F12" s="20">
        <v>874.18741186476996</v>
      </c>
      <c r="G12" s="20">
        <v>893.92081218208898</v>
      </c>
      <c r="H12" s="20">
        <v>181.32737975381599</v>
      </c>
      <c r="I12" s="20">
        <v>191.724697881759</v>
      </c>
      <c r="J12" s="20">
        <v>187.612948683887</v>
      </c>
      <c r="K12" s="20">
        <v>156.147727022624</v>
      </c>
      <c r="L12" s="20">
        <v>193.63184586100201</v>
      </c>
      <c r="M12" s="20">
        <v>194.03615997852401</v>
      </c>
      <c r="N12" s="20">
        <v>179.90307873955999</v>
      </c>
      <c r="O12" s="20">
        <v>166.260367072892</v>
      </c>
      <c r="P12" s="20">
        <v>184.191905663337</v>
      </c>
      <c r="Q12" s="20">
        <v>196.55761231250099</v>
      </c>
      <c r="R12" s="20">
        <v>167.48251172738401</v>
      </c>
      <c r="S12" s="20">
        <v>182.38863792302899</v>
      </c>
      <c r="T12" s="20">
        <v>170.975920646726</v>
      </c>
      <c r="U12" s="20">
        <v>158.124531387833</v>
      </c>
      <c r="V12" s="20">
        <v>167.27169195766101</v>
      </c>
      <c r="W12" s="20">
        <v>186.299012547367</v>
      </c>
      <c r="X12" s="20">
        <v>197.20878084492401</v>
      </c>
      <c r="Y12" s="20">
        <v>197.40779684593099</v>
      </c>
      <c r="Z12" s="7" t="s">
        <v>172</v>
      </c>
      <c r="AA12" s="38">
        <f t="shared" si="2"/>
        <v>97.326839625944999</v>
      </c>
      <c r="AB12" s="38">
        <f t="shared" si="2"/>
        <v>95.125153490309998</v>
      </c>
      <c r="AC12" s="38">
        <f t="shared" si="2"/>
        <v>98.588244610298005</v>
      </c>
      <c r="AD12" s="38">
        <f t="shared" si="3"/>
        <v>94.784979867135917</v>
      </c>
      <c r="AE12" s="38">
        <f t="shared" si="3"/>
        <v>87.418741186477007</v>
      </c>
      <c r="AF12" s="38">
        <f t="shared" si="3"/>
        <v>89.392081218208901</v>
      </c>
      <c r="AG12" s="38">
        <f t="shared" si="4"/>
        <v>90.663689876907995</v>
      </c>
      <c r="AH12" s="38">
        <f t="shared" si="4"/>
        <v>95.8623489408795</v>
      </c>
      <c r="AI12" s="38">
        <f t="shared" si="4"/>
        <v>93.806474341943499</v>
      </c>
      <c r="AJ12" s="38">
        <f t="shared" si="4"/>
        <v>78.073863511311998</v>
      </c>
      <c r="AK12" s="38">
        <f t="shared" si="4"/>
        <v>96.815922930501003</v>
      </c>
      <c r="AL12" s="38">
        <f t="shared" si="4"/>
        <v>97.018079989262006</v>
      </c>
      <c r="AM12" s="38">
        <f t="shared" si="4"/>
        <v>89.951539369779994</v>
      </c>
      <c r="AN12" s="38">
        <f t="shared" si="4"/>
        <v>83.130183536445998</v>
      </c>
      <c r="AO12" s="38">
        <f t="shared" si="4"/>
        <v>92.095952831668498</v>
      </c>
      <c r="AP12" s="38">
        <f t="shared" si="4"/>
        <v>98.278806156250496</v>
      </c>
      <c r="AQ12" s="38">
        <f t="shared" si="5"/>
        <v>83.741255863692004</v>
      </c>
      <c r="AR12" s="38">
        <f t="shared" si="5"/>
        <v>91.194318961514497</v>
      </c>
      <c r="AS12" s="38">
        <f t="shared" si="5"/>
        <v>85.487960323362998</v>
      </c>
      <c r="AT12" s="38">
        <f t="shared" si="5"/>
        <v>79.062265693916501</v>
      </c>
      <c r="AU12" s="38">
        <f t="shared" si="5"/>
        <v>83.635845978830503</v>
      </c>
      <c r="AV12" s="38">
        <f t="shared" si="5"/>
        <v>93.1495062736835</v>
      </c>
      <c r="AW12" s="38">
        <f t="shared" si="5"/>
        <v>98.604390422462004</v>
      </c>
      <c r="AX12" s="38">
        <f t="shared" si="5"/>
        <v>98.703898422965494</v>
      </c>
    </row>
    <row r="13" spans="1:50" x14ac:dyDescent="0.2">
      <c r="A13" s="7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37"/>
      <c r="S13" s="37"/>
      <c r="T13" s="20"/>
      <c r="U13" s="20"/>
      <c r="V13" s="20"/>
      <c r="W13" s="20"/>
      <c r="X13" s="20"/>
      <c r="Y13" s="20"/>
    </row>
    <row r="14" spans="1:50" x14ac:dyDescent="0.2">
      <c r="A14" s="7" t="s">
        <v>29</v>
      </c>
      <c r="B14" s="19">
        <v>0.90839118831997301</v>
      </c>
      <c r="C14" s="19">
        <v>1.2199540603004999</v>
      </c>
      <c r="D14" s="19">
        <v>1.26843427457352</v>
      </c>
      <c r="E14" s="19">
        <v>-55.9382089793313</v>
      </c>
      <c r="F14" s="19">
        <v>5.0367165883338796</v>
      </c>
      <c r="G14" s="19">
        <v>3.74516148352029</v>
      </c>
      <c r="H14" s="19">
        <v>1.9469960355623099</v>
      </c>
      <c r="I14" s="19">
        <v>2.16300332017373</v>
      </c>
      <c r="J14" s="19">
        <v>1.48637674005263</v>
      </c>
      <c r="K14" s="19">
        <v>0.444227507255404</v>
      </c>
      <c r="L14" s="19">
        <v>1.25063374865984</v>
      </c>
      <c r="M14" s="19">
        <v>-2.9606414891965001</v>
      </c>
      <c r="N14" s="19">
        <v>1.0890654532281001</v>
      </c>
      <c r="O14" s="19">
        <v>1.08961505710484</v>
      </c>
      <c r="P14" s="19">
        <v>1.16001651176618</v>
      </c>
      <c r="Q14" s="19">
        <v>1.3622779193378001</v>
      </c>
      <c r="R14" s="19">
        <v>1.5692872126080399</v>
      </c>
      <c r="S14" s="19">
        <v>1.2601782267869801</v>
      </c>
      <c r="T14" s="19">
        <v>1.1511619695247199</v>
      </c>
      <c r="U14" s="19">
        <v>2.18844156196855</v>
      </c>
      <c r="V14" s="19">
        <v>1.1706940587260899</v>
      </c>
      <c r="W14" s="19">
        <v>1.3538744765720301</v>
      </c>
      <c r="X14" s="19">
        <v>1.36726665817626</v>
      </c>
      <c r="Y14" s="19">
        <v>1.38581394611952</v>
      </c>
      <c r="AG14" s="105">
        <f>AVERAGE(AG6:AG12)</f>
        <v>94.806472398359219</v>
      </c>
      <c r="AH14" s="105">
        <f t="shared" ref="AH14:AJ14" si="6">AVERAGE(AH6:AH12)</f>
        <v>97.694708638836431</v>
      </c>
      <c r="AI14" s="105">
        <f t="shared" si="6"/>
        <v>98.03437435703222</v>
      </c>
      <c r="AJ14" s="105">
        <f t="shared" si="6"/>
        <v>84.98661024950421</v>
      </c>
    </row>
    <row r="15" spans="1:50" x14ac:dyDescent="0.2">
      <c r="A15" s="7" t="s">
        <v>391</v>
      </c>
      <c r="B15" s="19">
        <v>-6.1406648879337E-2</v>
      </c>
      <c r="C15" s="19">
        <v>2.4486498663411401E-2</v>
      </c>
      <c r="D15" s="19">
        <v>8.7570088776017602E-2</v>
      </c>
      <c r="E15" s="19">
        <v>-86.525617941507605</v>
      </c>
      <c r="F15" s="19">
        <v>0.214133287336668</v>
      </c>
      <c r="G15" s="19">
        <v>7.2723406629322196E-2</v>
      </c>
      <c r="H15" s="19">
        <v>0.238407180061985</v>
      </c>
      <c r="I15" s="19">
        <v>0.47442871357584099</v>
      </c>
      <c r="J15" s="19">
        <v>-0.168328326852313</v>
      </c>
      <c r="K15" s="19">
        <v>-0.85399513450167397</v>
      </c>
      <c r="L15" s="19">
        <v>2.7195347906616901E-2</v>
      </c>
      <c r="M15" s="19">
        <v>-6.1167654261592501</v>
      </c>
      <c r="N15" s="19">
        <v>2.61716946004814E-2</v>
      </c>
      <c r="O15" s="19">
        <v>2.8456694607616399E-2</v>
      </c>
      <c r="P15" s="19">
        <v>1.9581199043989701E-2</v>
      </c>
      <c r="Q15" s="19">
        <v>4.0321962806125801E-2</v>
      </c>
      <c r="R15" s="19">
        <v>-0.68320007068458899</v>
      </c>
      <c r="S15" s="19">
        <v>1.34889436335923E-2</v>
      </c>
      <c r="T15" s="19">
        <v>2.2833555386453701E-2</v>
      </c>
      <c r="U15" s="19">
        <v>0.36908023227516801</v>
      </c>
      <c r="V15" s="19">
        <v>2.4444670888002298E-2</v>
      </c>
      <c r="W15" s="19">
        <v>4.4684977354353603E-2</v>
      </c>
      <c r="X15" s="19">
        <v>4.2432640298940102E-2</v>
      </c>
      <c r="Y15" s="19">
        <v>4.5314402885864601E-2</v>
      </c>
    </row>
    <row r="16" spans="1:50" x14ac:dyDescent="0.2">
      <c r="A16" s="4" t="s">
        <v>330</v>
      </c>
      <c r="B16" s="20">
        <v>1.0812592646438799</v>
      </c>
      <c r="C16" s="20">
        <v>1.19887240794405</v>
      </c>
      <c r="D16" s="20">
        <v>1.1951366905215299</v>
      </c>
      <c r="E16" s="20">
        <v>-25.145927887468499</v>
      </c>
      <c r="F16" s="20">
        <v>5.0728553992771399</v>
      </c>
      <c r="G16" s="20">
        <v>7.2612536319471799</v>
      </c>
      <c r="H16" s="20">
        <v>2.2052714423082902</v>
      </c>
      <c r="I16" s="20">
        <v>1.8059004877870499</v>
      </c>
      <c r="J16" s="20">
        <v>1.8365144375320901</v>
      </c>
      <c r="K16" s="20">
        <v>0.590465984641243</v>
      </c>
      <c r="L16" s="20">
        <v>1.21227911470566</v>
      </c>
      <c r="M16" s="20">
        <v>-4.2186599887652996</v>
      </c>
      <c r="N16" s="20">
        <v>1.0099240029132499</v>
      </c>
      <c r="O16" s="20">
        <v>1.1027038171888099</v>
      </c>
      <c r="P16" s="20">
        <v>1.2291003757079599</v>
      </c>
      <c r="Q16" s="20">
        <v>1.3890912889282101</v>
      </c>
      <c r="R16" s="20">
        <v>-0.143343755600811</v>
      </c>
      <c r="S16" s="20">
        <v>1.2503167558059001</v>
      </c>
      <c r="T16" s="20">
        <v>1.21877455861536</v>
      </c>
      <c r="U16" s="20">
        <v>2.0054931877712399</v>
      </c>
      <c r="V16" s="20">
        <v>1.1843310752310401</v>
      </c>
      <c r="W16" s="20">
        <v>1.37579442754675</v>
      </c>
      <c r="X16" s="20">
        <v>1.38968852648677</v>
      </c>
      <c r="Y16" s="20">
        <v>1.3333540762877301</v>
      </c>
      <c r="AG16">
        <f>_xlfn.STDEV.P(AG6:AG12)</f>
        <v>5.7697670047453542</v>
      </c>
      <c r="AH16">
        <f t="shared" ref="AH16:AJ16" si="7">_xlfn.STDEV.P(AH6:AH12)</f>
        <v>5.7980253467775347</v>
      </c>
      <c r="AI16">
        <f t="shared" si="7"/>
        <v>4.9663695772275664</v>
      </c>
      <c r="AJ16">
        <f t="shared" si="7"/>
        <v>4.7268058177319681</v>
      </c>
    </row>
    <row r="17" spans="1:25" x14ac:dyDescent="0.2">
      <c r="A17" s="4" t="s">
        <v>174</v>
      </c>
      <c r="B17" s="20">
        <v>1.35067409108628</v>
      </c>
      <c r="C17" s="20">
        <v>1.16670749634829</v>
      </c>
      <c r="D17" s="20">
        <v>1.5375561276057499</v>
      </c>
      <c r="E17" s="20">
        <v>-91.783100650685796</v>
      </c>
      <c r="F17" s="20">
        <v>5.7150379146498</v>
      </c>
      <c r="G17" s="20">
        <v>0.74001233929266497</v>
      </c>
      <c r="H17" s="20">
        <v>1.8675264192549801</v>
      </c>
      <c r="I17" s="20">
        <v>1.7191758981707701</v>
      </c>
      <c r="J17" s="20">
        <v>1.7674996658250499</v>
      </c>
      <c r="K17" s="20">
        <v>0.26847395112712402</v>
      </c>
      <c r="L17" s="20">
        <v>1.1192340797374101</v>
      </c>
      <c r="M17" s="20">
        <v>-2.4741154340664702</v>
      </c>
      <c r="N17" s="20">
        <v>1.0896664228430799</v>
      </c>
      <c r="O17" s="20">
        <v>1.11611276958908</v>
      </c>
      <c r="P17" s="20">
        <v>1.1363679488262499</v>
      </c>
      <c r="Q17" s="20">
        <v>1.0818235417428099</v>
      </c>
      <c r="R17" s="20">
        <v>0.13735779323227901</v>
      </c>
      <c r="S17" s="20">
        <v>1.1474907558302101</v>
      </c>
      <c r="T17" s="20">
        <v>1.0527166755475701</v>
      </c>
      <c r="U17" s="20">
        <v>2.3136759292846598</v>
      </c>
      <c r="V17" s="20">
        <v>1.14586959233474</v>
      </c>
      <c r="W17" s="20">
        <v>1.2524269134783499</v>
      </c>
      <c r="X17" s="20">
        <v>1.2780683160703801</v>
      </c>
      <c r="Y17" s="20">
        <v>1.25863456862168</v>
      </c>
    </row>
    <row r="18" spans="1:25" x14ac:dyDescent="0.2">
      <c r="A18" s="4" t="s">
        <v>328</v>
      </c>
      <c r="B18" s="20">
        <v>0.83501915254153902</v>
      </c>
      <c r="C18" s="20">
        <v>1.1488206593995101</v>
      </c>
      <c r="D18" s="20">
        <v>1.2666153638889599</v>
      </c>
      <c r="E18" s="20">
        <v>-8.0742812167718192</v>
      </c>
      <c r="F18" s="20">
        <v>4.1015816638525804</v>
      </c>
      <c r="G18" s="20">
        <v>-2.6238680278170401</v>
      </c>
      <c r="H18" s="20">
        <v>2.6820885532693102</v>
      </c>
      <c r="I18" s="20">
        <v>1.1835246507274499</v>
      </c>
      <c r="J18" s="20">
        <v>2.0789207279377599</v>
      </c>
      <c r="K18" s="20">
        <v>0.279179847149988</v>
      </c>
      <c r="L18" s="20">
        <v>1.1288808852765</v>
      </c>
      <c r="M18" s="20">
        <v>-3.01135032382206</v>
      </c>
      <c r="N18" s="20">
        <v>0.922481619067683</v>
      </c>
      <c r="O18" s="20">
        <v>0.93573148674386097</v>
      </c>
      <c r="P18" s="20">
        <v>1.0285736840175499</v>
      </c>
      <c r="Q18" s="20">
        <v>1.0065220397171299</v>
      </c>
      <c r="R18" s="20">
        <v>-3.7060156230361798</v>
      </c>
      <c r="S18" s="20">
        <v>1.0467546815678299</v>
      </c>
      <c r="T18" s="20">
        <v>0.99011521266150904</v>
      </c>
      <c r="U18" s="20">
        <v>2.1966604614190302</v>
      </c>
      <c r="V18" s="20">
        <v>1.06230977020377</v>
      </c>
      <c r="W18" s="20">
        <v>1.22271871930774</v>
      </c>
      <c r="X18" s="20">
        <v>1.2513337986356301</v>
      </c>
      <c r="Y18" s="20">
        <v>1.19729999592235</v>
      </c>
    </row>
    <row r="19" spans="1:25" x14ac:dyDescent="0.2">
      <c r="A19" s="4" t="s">
        <v>123</v>
      </c>
      <c r="B19" s="20">
        <v>1.0256367160975399</v>
      </c>
      <c r="C19" s="20">
        <v>1.182978030633</v>
      </c>
      <c r="D19" s="20">
        <v>1.40913119889653</v>
      </c>
      <c r="E19" s="20">
        <v>-72.005982214564796</v>
      </c>
      <c r="F19" s="20">
        <v>5.0771992608021899</v>
      </c>
      <c r="G19" s="20">
        <v>-2.27528425702276</v>
      </c>
      <c r="H19" s="20">
        <v>1.9668634389436099</v>
      </c>
      <c r="I19" s="20">
        <v>1.5304221978469701</v>
      </c>
      <c r="J19" s="20">
        <v>1.9442505735667399</v>
      </c>
      <c r="K19" s="20">
        <v>0.149475557600071</v>
      </c>
      <c r="L19" s="20">
        <v>1.1708417832029701</v>
      </c>
      <c r="M19" s="20">
        <v>-0.93090324448129402</v>
      </c>
      <c r="N19" s="20">
        <v>1.1110546011726601</v>
      </c>
      <c r="O19" s="20">
        <v>1.0978217643436501</v>
      </c>
      <c r="P19" s="20">
        <v>1.13971349926413</v>
      </c>
      <c r="Q19" s="20">
        <v>1.02726969644685</v>
      </c>
      <c r="R19" s="20">
        <v>-3.3631029757912301</v>
      </c>
      <c r="S19" s="20">
        <v>1.2839218391415701</v>
      </c>
      <c r="T19" s="20">
        <v>1.1149328323458301</v>
      </c>
      <c r="U19" s="20">
        <v>2.4588511619700202</v>
      </c>
      <c r="V19" s="20">
        <v>1.2033332861402199</v>
      </c>
      <c r="W19" s="20">
        <v>1.32309693985545</v>
      </c>
      <c r="X19" s="20">
        <v>1.3287875449937501</v>
      </c>
      <c r="Y19" s="20">
        <v>1.33522639491623</v>
      </c>
    </row>
    <row r="20" spans="1:25" x14ac:dyDescent="0.2">
      <c r="A20" s="4" t="s">
        <v>110</v>
      </c>
      <c r="B20" s="19">
        <v>0.98454112777696301</v>
      </c>
      <c r="C20" s="19">
        <v>1.33842059158614</v>
      </c>
      <c r="D20" s="19">
        <v>1.41081086709413</v>
      </c>
      <c r="E20" s="19">
        <v>-74.499237377729202</v>
      </c>
      <c r="F20" s="19">
        <v>5.2657836897103101</v>
      </c>
      <c r="G20" s="19">
        <v>-6.0349152555571504</v>
      </c>
      <c r="H20" s="19">
        <v>1.8476592550771</v>
      </c>
      <c r="I20" s="19">
        <v>1.2447418823182099</v>
      </c>
      <c r="J20" s="19">
        <v>1.12782053235817</v>
      </c>
      <c r="K20" s="19">
        <v>-0.870853834820985</v>
      </c>
      <c r="L20" s="19">
        <v>1.31900052271486</v>
      </c>
      <c r="M20" s="19">
        <v>-1.5494925365969501</v>
      </c>
      <c r="N20" s="19">
        <v>1.19286860834269</v>
      </c>
      <c r="O20" s="19">
        <v>1.1722203012118799</v>
      </c>
      <c r="P20" s="19">
        <v>1.22273149643722</v>
      </c>
      <c r="Q20" s="19">
        <v>1.1834638259960699</v>
      </c>
      <c r="R20" s="19">
        <v>-3.02014842811273</v>
      </c>
      <c r="S20" s="19">
        <v>1.2320673389899</v>
      </c>
      <c r="T20" s="19">
        <v>1.08576312234522</v>
      </c>
      <c r="U20" s="19">
        <v>2.54383594063833</v>
      </c>
      <c r="V20" s="19">
        <v>1.2123357649582001</v>
      </c>
      <c r="W20" s="19">
        <v>1.39316790987533</v>
      </c>
      <c r="X20" s="19">
        <v>1.47743354863425</v>
      </c>
      <c r="Y20" s="19">
        <v>1.44540255037708</v>
      </c>
    </row>
    <row r="21" spans="1:25" x14ac:dyDescent="0.2">
      <c r="A21" s="4" t="s">
        <v>150</v>
      </c>
      <c r="B21" s="19">
        <v>1.5262965290372299</v>
      </c>
      <c r="C21" s="19">
        <v>1.24772499253589</v>
      </c>
      <c r="D21" s="19">
        <v>1.4523097122086299</v>
      </c>
      <c r="E21" s="19">
        <v>-70.591204866164503</v>
      </c>
      <c r="F21" s="19">
        <v>5.7699641253470899</v>
      </c>
      <c r="G21" s="19">
        <v>-5.1656168600345804</v>
      </c>
      <c r="H21" s="19">
        <v>1.9072616293267299</v>
      </c>
      <c r="I21" s="19">
        <v>1.2396403260076401</v>
      </c>
      <c r="J21" s="19">
        <v>1.3264550747041799</v>
      </c>
      <c r="K21" s="19">
        <v>-1.1710557021525101</v>
      </c>
      <c r="L21" s="19">
        <v>1.2400025897676901</v>
      </c>
      <c r="M21" s="19">
        <v>-6.93176269753668</v>
      </c>
      <c r="N21" s="19">
        <v>1.1587110327749901</v>
      </c>
      <c r="O21" s="19">
        <v>1.2319724023468701</v>
      </c>
      <c r="P21" s="19">
        <v>1.30903310036797</v>
      </c>
      <c r="Q21" s="19">
        <v>1.12658612040846</v>
      </c>
      <c r="R21" s="19">
        <v>-3.9390123421299501</v>
      </c>
      <c r="S21" s="19">
        <v>1.2586129044243901</v>
      </c>
      <c r="T21" s="19">
        <v>1.1511676546665399</v>
      </c>
      <c r="U21" s="19">
        <v>2.2833582329545901</v>
      </c>
      <c r="V21" s="19">
        <v>1.1889706403276501</v>
      </c>
      <c r="W21" s="19">
        <v>1.36477231853147</v>
      </c>
      <c r="X21" s="19">
        <v>1.3605982277281501</v>
      </c>
      <c r="Y21" s="19">
        <v>1.36383821035019</v>
      </c>
    </row>
    <row r="22" spans="1:25" x14ac:dyDescent="0.2">
      <c r="A22" s="4" t="s">
        <v>204</v>
      </c>
      <c r="B22" s="19">
        <v>1.1135795616159001</v>
      </c>
      <c r="C22" s="19">
        <v>1.28333490711694</v>
      </c>
      <c r="D22" s="19">
        <v>1.3252959270186999</v>
      </c>
      <c r="E22" s="19">
        <v>-71.177989569681301</v>
      </c>
      <c r="F22" s="19">
        <v>5.8800749188656898</v>
      </c>
      <c r="G22" s="19">
        <v>-2.0439599325765201</v>
      </c>
      <c r="H22" s="19">
        <v>1.9668631969585599</v>
      </c>
      <c r="I22" s="19">
        <v>1.3977848484495701</v>
      </c>
      <c r="J22" s="19">
        <v>1.3247750506324301</v>
      </c>
      <c r="K22" s="19">
        <v>-1.22032915747236</v>
      </c>
      <c r="L22" s="19">
        <v>1.3686464132881</v>
      </c>
      <c r="M22" s="19">
        <v>-4.6981651287317803</v>
      </c>
      <c r="N22" s="19">
        <v>1.20635839220009</v>
      </c>
      <c r="O22" s="19">
        <v>1.27291212680878</v>
      </c>
      <c r="P22" s="19">
        <v>1.38825371554822</v>
      </c>
      <c r="Q22" s="19">
        <v>1.1776431076974401</v>
      </c>
      <c r="R22" s="19">
        <v>-4.5852855601868798</v>
      </c>
      <c r="S22" s="19">
        <v>1.226743376215</v>
      </c>
      <c r="T22" s="19">
        <v>1.1552421035971601</v>
      </c>
      <c r="U22" s="19">
        <v>2.4137860181509998</v>
      </c>
      <c r="V22" s="19">
        <v>1.21370266379236</v>
      </c>
      <c r="W22" s="19">
        <v>1.3867259665590601</v>
      </c>
      <c r="X22" s="19">
        <v>1.3855762329168499</v>
      </c>
      <c r="Y22" s="19">
        <v>1.3524350585607201</v>
      </c>
    </row>
    <row r="23" spans="1:25" x14ac:dyDescent="0.2">
      <c r="A23" s="25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19"/>
      <c r="R23"/>
      <c r="S23"/>
      <c r="T23" s="19"/>
      <c r="U23" s="19"/>
      <c r="V23" s="34"/>
      <c r="W23" s="34"/>
      <c r="X23" s="34"/>
      <c r="Y23" s="19"/>
    </row>
    <row r="24" spans="1:25" x14ac:dyDescent="0.2">
      <c r="A24" s="36" t="s">
        <v>390</v>
      </c>
      <c r="B24" s="35">
        <f t="shared" ref="B24:Y24" si="8">AVERAGE(B14:B22)</f>
        <v>0.973776775804441</v>
      </c>
      <c r="C24" s="35">
        <f t="shared" si="8"/>
        <v>1.0901444049475257</v>
      </c>
      <c r="D24" s="35">
        <f t="shared" si="8"/>
        <v>1.2169844722870851</v>
      </c>
      <c r="E24" s="35">
        <f t="shared" si="8"/>
        <v>-61.749061189322752</v>
      </c>
      <c r="F24" s="35">
        <f t="shared" si="8"/>
        <v>4.6814829831305946</v>
      </c>
      <c r="G24" s="35">
        <f t="shared" si="8"/>
        <v>-0.70272149684651042</v>
      </c>
      <c r="H24" s="35">
        <f t="shared" si="8"/>
        <v>1.8476596834180974</v>
      </c>
      <c r="I24" s="35">
        <f t="shared" si="8"/>
        <v>1.4176247027841369</v>
      </c>
      <c r="J24" s="35">
        <f t="shared" si="8"/>
        <v>1.4138093861951928</v>
      </c>
      <c r="K24" s="35">
        <f t="shared" si="8"/>
        <v>-0.26493455346374434</v>
      </c>
      <c r="L24" s="35">
        <f t="shared" si="8"/>
        <v>1.0929682761399608</v>
      </c>
      <c r="M24" s="35">
        <f t="shared" si="8"/>
        <v>-3.6546506965951426</v>
      </c>
      <c r="N24" s="35">
        <f t="shared" si="8"/>
        <v>0.97847798079366932</v>
      </c>
      <c r="O24" s="35">
        <f t="shared" si="8"/>
        <v>1.0052829355494874</v>
      </c>
      <c r="P24" s="35">
        <f t="shared" si="8"/>
        <v>1.0703746145532744</v>
      </c>
      <c r="Q24" s="35">
        <f t="shared" si="8"/>
        <v>1.0438888336756551</v>
      </c>
      <c r="R24" s="35">
        <f t="shared" si="8"/>
        <v>-1.9703848610780055</v>
      </c>
      <c r="S24" s="35">
        <f t="shared" si="8"/>
        <v>1.0799527580439303</v>
      </c>
      <c r="T24" s="35">
        <f t="shared" si="8"/>
        <v>0.99363418718781815</v>
      </c>
      <c r="U24" s="35">
        <f t="shared" si="8"/>
        <v>2.0859091918258432</v>
      </c>
      <c r="V24" s="35">
        <f t="shared" si="8"/>
        <v>1.045110169178008</v>
      </c>
      <c r="W24" s="35">
        <f t="shared" si="8"/>
        <v>1.1908069610089482</v>
      </c>
      <c r="X24" s="35">
        <f t="shared" si="8"/>
        <v>1.2090206104378867</v>
      </c>
      <c r="Y24" s="35">
        <f t="shared" si="8"/>
        <v>1.1908132448934849</v>
      </c>
    </row>
    <row r="25" spans="1:25" x14ac:dyDescent="0.2">
      <c r="A25" s="25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19"/>
      <c r="R25" s="19"/>
      <c r="S25" s="19"/>
      <c r="T25" s="19"/>
      <c r="U25" s="19"/>
      <c r="V25" s="34"/>
      <c r="W25" s="34"/>
      <c r="X25" s="34"/>
      <c r="Y25" s="19"/>
    </row>
    <row r="26" spans="1:25" x14ac:dyDescent="0.2">
      <c r="A26" s="4" t="s">
        <v>138</v>
      </c>
      <c r="B26" s="20">
        <v>88.641462091852503</v>
      </c>
      <c r="C26" s="20">
        <v>9.1619154238612097</v>
      </c>
      <c r="D26" s="20">
        <v>8.6565087987643405</v>
      </c>
      <c r="E26" s="20">
        <v>236.50245375401599</v>
      </c>
      <c r="F26" s="20">
        <v>4.6244358064414399</v>
      </c>
      <c r="G26" s="20">
        <v>73.386937246395405</v>
      </c>
      <c r="H26" s="20">
        <v>21.854548735967999</v>
      </c>
      <c r="I26" s="20">
        <v>29.510333415200499</v>
      </c>
      <c r="J26" s="20">
        <v>32.771847716631598</v>
      </c>
      <c r="K26" s="20">
        <v>33.498627593915103</v>
      </c>
      <c r="L26" s="20">
        <v>2.2497151196649599</v>
      </c>
      <c r="M26" s="20">
        <v>-6.2839352749877504</v>
      </c>
      <c r="N26" s="20">
        <v>3.8946297952463099E-3</v>
      </c>
      <c r="O26" s="20">
        <v>0.41805970117003299</v>
      </c>
      <c r="P26" s="20">
        <v>5.9846582002583498E-2</v>
      </c>
      <c r="Q26" s="20">
        <v>1.5399362054743699</v>
      </c>
      <c r="R26" s="20">
        <v>-2.8194487985644598</v>
      </c>
      <c r="S26" s="20">
        <v>3.6666366682558897E-2</v>
      </c>
      <c r="T26" s="20">
        <v>0.119928029442174</v>
      </c>
      <c r="U26" s="20">
        <v>4.4431730903093401E-2</v>
      </c>
      <c r="V26" s="20">
        <v>2.9078998138642501E-3</v>
      </c>
      <c r="W26" s="20">
        <v>0.118007265826097</v>
      </c>
      <c r="X26" s="20">
        <v>0.11493867147400801</v>
      </c>
      <c r="Y26" s="20">
        <v>0.114566777991013</v>
      </c>
    </row>
    <row r="27" spans="1:25" x14ac:dyDescent="0.2">
      <c r="A27" s="4" t="s">
        <v>198</v>
      </c>
      <c r="B27" s="19">
        <v>21.9972419470541</v>
      </c>
      <c r="C27" s="19">
        <v>1.37405599782641</v>
      </c>
      <c r="D27" s="19">
        <v>1.90159026347385</v>
      </c>
      <c r="E27" s="19">
        <v>210.48987810285499</v>
      </c>
      <c r="F27" s="19">
        <v>3.62243947822106</v>
      </c>
      <c r="G27" s="19">
        <v>8.9451669311857902</v>
      </c>
      <c r="H27" s="19">
        <v>4.3906870075273297</v>
      </c>
      <c r="I27" s="19">
        <v>5.25454012921064</v>
      </c>
      <c r="J27" s="19">
        <v>6.8196441458216697</v>
      </c>
      <c r="K27" s="19">
        <v>7.8305902945639296</v>
      </c>
      <c r="L27" s="19">
        <v>9.0848045742905101E-2</v>
      </c>
      <c r="M27" s="19">
        <v>-7.75440422353683</v>
      </c>
      <c r="N27" s="19">
        <v>1.19834357218261E-3</v>
      </c>
      <c r="O27" s="19">
        <v>2.6587268817633802E-2</v>
      </c>
      <c r="P27" s="19">
        <v>-2.38375021690388E-2</v>
      </c>
      <c r="Q27" s="19">
        <v>4.0556354885130402E-2</v>
      </c>
      <c r="R27" s="19">
        <v>-3.50902699684337</v>
      </c>
      <c r="S27" s="19">
        <v>1.5026805398951701E-2</v>
      </c>
      <c r="T27" s="19">
        <v>2.55693054599706E-2</v>
      </c>
      <c r="U27" s="19">
        <v>3.1188214831481199E-2</v>
      </c>
      <c r="V27" s="19">
        <v>-1.3630761095585701E-3</v>
      </c>
      <c r="W27" s="19">
        <v>1.8473548448069799E-2</v>
      </c>
      <c r="X27" s="19">
        <v>1.6964596891130699E-2</v>
      </c>
      <c r="Y27" s="19">
        <v>1.53222682151814E-2</v>
      </c>
    </row>
    <row r="28" spans="1:25" x14ac:dyDescent="0.2">
      <c r="A28" s="4" t="s">
        <v>228</v>
      </c>
      <c r="B28" s="19">
        <v>32.375332288376299</v>
      </c>
      <c r="C28" s="19">
        <v>2.56941339481439</v>
      </c>
      <c r="D28" s="19">
        <v>5.1340973422724003</v>
      </c>
      <c r="E28" s="19">
        <v>202.92391169841801</v>
      </c>
      <c r="F28" s="19">
        <v>3.5873519777039502</v>
      </c>
      <c r="G28" s="19">
        <v>2332.5807177419201</v>
      </c>
      <c r="H28" s="19">
        <v>4.6489642778458897</v>
      </c>
      <c r="I28" s="19">
        <v>6.4891388650358603</v>
      </c>
      <c r="J28" s="19">
        <v>6.5165968840296902</v>
      </c>
      <c r="K28" s="19">
        <v>8.6492832820853405</v>
      </c>
      <c r="L28" s="19">
        <v>0.24459983940178201</v>
      </c>
      <c r="M28" s="19">
        <v>-3.4845130630193299</v>
      </c>
      <c r="N28" s="19">
        <v>2.0115075783284199E-3</v>
      </c>
      <c r="O28" s="19">
        <v>4.1958184073955698E-2</v>
      </c>
      <c r="P28" s="19">
        <v>0.17914911242211001</v>
      </c>
      <c r="Q28" s="19">
        <v>0.71862366612628004</v>
      </c>
      <c r="R28" s="19">
        <v>-3.5601164101727898</v>
      </c>
      <c r="S28" s="19">
        <v>3.8718023700592998E-2</v>
      </c>
      <c r="T28" s="19">
        <v>6.3360942477999505E-2</v>
      </c>
      <c r="U28" s="19">
        <v>3.9611915530615403E-2</v>
      </c>
      <c r="V28" s="19">
        <v>-2.6352805081647501E-3</v>
      </c>
      <c r="W28" s="19">
        <v>2.38589145119339E-2</v>
      </c>
      <c r="X28" s="19">
        <v>2.53854020178007E-2</v>
      </c>
      <c r="Y28" s="19">
        <v>2.28719304603805E-2</v>
      </c>
    </row>
    <row r="30" spans="1:25" x14ac:dyDescent="0.2">
      <c r="A30" s="33" t="s">
        <v>390</v>
      </c>
      <c r="B30" s="32">
        <f t="shared" ref="B30:Y30" si="9">AVERAGE(B26:B28)</f>
        <v>47.671345442427629</v>
      </c>
      <c r="C30" s="32">
        <f t="shared" si="9"/>
        <v>4.36846160550067</v>
      </c>
      <c r="D30" s="32">
        <f t="shared" si="9"/>
        <v>5.2307321348368632</v>
      </c>
      <c r="E30" s="32">
        <f t="shared" si="9"/>
        <v>216.63874785176299</v>
      </c>
      <c r="F30" s="32">
        <f t="shared" si="9"/>
        <v>3.9447424207888169</v>
      </c>
      <c r="G30" s="32">
        <f t="shared" si="9"/>
        <v>804.97094063983377</v>
      </c>
      <c r="H30" s="32">
        <f t="shared" si="9"/>
        <v>10.298066673780406</v>
      </c>
      <c r="I30" s="32">
        <f t="shared" si="9"/>
        <v>13.751337469815667</v>
      </c>
      <c r="J30" s="32">
        <f t="shared" si="9"/>
        <v>15.369362915494319</v>
      </c>
      <c r="K30" s="32">
        <f t="shared" si="9"/>
        <v>16.659500390188125</v>
      </c>
      <c r="L30" s="32">
        <f t="shared" si="9"/>
        <v>0.86172100160321563</v>
      </c>
      <c r="M30" s="32">
        <f t="shared" si="9"/>
        <v>-5.8409508538479704</v>
      </c>
      <c r="N30" s="32">
        <f t="shared" si="9"/>
        <v>2.3681603152524463E-3</v>
      </c>
      <c r="O30" s="32">
        <f t="shared" si="9"/>
        <v>0.16220171802054081</v>
      </c>
      <c r="P30" s="32">
        <f t="shared" si="9"/>
        <v>7.1719397418551573E-2</v>
      </c>
      <c r="Q30" s="32">
        <f t="shared" si="9"/>
        <v>0.76637207549526021</v>
      </c>
      <c r="R30" s="32">
        <f t="shared" si="9"/>
        <v>-3.2961974018602063</v>
      </c>
      <c r="S30" s="32">
        <f t="shared" si="9"/>
        <v>3.0137065260701201E-2</v>
      </c>
      <c r="T30" s="32">
        <f t="shared" si="9"/>
        <v>6.9619425793381359E-2</v>
      </c>
      <c r="U30" s="32">
        <f t="shared" si="9"/>
        <v>3.8410620421729998E-2</v>
      </c>
      <c r="V30" s="32">
        <f t="shared" si="9"/>
        <v>-3.6348560128635668E-4</v>
      </c>
      <c r="W30" s="32">
        <f t="shared" si="9"/>
        <v>5.3446576262033564E-2</v>
      </c>
      <c r="X30" s="32">
        <f t="shared" si="9"/>
        <v>5.2429556794313138E-2</v>
      </c>
      <c r="Y30" s="32">
        <f t="shared" si="9"/>
        <v>5.0920325555524969E-2</v>
      </c>
    </row>
  </sheetData>
  <mergeCells count="3">
    <mergeCell ref="A1:Y1"/>
    <mergeCell ref="Z1:AW1"/>
    <mergeCell ref="AD4:AE4"/>
  </mergeCells>
  <conditionalFormatting sqref="AA3:AH3 AJ3:AX3 AI3:AI4 AG4:AH4 AJ4 AA6:AX12">
    <cfRule type="cellIs" dxfId="74" priority="3" operator="lessThan">
      <formula>84</formula>
    </cfRule>
    <cfRule type="cellIs" dxfId="73" priority="4" operator="greaterThan">
      <formula>116</formula>
    </cfRule>
  </conditionalFormatting>
  <conditionalFormatting sqref="AA5:AX5">
    <cfRule type="cellIs" dxfId="72" priority="1" operator="greaterThan">
      <formula>146</formula>
    </cfRule>
    <cfRule type="cellIs" dxfId="71" priority="2" operator="lessThan">
      <formula>44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C53B-08D9-41AC-B8E9-42C995ADD3DD}">
  <sheetPr>
    <tabColor rgb="FF92D050"/>
  </sheetPr>
  <dimension ref="A1:BW114"/>
  <sheetViews>
    <sheetView topLeftCell="I1" zoomScaleNormal="100" workbookViewId="0">
      <selection activeCell="A4" sqref="A4"/>
    </sheetView>
  </sheetViews>
  <sheetFormatPr defaultRowHeight="12.75" x14ac:dyDescent="0.2"/>
  <cols>
    <col min="1" max="1" width="19.28515625" style="41" bestFit="1" customWidth="1"/>
    <col min="2" max="2" width="8.28515625" style="41" bestFit="1" customWidth="1"/>
    <col min="3" max="3" width="7.28515625" style="41" bestFit="1" customWidth="1"/>
    <col min="4" max="4" width="7.85546875" style="41" bestFit="1" customWidth="1"/>
    <col min="5" max="5" width="8.85546875" style="41" bestFit="1" customWidth="1"/>
    <col min="6" max="9" width="8.28515625" style="41" bestFit="1" customWidth="1"/>
    <col min="10" max="10" width="8.28515625" style="41" customWidth="1"/>
    <col min="11" max="11" width="8.28515625" style="41" bestFit="1" customWidth="1"/>
    <col min="12" max="12" width="7.28515625" style="41" bestFit="1" customWidth="1"/>
    <col min="13" max="13" width="7.7109375" style="41" bestFit="1" customWidth="1"/>
    <col min="14" max="17" width="7.140625" style="41" bestFit="1" customWidth="1"/>
    <col min="18" max="18" width="6.85546875" style="41" bestFit="1" customWidth="1"/>
    <col min="19" max="19" width="9" style="41" customWidth="1"/>
    <col min="20" max="21" width="7.140625" style="41" bestFit="1" customWidth="1"/>
    <col min="22" max="22" width="7.42578125" style="41" bestFit="1" customWidth="1"/>
    <col min="23" max="23" width="7.28515625" style="41" bestFit="1" customWidth="1"/>
    <col min="24" max="25" width="8" style="41" bestFit="1" customWidth="1"/>
    <col min="26" max="26" width="17.28515625" style="42" customWidth="1"/>
    <col min="27" max="27" width="8.7109375" style="42" bestFit="1" customWidth="1"/>
    <col min="28" max="28" width="8.7109375" style="42" customWidth="1"/>
    <col min="29" max="29" width="8" style="42" customWidth="1"/>
    <col min="30" max="30" width="8.85546875" style="42" customWidth="1"/>
    <col min="31" max="31" width="9" style="42" customWidth="1"/>
    <col min="32" max="32" width="8.42578125" style="42" customWidth="1"/>
    <col min="33" max="33" width="8.5703125" style="42" customWidth="1"/>
    <col min="34" max="34" width="8.42578125" style="42" customWidth="1"/>
    <col min="35" max="36" width="8.7109375" style="42" customWidth="1"/>
    <col min="37" max="37" width="8" style="42" customWidth="1"/>
    <col min="38" max="38" width="8.140625" style="42" customWidth="1"/>
    <col min="39" max="39" width="8.42578125" style="42" customWidth="1"/>
    <col min="40" max="40" width="8.7109375" style="42" customWidth="1"/>
    <col min="41" max="41" width="8.42578125" style="42" customWidth="1"/>
    <col min="42" max="42" width="8.28515625" style="42" customWidth="1"/>
    <col min="43" max="43" width="8.140625" style="42" customWidth="1"/>
    <col min="44" max="45" width="9.140625" style="41"/>
    <col min="46" max="46" width="8.140625" style="42" customWidth="1"/>
    <col min="47" max="49" width="7.85546875" style="42" bestFit="1" customWidth="1"/>
    <col min="50" max="16384" width="9.140625" style="41"/>
  </cols>
  <sheetData>
    <row r="1" spans="1:75" ht="42" x14ac:dyDescent="0.2">
      <c r="A1" s="65" t="s">
        <v>317</v>
      </c>
      <c r="B1" s="65" t="s">
        <v>79</v>
      </c>
      <c r="C1" s="65" t="s">
        <v>345</v>
      </c>
      <c r="D1" s="68" t="s">
        <v>2</v>
      </c>
      <c r="E1" s="67" t="s">
        <v>71</v>
      </c>
      <c r="F1" s="66" t="s">
        <v>23</v>
      </c>
      <c r="G1" s="65" t="s">
        <v>104</v>
      </c>
      <c r="H1" s="2" t="s">
        <v>297</v>
      </c>
      <c r="I1" s="65" t="s">
        <v>389</v>
      </c>
      <c r="J1" s="2" t="s">
        <v>37</v>
      </c>
      <c r="K1" s="65" t="s">
        <v>388</v>
      </c>
      <c r="L1" s="65" t="s">
        <v>351</v>
      </c>
      <c r="M1" s="65" t="s">
        <v>323</v>
      </c>
      <c r="N1" s="65" t="s">
        <v>148</v>
      </c>
      <c r="O1" s="65" t="s">
        <v>30</v>
      </c>
      <c r="P1" s="65" t="s">
        <v>205</v>
      </c>
      <c r="Q1" s="65" t="s">
        <v>380</v>
      </c>
      <c r="R1" s="65" t="s">
        <v>387</v>
      </c>
      <c r="S1" s="65" t="s">
        <v>386</v>
      </c>
      <c r="T1" s="65" t="s">
        <v>191</v>
      </c>
      <c r="U1" s="65" t="s">
        <v>78</v>
      </c>
      <c r="V1" s="65" t="s">
        <v>129</v>
      </c>
      <c r="W1" s="65" t="s">
        <v>190</v>
      </c>
      <c r="X1" s="65" t="s">
        <v>52</v>
      </c>
      <c r="Y1" s="65" t="s">
        <v>333</v>
      </c>
      <c r="Z1" s="64"/>
      <c r="AA1" s="59" t="s">
        <v>317</v>
      </c>
      <c r="AB1" s="59" t="s">
        <v>441</v>
      </c>
      <c r="AC1" s="59" t="s">
        <v>440</v>
      </c>
      <c r="AD1" s="63" t="s">
        <v>439</v>
      </c>
      <c r="AE1" s="62" t="s">
        <v>438</v>
      </c>
      <c r="AF1" s="61" t="s">
        <v>437</v>
      </c>
      <c r="AG1" s="59" t="s">
        <v>436</v>
      </c>
      <c r="AH1" s="60" t="s">
        <v>435</v>
      </c>
      <c r="AI1" s="59" t="s">
        <v>434</v>
      </c>
      <c r="AJ1" s="60" t="s">
        <v>433</v>
      </c>
      <c r="AK1" s="59" t="s">
        <v>432</v>
      </c>
      <c r="AL1" s="59" t="s">
        <v>431</v>
      </c>
      <c r="AM1" s="59" t="s">
        <v>430</v>
      </c>
      <c r="AN1" s="59" t="s">
        <v>429</v>
      </c>
      <c r="AO1" s="59" t="s">
        <v>428</v>
      </c>
      <c r="AP1" s="59" t="s">
        <v>427</v>
      </c>
      <c r="AQ1" s="59" t="s">
        <v>426</v>
      </c>
      <c r="AR1" s="59" t="s">
        <v>38</v>
      </c>
      <c r="AS1" s="59" t="s">
        <v>32</v>
      </c>
      <c r="AT1" s="59" t="s">
        <v>425</v>
      </c>
      <c r="AU1" s="59" t="s">
        <v>424</v>
      </c>
      <c r="AV1" s="59" t="s">
        <v>423</v>
      </c>
      <c r="AW1" s="59" t="s">
        <v>422</v>
      </c>
      <c r="AX1" s="59" t="s">
        <v>421</v>
      </c>
      <c r="AY1" s="59" t="s">
        <v>420</v>
      </c>
      <c r="BA1" s="57" t="s">
        <v>419</v>
      </c>
      <c r="BB1" s="56" t="s">
        <v>418</v>
      </c>
      <c r="BC1" s="56" t="s">
        <v>417</v>
      </c>
      <c r="BD1" s="58" t="s">
        <v>416</v>
      </c>
      <c r="BE1" s="56" t="s">
        <v>415</v>
      </c>
      <c r="BF1" s="56" t="s">
        <v>414</v>
      </c>
      <c r="BG1" s="56" t="s">
        <v>413</v>
      </c>
      <c r="BH1" s="56" t="s">
        <v>412</v>
      </c>
      <c r="BI1" s="56" t="s">
        <v>411</v>
      </c>
      <c r="BJ1" s="56" t="s">
        <v>410</v>
      </c>
      <c r="BK1" s="56" t="s">
        <v>409</v>
      </c>
      <c r="BL1" s="56" t="s">
        <v>408</v>
      </c>
      <c r="BM1" s="56" t="s">
        <v>407</v>
      </c>
      <c r="BN1" s="56" t="s">
        <v>406</v>
      </c>
      <c r="BO1" s="56" t="s">
        <v>405</v>
      </c>
      <c r="BP1" s="57" t="s">
        <v>38</v>
      </c>
      <c r="BQ1" s="56" t="s">
        <v>404</v>
      </c>
      <c r="BR1" s="56" t="s">
        <v>403</v>
      </c>
      <c r="BS1" s="56" t="s">
        <v>402</v>
      </c>
      <c r="BT1" s="56" t="s">
        <v>401</v>
      </c>
      <c r="BU1" s="56" t="s">
        <v>400</v>
      </c>
      <c r="BV1" s="56" t="s">
        <v>399</v>
      </c>
      <c r="BW1" s="56" t="s">
        <v>398</v>
      </c>
    </row>
    <row r="2" spans="1:75" ht="12.75" customHeight="1" x14ac:dyDescent="0.2">
      <c r="A2" s="55" t="s">
        <v>397</v>
      </c>
      <c r="B2" s="35">
        <v>5</v>
      </c>
      <c r="C2" s="35">
        <v>5</v>
      </c>
      <c r="D2" s="35">
        <v>5</v>
      </c>
      <c r="E2" s="35">
        <v>25</v>
      </c>
      <c r="F2" s="35">
        <v>25</v>
      </c>
      <c r="G2" s="35">
        <v>25</v>
      </c>
      <c r="H2" s="35">
        <v>5</v>
      </c>
      <c r="I2" s="35">
        <v>5</v>
      </c>
      <c r="J2" s="35">
        <v>5</v>
      </c>
      <c r="K2" s="35">
        <v>5</v>
      </c>
      <c r="L2" s="35">
        <v>5</v>
      </c>
      <c r="M2" s="35">
        <v>5</v>
      </c>
      <c r="N2" s="35">
        <v>5</v>
      </c>
      <c r="O2" s="35">
        <v>5</v>
      </c>
      <c r="P2" s="35">
        <v>5</v>
      </c>
      <c r="Q2" s="35">
        <v>5</v>
      </c>
      <c r="R2" s="35">
        <v>5</v>
      </c>
      <c r="S2" s="35">
        <v>5</v>
      </c>
      <c r="T2" s="35">
        <v>5</v>
      </c>
      <c r="U2" s="35">
        <v>5</v>
      </c>
      <c r="V2" s="35">
        <v>5</v>
      </c>
      <c r="W2" s="35">
        <v>5</v>
      </c>
      <c r="X2" s="35">
        <v>5</v>
      </c>
      <c r="Y2" s="35">
        <v>5</v>
      </c>
      <c r="Z2" s="35"/>
      <c r="AA2" s="54" t="s">
        <v>397</v>
      </c>
      <c r="AB2" s="53">
        <f t="shared" ref="AB2:AB33" si="0">B2/BA$2</f>
        <v>0.21748870146195906</v>
      </c>
      <c r="AC2" s="53">
        <f t="shared" ref="AC2:AC33" si="1">C2/BB$2</f>
        <v>0.20571898786257972</v>
      </c>
      <c r="AD2" s="53">
        <f t="shared" ref="AD2:AD33" si="2">D2/BC$2</f>
        <v>0.18530872433474169</v>
      </c>
      <c r="AE2" s="53">
        <f t="shared" ref="AE2:AE33" si="3">E2/BD$2</f>
        <v>0.89013903971800401</v>
      </c>
      <c r="AF2" s="53">
        <f t="shared" ref="AF2:AF33" si="4">F2/BE$2</f>
        <v>0.80713481346791616</v>
      </c>
      <c r="AG2" s="53">
        <f t="shared" ref="AG2:AG33" si="5">G2/BF$2</f>
        <v>0.63941398986656706</v>
      </c>
      <c r="AH2" s="53">
        <f t="shared" ref="AH2:AH33" si="6">H2/BH$2</f>
        <v>0.12475049900199602</v>
      </c>
      <c r="AI2" s="53">
        <f t="shared" ref="AI2:AI33" si="7">I2/BH$2</f>
        <v>0.12475049900199602</v>
      </c>
      <c r="AJ2" s="53">
        <f t="shared" ref="AJ2:AJ33" si="8">J2/BI$2</f>
        <v>0.12475049900199602</v>
      </c>
      <c r="AK2" s="53">
        <f t="shared" ref="AK2:AK33" si="9">K2/BI$2</f>
        <v>0.12475049900199602</v>
      </c>
      <c r="AL2" s="53">
        <f t="shared" ref="AL2:AL33" si="10">L2/BJ$2</f>
        <v>9.1011614665633428E-2</v>
      </c>
      <c r="AM2" s="53">
        <f t="shared" ref="AM2:AM33" si="11">M2/BK$2</f>
        <v>8.9533530307100012E-2</v>
      </c>
      <c r="AN2" s="53">
        <f t="shared" ref="AN2:AN33" si="12">N2/BL$2</f>
        <v>8.4846427965382665E-2</v>
      </c>
      <c r="AO2" s="53">
        <f t="shared" ref="AO2:AO33" si="13">O2/BM$2</f>
        <v>8.5193388993014152E-2</v>
      </c>
      <c r="AP2" s="53">
        <f t="shared" ref="AP2:AP33" si="14">P2/BN$2</f>
        <v>7.8683158656721111E-2</v>
      </c>
      <c r="AQ2" s="53">
        <f t="shared" ref="AQ2:AQ33" si="15">Q2/BO$2</f>
        <v>7.6475986540226373E-2</v>
      </c>
      <c r="AR2" s="53">
        <f t="shared" ref="AR2:AR33" si="16">R2/BP$2</f>
        <v>6.4170593899526757E-2</v>
      </c>
      <c r="AS2" s="53">
        <f t="shared" ref="AS2:AS33" si="17">S2/BQ$2</f>
        <v>6.1037615487715809E-2</v>
      </c>
      <c r="AT2" s="53">
        <f t="shared" ref="AT2:AT33" si="18">T2/BR$2</f>
        <v>5.7077625570776259E-2</v>
      </c>
      <c r="AU2" s="53">
        <f t="shared" ref="AU2:AU33" si="19">U2/BS$2</f>
        <v>5.2115905774442361E-2</v>
      </c>
      <c r="AV2" s="53">
        <f t="shared" ref="AV2:AV33" si="20">V2/BT$2</f>
        <v>4.448002846721822E-2</v>
      </c>
      <c r="AW2" s="53">
        <f t="shared" ref="AW2:AW33" si="21">W2/BU$2</f>
        <v>2.4131274131274132E-2</v>
      </c>
      <c r="AX2" s="53">
        <f t="shared" ref="AX2:AX33" si="22">X2/BV$2</f>
        <v>2.4131274131274132E-2</v>
      </c>
      <c r="AY2" s="53">
        <f t="shared" ref="AY2:AY33" si="23">Y2/BW$2</f>
        <v>2.4131274131274132E-2</v>
      </c>
      <c r="BA2" s="41">
        <v>22.989699999999999</v>
      </c>
      <c r="BB2" s="41">
        <v>24.305</v>
      </c>
      <c r="BC2" s="41">
        <v>26.981999999999999</v>
      </c>
      <c r="BD2" s="41">
        <v>28.0855</v>
      </c>
      <c r="BE2" s="41">
        <v>30.973759999999999</v>
      </c>
      <c r="BF2" s="41">
        <v>39.098300000000002</v>
      </c>
      <c r="BG2" s="41">
        <v>40.08</v>
      </c>
      <c r="BH2" s="41">
        <v>40.08</v>
      </c>
      <c r="BI2" s="41">
        <v>40.08</v>
      </c>
      <c r="BJ2" s="41">
        <v>54.938043</v>
      </c>
      <c r="BK2" s="41">
        <v>55.844999999999999</v>
      </c>
      <c r="BL2" s="41">
        <v>58.93</v>
      </c>
      <c r="BM2" s="41">
        <v>58.69</v>
      </c>
      <c r="BN2" s="41">
        <v>63.545999999999999</v>
      </c>
      <c r="BO2" s="41">
        <v>65.38</v>
      </c>
      <c r="BP2" s="52">
        <v>77.917309099999997</v>
      </c>
      <c r="BQ2" s="52">
        <v>81.916699399999999</v>
      </c>
      <c r="BR2" s="41">
        <v>87.6</v>
      </c>
      <c r="BS2" s="41">
        <v>95.94</v>
      </c>
      <c r="BT2" s="41">
        <v>112.41</v>
      </c>
      <c r="BU2" s="41">
        <v>207.2</v>
      </c>
      <c r="BV2" s="41">
        <v>207.2</v>
      </c>
      <c r="BW2" s="41">
        <v>207.2</v>
      </c>
    </row>
    <row r="3" spans="1:75" ht="11.25" customHeight="1" thickBot="1" x14ac:dyDescent="0.25">
      <c r="A3" s="51" t="s">
        <v>396</v>
      </c>
      <c r="B3" s="49">
        <v>2000</v>
      </c>
      <c r="C3" s="49">
        <v>2000</v>
      </c>
      <c r="D3" s="49">
        <v>2000</v>
      </c>
      <c r="E3" s="49">
        <v>10000</v>
      </c>
      <c r="F3" s="49">
        <v>10000</v>
      </c>
      <c r="G3" s="49">
        <v>10000</v>
      </c>
      <c r="H3" s="49">
        <v>2000</v>
      </c>
      <c r="I3" s="49">
        <v>2000</v>
      </c>
      <c r="J3" s="49">
        <v>2000</v>
      </c>
      <c r="K3" s="49">
        <v>2000</v>
      </c>
      <c r="L3" s="49">
        <v>2000</v>
      </c>
      <c r="M3" s="49">
        <v>2000</v>
      </c>
      <c r="N3" s="49">
        <v>2000</v>
      </c>
      <c r="O3" s="49">
        <v>2000</v>
      </c>
      <c r="P3" s="49">
        <v>2000</v>
      </c>
      <c r="Q3" s="49">
        <v>2000</v>
      </c>
      <c r="R3" s="49">
        <v>2000</v>
      </c>
      <c r="S3" s="50">
        <v>2000</v>
      </c>
      <c r="T3" s="49">
        <v>2000</v>
      </c>
      <c r="U3" s="49">
        <v>2000</v>
      </c>
      <c r="V3" s="49">
        <v>2000</v>
      </c>
      <c r="W3" s="49">
        <v>2000</v>
      </c>
      <c r="X3" s="49">
        <v>2000</v>
      </c>
      <c r="Y3" s="49">
        <v>2000</v>
      </c>
      <c r="AA3" s="48" t="s">
        <v>396</v>
      </c>
      <c r="AB3" s="47">
        <f t="shared" si="0"/>
        <v>86.995480584783621</v>
      </c>
      <c r="AC3" s="47">
        <f t="shared" si="1"/>
        <v>82.287595145031887</v>
      </c>
      <c r="AD3" s="47">
        <f t="shared" si="2"/>
        <v>74.123489733896676</v>
      </c>
      <c r="AE3" s="47">
        <f t="shared" si="3"/>
        <v>356.05561588720161</v>
      </c>
      <c r="AF3" s="47">
        <f t="shared" si="4"/>
        <v>322.85392538716644</v>
      </c>
      <c r="AG3" s="47">
        <f t="shared" si="5"/>
        <v>255.76559594662683</v>
      </c>
      <c r="AH3" s="47">
        <f t="shared" si="6"/>
        <v>49.900199600798402</v>
      </c>
      <c r="AI3" s="47">
        <f t="shared" si="7"/>
        <v>49.900199600798402</v>
      </c>
      <c r="AJ3" s="47">
        <f t="shared" si="8"/>
        <v>49.900199600798402</v>
      </c>
      <c r="AK3" s="47">
        <f t="shared" si="9"/>
        <v>49.900199600798402</v>
      </c>
      <c r="AL3" s="47">
        <f t="shared" si="10"/>
        <v>36.404645866253375</v>
      </c>
      <c r="AM3" s="47">
        <f t="shared" si="11"/>
        <v>35.813412122840006</v>
      </c>
      <c r="AN3" s="47">
        <f t="shared" si="12"/>
        <v>33.938571186153062</v>
      </c>
      <c r="AO3" s="47">
        <f t="shared" si="13"/>
        <v>34.07735559720566</v>
      </c>
      <c r="AP3" s="47">
        <f t="shared" si="14"/>
        <v>31.473263462688447</v>
      </c>
      <c r="AQ3" s="47">
        <f t="shared" si="15"/>
        <v>30.590394616090549</v>
      </c>
      <c r="AR3" s="47">
        <f t="shared" si="16"/>
        <v>25.668237559810699</v>
      </c>
      <c r="AS3" s="47">
        <f t="shared" si="17"/>
        <v>24.415046195086322</v>
      </c>
      <c r="AT3" s="47">
        <f t="shared" si="18"/>
        <v>22.831050228310502</v>
      </c>
      <c r="AU3" s="47">
        <f t="shared" si="19"/>
        <v>20.846362309776943</v>
      </c>
      <c r="AV3" s="47">
        <f t="shared" si="20"/>
        <v>17.792011386887289</v>
      </c>
      <c r="AW3" s="47">
        <f t="shared" si="21"/>
        <v>9.6525096525096536</v>
      </c>
      <c r="AX3" s="47">
        <f t="shared" si="22"/>
        <v>9.6525096525096536</v>
      </c>
      <c r="AY3" s="47">
        <f t="shared" si="23"/>
        <v>9.6525096525096536</v>
      </c>
    </row>
    <row r="4" spans="1:75" x14ac:dyDescent="0.2">
      <c r="A4" s="4" t="s">
        <v>444</v>
      </c>
      <c r="B4" s="19">
        <v>471.365551580263</v>
      </c>
      <c r="C4" s="19">
        <v>35.967171243603403</v>
      </c>
      <c r="D4" s="19">
        <v>389.12520808954798</v>
      </c>
      <c r="E4" s="19">
        <v>1741.4776563826299</v>
      </c>
      <c r="F4" s="19">
        <v>576.77596870842694</v>
      </c>
      <c r="G4" s="19">
        <v>135.92756362137601</v>
      </c>
      <c r="H4" s="19">
        <v>167.414580019845</v>
      </c>
      <c r="I4" s="19">
        <v>309.81112620636799</v>
      </c>
      <c r="J4" s="19">
        <v>252.46984605722699</v>
      </c>
      <c r="K4" s="19">
        <v>338.63347838924801</v>
      </c>
      <c r="L4" s="19">
        <v>12.239220725696899</v>
      </c>
      <c r="M4" s="19">
        <v>91.588598567609793</v>
      </c>
      <c r="N4" s="19">
        <v>0.164865953649175</v>
      </c>
      <c r="O4" s="19">
        <v>0.623534321830162</v>
      </c>
      <c r="P4" s="19">
        <v>1.7772341661734401</v>
      </c>
      <c r="Q4" s="19">
        <v>10.7759906799348</v>
      </c>
      <c r="R4" s="19">
        <v>-1.58935620326162</v>
      </c>
      <c r="S4" s="19">
        <v>0.35828428173948201</v>
      </c>
      <c r="T4" s="19">
        <v>1.8320306848385599</v>
      </c>
      <c r="U4" s="19">
        <v>0.58075438071017405</v>
      </c>
      <c r="V4" s="19">
        <v>0.25073144923701801</v>
      </c>
      <c r="W4" s="19">
        <v>0.81730485992271695</v>
      </c>
      <c r="X4" s="19">
        <v>0.82947123585304705</v>
      </c>
      <c r="Y4" s="19">
        <v>0.78112990483618805</v>
      </c>
      <c r="Z4" s="116" t="s">
        <v>395</v>
      </c>
      <c r="AA4" s="4" t="s">
        <v>444</v>
      </c>
      <c r="AB4" s="79">
        <f t="shared" si="0"/>
        <v>20.503336345418298</v>
      </c>
      <c r="AC4" s="79">
        <f t="shared" si="1"/>
        <v>1.4798260129028349</v>
      </c>
      <c r="AD4" s="79">
        <f t="shared" si="2"/>
        <v>14.421659183513009</v>
      </c>
      <c r="AE4" s="79">
        <f t="shared" si="3"/>
        <v>62.006289949711771</v>
      </c>
      <c r="AF4" s="79">
        <f t="shared" si="4"/>
        <v>18.621438556650112</v>
      </c>
      <c r="AG4" s="79">
        <f t="shared" si="5"/>
        <v>3.4765594315194268</v>
      </c>
      <c r="AH4" s="79">
        <f t="shared" si="6"/>
        <v>4.1770104795370511</v>
      </c>
      <c r="AI4" s="79">
        <f t="shared" si="7"/>
        <v>7.7298185181229542</v>
      </c>
      <c r="AJ4" s="79">
        <f t="shared" si="8"/>
        <v>6.2991478557192364</v>
      </c>
      <c r="AK4" s="79">
        <f t="shared" si="9"/>
        <v>8.4489390815680654</v>
      </c>
      <c r="AL4" s="79">
        <f t="shared" si="10"/>
        <v>0.22278224809895211</v>
      </c>
      <c r="AM4" s="79">
        <f t="shared" si="11"/>
        <v>1.6400501131275815</v>
      </c>
      <c r="AN4" s="87">
        <f t="shared" si="12"/>
        <v>2.7976574520477684E-3</v>
      </c>
      <c r="AO4" s="87">
        <f t="shared" si="13"/>
        <v>1.0624200406034453E-2</v>
      </c>
      <c r="AP4" s="87">
        <f t="shared" si="14"/>
        <v>2.7967679573434049E-2</v>
      </c>
      <c r="AQ4" s="79">
        <f t="shared" si="15"/>
        <v>0.16482090363925972</v>
      </c>
      <c r="AR4" s="87">
        <f t="shared" si="16"/>
        <v>-2.0397986296239023E-2</v>
      </c>
      <c r="AS4" s="87">
        <f t="shared" si="17"/>
        <v>4.3737636448213883E-3</v>
      </c>
      <c r="AT4" s="87">
        <f t="shared" si="18"/>
        <v>2.0913592292677627E-2</v>
      </c>
      <c r="AU4" s="87">
        <f t="shared" si="19"/>
        <v>6.0533081166372115E-3</v>
      </c>
      <c r="AV4" s="87">
        <f t="shared" si="20"/>
        <v>2.2305083999378883E-3</v>
      </c>
      <c r="AW4" s="87">
        <f t="shared" si="21"/>
        <v>3.9445215247235375E-3</v>
      </c>
      <c r="AX4" s="87">
        <f t="shared" si="22"/>
        <v>4.0032395552753236E-3</v>
      </c>
      <c r="AY4" s="87">
        <f t="shared" si="23"/>
        <v>3.7699319731476261E-3</v>
      </c>
    </row>
    <row r="5" spans="1:75" x14ac:dyDescent="0.2">
      <c r="A5" s="7" t="s">
        <v>60</v>
      </c>
      <c r="B5" s="20">
        <v>300.278800703375</v>
      </c>
      <c r="C5" s="20">
        <v>33.225797155049598</v>
      </c>
      <c r="D5" s="20">
        <v>117.096719387504</v>
      </c>
      <c r="E5" s="20">
        <v>1141.7960590264399</v>
      </c>
      <c r="F5" s="20">
        <v>999.46660794276397</v>
      </c>
      <c r="G5" s="20">
        <v>99.137788161233303</v>
      </c>
      <c r="H5" s="20">
        <v>526.21146311530799</v>
      </c>
      <c r="I5" s="20">
        <v>1054.85806964015</v>
      </c>
      <c r="J5" s="20">
        <v>781.67407591921699</v>
      </c>
      <c r="K5" s="20">
        <v>1249.78141075795</v>
      </c>
      <c r="L5" s="20">
        <v>6.4465458581084203</v>
      </c>
      <c r="M5" s="20">
        <v>8.5380678784852009</v>
      </c>
      <c r="N5" s="20">
        <v>9.5770422333384495E-2</v>
      </c>
      <c r="O5" s="20">
        <v>1.7020184150976501</v>
      </c>
      <c r="P5" s="20">
        <v>1.5009833171932701</v>
      </c>
      <c r="Q5" s="20">
        <v>9.6131144274889007</v>
      </c>
      <c r="R5" s="20">
        <v>3.524060618544</v>
      </c>
      <c r="S5" s="20">
        <v>0.16984657691903901</v>
      </c>
      <c r="T5" s="20">
        <v>1.7088523838321401</v>
      </c>
      <c r="U5" s="20">
        <v>0.262228467446184</v>
      </c>
      <c r="V5" s="20">
        <v>0.123862207048736</v>
      </c>
      <c r="W5" s="20">
        <v>9.7315200409779104E-2</v>
      </c>
      <c r="X5" s="20">
        <v>9.6000096464736298E-2</v>
      </c>
      <c r="Y5" s="20">
        <v>9.5104934876935193E-2</v>
      </c>
      <c r="Z5" s="117"/>
      <c r="AA5" s="7" t="s">
        <v>60</v>
      </c>
      <c r="AB5" s="80">
        <f t="shared" si="0"/>
        <v>13.061449288306285</v>
      </c>
      <c r="AC5" s="80">
        <f t="shared" si="1"/>
        <v>1.3670354723328368</v>
      </c>
      <c r="AD5" s="80">
        <f t="shared" si="2"/>
        <v>4.3398087386963162</v>
      </c>
      <c r="AE5" s="80">
        <f t="shared" si="3"/>
        <v>40.654289901423866</v>
      </c>
      <c r="AF5" s="80">
        <f t="shared" si="4"/>
        <v>32.268171766771744</v>
      </c>
      <c r="AG5" s="80">
        <f t="shared" si="5"/>
        <v>2.5356035469888281</v>
      </c>
      <c r="AH5" s="79">
        <f t="shared" si="6"/>
        <v>13.129028520841018</v>
      </c>
      <c r="AI5" s="80">
        <f t="shared" si="7"/>
        <v>26.318814112778195</v>
      </c>
      <c r="AJ5" s="79">
        <f t="shared" si="8"/>
        <v>19.502846205569288</v>
      </c>
      <c r="AK5" s="80">
        <f t="shared" si="9"/>
        <v>31.18217092709456</v>
      </c>
      <c r="AL5" s="80">
        <f t="shared" si="10"/>
        <v>0.11734210951249975</v>
      </c>
      <c r="AM5" s="80">
        <f t="shared" si="11"/>
        <v>0.15288867183248636</v>
      </c>
      <c r="AN5" s="85">
        <f t="shared" si="12"/>
        <v>1.6251556479447563E-3</v>
      </c>
      <c r="AO5" s="85">
        <f t="shared" si="13"/>
        <v>2.9000143382137505E-2</v>
      </c>
      <c r="AP5" s="85">
        <f t="shared" si="14"/>
        <v>2.3620421697561924E-2</v>
      </c>
      <c r="AQ5" s="80">
        <f t="shared" si="15"/>
        <v>0.14703448191325943</v>
      </c>
      <c r="AR5" s="85">
        <f t="shared" si="16"/>
        <v>4.5228212565980412E-2</v>
      </c>
      <c r="AS5" s="85">
        <f t="shared" si="17"/>
        <v>2.0734060107778099E-3</v>
      </c>
      <c r="AT5" s="85">
        <f t="shared" si="18"/>
        <v>1.9507447304019866E-2</v>
      </c>
      <c r="AU5" s="85">
        <f t="shared" si="19"/>
        <v>2.7332548201603503E-3</v>
      </c>
      <c r="AV5" s="85">
        <f t="shared" si="20"/>
        <v>1.101878899108051E-3</v>
      </c>
      <c r="AW5" s="85">
        <f t="shared" si="21"/>
        <v>4.6966795564565208E-4</v>
      </c>
      <c r="AX5" s="85">
        <f t="shared" si="22"/>
        <v>4.6332092888386249E-4</v>
      </c>
      <c r="AY5" s="85">
        <f t="shared" si="23"/>
        <v>4.5900065095045943E-4</v>
      </c>
    </row>
    <row r="6" spans="1:75" ht="12.75" customHeight="1" x14ac:dyDescent="0.2">
      <c r="A6" s="4" t="s">
        <v>160</v>
      </c>
      <c r="B6" s="19">
        <v>877.49172212821804</v>
      </c>
      <c r="C6" s="19">
        <v>410.94593736828699</v>
      </c>
      <c r="D6" s="19">
        <v>1006.65609411534</v>
      </c>
      <c r="E6" s="19">
        <v>5546.3284458623202</v>
      </c>
      <c r="F6" s="19">
        <v>382.03610862765998</v>
      </c>
      <c r="G6" s="19">
        <v>93.356935039430297</v>
      </c>
      <c r="H6" s="19">
        <v>1086.2955039153801</v>
      </c>
      <c r="I6" s="19">
        <v>2069.5900574734901</v>
      </c>
      <c r="J6" s="19">
        <v>1604.7760401974199</v>
      </c>
      <c r="K6" s="19">
        <v>2288.77325911246</v>
      </c>
      <c r="L6" s="19">
        <v>64.731244424956998</v>
      </c>
      <c r="M6" s="19">
        <v>562.35372525419996</v>
      </c>
      <c r="N6" s="19">
        <v>0.131001975428059</v>
      </c>
      <c r="O6" s="19">
        <v>1.2105627584063501</v>
      </c>
      <c r="P6" s="19">
        <v>3.1406100306232401</v>
      </c>
      <c r="Q6" s="19">
        <v>15.210595088132299</v>
      </c>
      <c r="R6" s="19">
        <v>-2.7594688033321</v>
      </c>
      <c r="S6" s="19">
        <v>0.411806153567915</v>
      </c>
      <c r="T6" s="19">
        <v>6.1720481058216503</v>
      </c>
      <c r="U6" s="19">
        <v>0.30126736133112397</v>
      </c>
      <c r="V6" s="19">
        <v>0.192203402562103</v>
      </c>
      <c r="W6" s="19">
        <v>12.5646500356766</v>
      </c>
      <c r="X6" s="19">
        <v>13.2060212475622</v>
      </c>
      <c r="Y6" s="19">
        <v>13.4383690091778</v>
      </c>
      <c r="Z6" s="117"/>
      <c r="AA6" s="4" t="s">
        <v>160</v>
      </c>
      <c r="AB6" s="80">
        <f t="shared" si="0"/>
        <v>38.168907037856869</v>
      </c>
      <c r="AC6" s="80">
        <f t="shared" si="1"/>
        <v>16.907876460328616</v>
      </c>
      <c r="AD6" s="80">
        <f t="shared" si="2"/>
        <v>37.308431328861467</v>
      </c>
      <c r="AE6" s="80">
        <f t="shared" si="3"/>
        <v>197.48013907042142</v>
      </c>
      <c r="AF6" s="80">
        <f t="shared" si="4"/>
        <v>12.334185731007794</v>
      </c>
      <c r="AG6" s="80">
        <f t="shared" si="5"/>
        <v>2.3877492126110416</v>
      </c>
      <c r="AH6" s="79">
        <f t="shared" si="6"/>
        <v>27.103181235413675</v>
      </c>
      <c r="AI6" s="83">
        <f t="shared" si="7"/>
        <v>51.636478479877503</v>
      </c>
      <c r="AJ6" s="79">
        <f t="shared" si="8"/>
        <v>40.039322360215067</v>
      </c>
      <c r="AK6" s="83">
        <f t="shared" si="9"/>
        <v>57.105121235340818</v>
      </c>
      <c r="AL6" s="80">
        <f t="shared" si="10"/>
        <v>1.1782590148862238</v>
      </c>
      <c r="AM6" s="80">
        <f t="shared" si="11"/>
        <v>10.069902860671501</v>
      </c>
      <c r="AN6" s="85">
        <f t="shared" si="12"/>
        <v>2.2230099342959273E-3</v>
      </c>
      <c r="AO6" s="85">
        <f t="shared" si="13"/>
        <v>2.0626388795473679E-2</v>
      </c>
      <c r="AP6" s="85">
        <f t="shared" si="14"/>
        <v>4.9422623463683632E-2</v>
      </c>
      <c r="AQ6" s="80">
        <f t="shared" si="15"/>
        <v>0.23264905304576783</v>
      </c>
      <c r="AR6" s="85">
        <f t="shared" si="16"/>
        <v>-3.5415350391407446E-2</v>
      </c>
      <c r="AS6" s="85">
        <f t="shared" si="17"/>
        <v>5.0271331313907286E-3</v>
      </c>
      <c r="AT6" s="80">
        <f t="shared" si="18"/>
        <v>7.0457170157781399E-2</v>
      </c>
      <c r="AU6" s="85">
        <f t="shared" si="19"/>
        <v>3.1401642832095474E-3</v>
      </c>
      <c r="AV6" s="85">
        <f t="shared" si="20"/>
        <v>1.7098425634917091E-3</v>
      </c>
      <c r="AW6" s="80">
        <f t="shared" si="21"/>
        <v>6.064020287488707E-2</v>
      </c>
      <c r="AX6" s="80">
        <f t="shared" si="22"/>
        <v>6.3735623781670858E-2</v>
      </c>
      <c r="AY6" s="80">
        <f t="shared" si="23"/>
        <v>6.4856993287537648E-2</v>
      </c>
    </row>
    <row r="7" spans="1:75" x14ac:dyDescent="0.2">
      <c r="A7" s="7" t="s">
        <v>318</v>
      </c>
      <c r="B7" s="20">
        <v>874.05986773442203</v>
      </c>
      <c r="C7" s="20">
        <v>508.98632933784302</v>
      </c>
      <c r="D7" s="20">
        <v>1005.90217168422</v>
      </c>
      <c r="E7" s="20">
        <v>7457.3412685211297</v>
      </c>
      <c r="F7" s="20">
        <v>481.31542996206002</v>
      </c>
      <c r="G7" s="20">
        <v>454.379415019801</v>
      </c>
      <c r="H7" s="20">
        <v>1144.2009665020601</v>
      </c>
      <c r="I7" s="20">
        <v>2067.9579623561499</v>
      </c>
      <c r="J7" s="20">
        <v>1699.49293627569</v>
      </c>
      <c r="K7" s="20">
        <v>2557.9245011335602</v>
      </c>
      <c r="L7" s="20">
        <v>97.898423273338906</v>
      </c>
      <c r="M7" s="20">
        <v>986.32603793096496</v>
      </c>
      <c r="N7" s="20">
        <v>0.186316041708738</v>
      </c>
      <c r="O7" s="20">
        <v>1.4056146979934501</v>
      </c>
      <c r="P7" s="20">
        <v>2.6154216378200701</v>
      </c>
      <c r="Q7" s="20">
        <v>16.592353433966</v>
      </c>
      <c r="R7" s="20">
        <v>-3.4707911211968501</v>
      </c>
      <c r="S7" s="20">
        <v>0.526252663443462</v>
      </c>
      <c r="T7" s="20">
        <v>9.0827782999688402</v>
      </c>
      <c r="U7" s="20">
        <v>0.236732707371164</v>
      </c>
      <c r="V7" s="20">
        <v>0.25700246286412398</v>
      </c>
      <c r="W7" s="20">
        <v>6.36660380653879</v>
      </c>
      <c r="X7" s="20">
        <v>6.27968685171518</v>
      </c>
      <c r="Y7" s="20">
        <v>5.7859390185916704</v>
      </c>
      <c r="Z7" s="117"/>
      <c r="AA7" s="7" t="s">
        <v>318</v>
      </c>
      <c r="AB7" s="80">
        <f t="shared" si="0"/>
        <v>38.019629126714229</v>
      </c>
      <c r="AC7" s="80">
        <f t="shared" si="1"/>
        <v>20.941630501454146</v>
      </c>
      <c r="AD7" s="80">
        <f t="shared" si="2"/>
        <v>37.280489648069825</v>
      </c>
      <c r="AE7" s="80">
        <f t="shared" si="3"/>
        <v>265.5228238244336</v>
      </c>
      <c r="AF7" s="80">
        <f t="shared" si="4"/>
        <v>15.539457591266286</v>
      </c>
      <c r="AG7" s="80">
        <f t="shared" si="5"/>
        <v>11.621462186841908</v>
      </c>
      <c r="AH7" s="79">
        <f t="shared" si="6"/>
        <v>28.547928305939624</v>
      </c>
      <c r="AI7" s="83">
        <f t="shared" si="7"/>
        <v>51.59575754381612</v>
      </c>
      <c r="AJ7" s="79">
        <f t="shared" si="8"/>
        <v>42.402518370151945</v>
      </c>
      <c r="AK7" s="83">
        <f t="shared" si="9"/>
        <v>63.820471585168669</v>
      </c>
      <c r="AL7" s="80">
        <f t="shared" si="10"/>
        <v>1.78197871506524</v>
      </c>
      <c r="AM7" s="80">
        <f t="shared" si="11"/>
        <v>17.661850441954787</v>
      </c>
      <c r="AN7" s="85">
        <f t="shared" si="12"/>
        <v>3.1616501223271339E-3</v>
      </c>
      <c r="AO7" s="85">
        <f t="shared" si="13"/>
        <v>2.3949815948090817E-2</v>
      </c>
      <c r="AP7" s="85">
        <f t="shared" si="14"/>
        <v>4.1157927136563591E-2</v>
      </c>
      <c r="AQ7" s="80">
        <f t="shared" si="15"/>
        <v>0.25378331957733252</v>
      </c>
      <c r="AR7" s="85">
        <f t="shared" si="16"/>
        <v>-4.454454550968124E-2</v>
      </c>
      <c r="AS7" s="85">
        <f t="shared" si="17"/>
        <v>6.4242415441296699E-3</v>
      </c>
      <c r="AT7" s="80">
        <f t="shared" si="18"/>
        <v>0.10368468378959864</v>
      </c>
      <c r="AU7" s="85">
        <f t="shared" si="19"/>
        <v>2.4675078942168441E-3</v>
      </c>
      <c r="AV7" s="85">
        <f t="shared" si="20"/>
        <v>2.2862953728682855E-3</v>
      </c>
      <c r="AW7" s="80">
        <f t="shared" si="21"/>
        <v>3.0726852348160184E-2</v>
      </c>
      <c r="AX7" s="80">
        <f t="shared" si="22"/>
        <v>3.0307368975459364E-2</v>
      </c>
      <c r="AY7" s="80">
        <f t="shared" si="23"/>
        <v>2.7924416112894163E-2</v>
      </c>
    </row>
    <row r="8" spans="1:75" x14ac:dyDescent="0.2">
      <c r="A8" s="4" t="s">
        <v>354</v>
      </c>
      <c r="B8" s="19">
        <v>662.56520717293699</v>
      </c>
      <c r="C8" s="19">
        <v>220.15387910492501</v>
      </c>
      <c r="D8" s="19">
        <v>496.81626227517597</v>
      </c>
      <c r="E8" s="19">
        <v>3618.06848229343</v>
      </c>
      <c r="F8" s="19">
        <v>308.79361905986002</v>
      </c>
      <c r="G8" s="19">
        <v>341.51569458356698</v>
      </c>
      <c r="H8" s="19">
        <v>586.12975693805799</v>
      </c>
      <c r="I8" s="19">
        <v>1146.74277877076</v>
      </c>
      <c r="J8" s="19">
        <v>869.15811737769695</v>
      </c>
      <c r="K8" s="19">
        <v>1328.64869407537</v>
      </c>
      <c r="L8" s="19">
        <v>10.061559617981001</v>
      </c>
      <c r="M8" s="19">
        <v>155.329519985221</v>
      </c>
      <c r="N8" s="19">
        <v>9.6926225346694206E-2</v>
      </c>
      <c r="O8" s="19">
        <v>0.77344563022204604</v>
      </c>
      <c r="P8" s="19">
        <v>1.9030055249620701</v>
      </c>
      <c r="Q8" s="19">
        <v>3.9517257772985799</v>
      </c>
      <c r="R8" s="19">
        <v>-1.2057188539060599</v>
      </c>
      <c r="S8" s="19">
        <v>0.231887515923137</v>
      </c>
      <c r="T8" s="19">
        <v>3.2192129653099402</v>
      </c>
      <c r="U8" s="19">
        <v>0.155935206315297</v>
      </c>
      <c r="V8" s="19">
        <v>4.9798384462387997E-2</v>
      </c>
      <c r="W8" s="19">
        <v>1.54849377709084</v>
      </c>
      <c r="X8" s="19">
        <v>1.52479130428429</v>
      </c>
      <c r="Y8" s="19">
        <v>1.52888770190284</v>
      </c>
      <c r="Z8" s="117"/>
      <c r="AA8" s="4" t="s">
        <v>354</v>
      </c>
      <c r="AB8" s="80">
        <f t="shared" si="0"/>
        <v>28.820089308383189</v>
      </c>
      <c r="AC8" s="80">
        <f t="shared" si="1"/>
        <v>9.0579666366971825</v>
      </c>
      <c r="AD8" s="80">
        <f t="shared" si="2"/>
        <v>18.412877558193461</v>
      </c>
      <c r="AE8" s="80">
        <f t="shared" si="3"/>
        <v>128.82336017850599</v>
      </c>
      <c r="AF8" s="80">
        <f t="shared" si="4"/>
        <v>9.9695232047985147</v>
      </c>
      <c r="AG8" s="80">
        <f t="shared" si="5"/>
        <v>8.7347965150292204</v>
      </c>
      <c r="AH8" s="79">
        <f t="shared" si="6"/>
        <v>14.623995931588274</v>
      </c>
      <c r="AI8" s="80">
        <f t="shared" si="7"/>
        <v>28.611346775717564</v>
      </c>
      <c r="AJ8" s="79">
        <f t="shared" si="8"/>
        <v>21.685581770900622</v>
      </c>
      <c r="AK8" s="80">
        <f t="shared" si="9"/>
        <v>33.14991751685055</v>
      </c>
      <c r="AL8" s="80">
        <f t="shared" si="10"/>
        <v>0.18314375737739694</v>
      </c>
      <c r="AM8" s="80">
        <f t="shared" si="11"/>
        <v>2.7814400570368161</v>
      </c>
      <c r="AN8" s="85">
        <f t="shared" si="12"/>
        <v>1.6447687993669474E-3</v>
      </c>
      <c r="AO8" s="85">
        <f t="shared" si="13"/>
        <v>1.317849088809075E-2</v>
      </c>
      <c r="AP8" s="85">
        <f t="shared" si="14"/>
        <v>2.9946897129041482E-2</v>
      </c>
      <c r="AQ8" s="85">
        <f t="shared" si="15"/>
        <v>6.0442425471070357E-2</v>
      </c>
      <c r="AR8" s="85">
        <f t="shared" si="16"/>
        <v>-1.5474338986201718E-2</v>
      </c>
      <c r="AS8" s="85">
        <f t="shared" si="17"/>
        <v>2.8307722066636025E-3</v>
      </c>
      <c r="AT8" s="85">
        <f t="shared" si="18"/>
        <v>3.6749006453309821E-2</v>
      </c>
      <c r="AU8" s="85">
        <f t="shared" si="19"/>
        <v>1.6253409038492496E-3</v>
      </c>
      <c r="AV8" s="85">
        <f t="shared" si="20"/>
        <v>4.4300671170169911E-4</v>
      </c>
      <c r="AW8" s="85">
        <f t="shared" si="21"/>
        <v>7.4734255651102317E-3</v>
      </c>
      <c r="AX8" s="85">
        <f t="shared" si="22"/>
        <v>7.3590313913334459E-3</v>
      </c>
      <c r="AY8" s="85">
        <f t="shared" si="23"/>
        <v>7.3788016501102321E-3</v>
      </c>
    </row>
    <row r="9" spans="1:75" x14ac:dyDescent="0.2">
      <c r="A9" s="7" t="s">
        <v>334</v>
      </c>
      <c r="B9" s="20">
        <v>792.080032010134</v>
      </c>
      <c r="C9" s="20">
        <v>82.8435110432752</v>
      </c>
      <c r="D9" s="20">
        <v>661.28611280066002</v>
      </c>
      <c r="E9" s="20">
        <v>3246.6913610943002</v>
      </c>
      <c r="F9" s="20">
        <v>474.34997226379897</v>
      </c>
      <c r="G9" s="20">
        <v>62.051669516971103</v>
      </c>
      <c r="H9" s="20">
        <v>523.86427639874705</v>
      </c>
      <c r="I9" s="20">
        <v>1009.9997917197099</v>
      </c>
      <c r="J9" s="20">
        <v>771.972933503646</v>
      </c>
      <c r="K9" s="20">
        <v>1138.20706680585</v>
      </c>
      <c r="L9" s="20">
        <v>5.9091334319633804</v>
      </c>
      <c r="M9" s="20">
        <v>115.59719011989699</v>
      </c>
      <c r="N9" s="20">
        <v>0.146456624701642</v>
      </c>
      <c r="O9" s="20">
        <v>0.62083324095460901</v>
      </c>
      <c r="P9" s="20">
        <v>1.46788147623068</v>
      </c>
      <c r="Q9" s="20">
        <v>6.1838219743028997</v>
      </c>
      <c r="R9" s="20">
        <v>-0.80785967497480105</v>
      </c>
      <c r="S9" s="20">
        <v>0.39358436489513399</v>
      </c>
      <c r="T9" s="20">
        <v>3.1927278177954701</v>
      </c>
      <c r="U9" s="20">
        <v>0.130753875594317</v>
      </c>
      <c r="V9" s="20">
        <v>5.3251604488889E-2</v>
      </c>
      <c r="W9" s="20">
        <v>0.270026190852097</v>
      </c>
      <c r="X9" s="20">
        <v>0.28605941090855602</v>
      </c>
      <c r="Y9" s="20">
        <v>0.284244056988949</v>
      </c>
      <c r="Z9" s="117"/>
      <c r="AA9" s="7" t="s">
        <v>334</v>
      </c>
      <c r="AB9" s="80">
        <f t="shared" si="0"/>
        <v>34.453691523166199</v>
      </c>
      <c r="AC9" s="80">
        <f t="shared" si="1"/>
        <v>3.408496648561004</v>
      </c>
      <c r="AD9" s="80">
        <f t="shared" si="2"/>
        <v>24.508417196674081</v>
      </c>
      <c r="AE9" s="80">
        <f t="shared" si="3"/>
        <v>115.60026921700879</v>
      </c>
      <c r="AF9" s="80">
        <f t="shared" si="4"/>
        <v>15.314575055266102</v>
      </c>
      <c r="AG9" s="80">
        <f t="shared" si="5"/>
        <v>1.5870682233491251</v>
      </c>
      <c r="AH9" s="79">
        <f t="shared" si="6"/>
        <v>13.070465978012651</v>
      </c>
      <c r="AI9" s="80">
        <f t="shared" si="7"/>
        <v>25.19959560178917</v>
      </c>
      <c r="AJ9" s="79">
        <f t="shared" si="8"/>
        <v>19.260801734122904</v>
      </c>
      <c r="AK9" s="80">
        <f t="shared" si="9"/>
        <v>28.398379910325598</v>
      </c>
      <c r="AL9" s="80">
        <f t="shared" si="10"/>
        <v>0.10755995498353264</v>
      </c>
      <c r="AM9" s="80">
        <f t="shared" si="11"/>
        <v>2.0699649050030797</v>
      </c>
      <c r="AN9" s="85">
        <f t="shared" si="12"/>
        <v>2.4852642915601901E-3</v>
      </c>
      <c r="AO9" s="85">
        <f t="shared" si="13"/>
        <v>1.0578177559287937E-2</v>
      </c>
      <c r="AP9" s="85">
        <f t="shared" si="14"/>
        <v>2.309951021670412E-2</v>
      </c>
      <c r="AQ9" s="80">
        <f t="shared" si="15"/>
        <v>9.458277721478893E-2</v>
      </c>
      <c r="AR9" s="85">
        <f t="shared" si="16"/>
        <v>-1.0368167026122326E-2</v>
      </c>
      <c r="AS9" s="85">
        <f t="shared" si="17"/>
        <v>4.8046902252892043E-3</v>
      </c>
      <c r="AT9" s="85">
        <f t="shared" si="18"/>
        <v>3.6446664586706284E-2</v>
      </c>
      <c r="AU9" s="85">
        <f t="shared" si="19"/>
        <v>1.3628713320233167E-3</v>
      </c>
      <c r="AV9" s="85">
        <f t="shared" si="20"/>
        <v>4.7372657671816568E-4</v>
      </c>
      <c r="AW9" s="85">
        <f t="shared" si="21"/>
        <v>1.30321520681514E-3</v>
      </c>
      <c r="AX9" s="85">
        <f t="shared" si="22"/>
        <v>1.380595612493031E-3</v>
      </c>
      <c r="AY9" s="85">
        <f t="shared" si="23"/>
        <v>1.3718342518771671E-3</v>
      </c>
    </row>
    <row r="10" spans="1:75" x14ac:dyDescent="0.2">
      <c r="A10" s="4" t="s">
        <v>325</v>
      </c>
      <c r="B10" s="19">
        <v>780.954328208172</v>
      </c>
      <c r="C10" s="19">
        <v>61.608906149300701</v>
      </c>
      <c r="D10" s="19">
        <v>407.559893249509</v>
      </c>
      <c r="E10" s="19">
        <v>2957.5758116808802</v>
      </c>
      <c r="F10" s="19">
        <v>296.01679874175898</v>
      </c>
      <c r="G10" s="19">
        <v>44.141040750423898</v>
      </c>
      <c r="H10" s="19">
        <v>434.321066901189</v>
      </c>
      <c r="I10" s="19">
        <v>855.23099036733799</v>
      </c>
      <c r="J10" s="19">
        <v>646.39460094983804</v>
      </c>
      <c r="K10" s="19">
        <v>974.58294589202603</v>
      </c>
      <c r="L10" s="19">
        <v>3.6867885146475801</v>
      </c>
      <c r="M10" s="19">
        <v>14.9261441312828</v>
      </c>
      <c r="N10" s="19">
        <v>0.11843727588925999</v>
      </c>
      <c r="O10" s="19">
        <v>0.58187675022436702</v>
      </c>
      <c r="P10" s="19">
        <v>1.2132610897882099</v>
      </c>
      <c r="Q10" s="19">
        <v>3.4877926447246601</v>
      </c>
      <c r="R10" s="19">
        <v>-0.306605785865872</v>
      </c>
      <c r="S10" s="19">
        <v>0.28266200684993997</v>
      </c>
      <c r="T10" s="19">
        <v>2.9740379726606898</v>
      </c>
      <c r="U10" s="19">
        <v>0.25252846798168599</v>
      </c>
      <c r="V10" s="19">
        <v>3.9075270694177197E-2</v>
      </c>
      <c r="W10" s="19">
        <v>0.107848509355224</v>
      </c>
      <c r="X10" s="19">
        <v>9.9615217544317305E-2</v>
      </c>
      <c r="Y10" s="19">
        <v>0.102145497321281</v>
      </c>
      <c r="Z10" s="117"/>
      <c r="AA10" s="4" t="s">
        <v>325</v>
      </c>
      <c r="AB10" s="80">
        <f t="shared" si="0"/>
        <v>33.969748548618384</v>
      </c>
      <c r="AC10" s="80">
        <f t="shared" si="1"/>
        <v>2.5348243632709608</v>
      </c>
      <c r="AD10" s="80">
        <f t="shared" si="2"/>
        <v>15.104880781614002</v>
      </c>
      <c r="AE10" s="80">
        <f t="shared" si="3"/>
        <v>105.30614771611259</v>
      </c>
      <c r="AF10" s="80">
        <f t="shared" si="4"/>
        <v>9.5570185454319709</v>
      </c>
      <c r="AG10" s="80">
        <f t="shared" si="5"/>
        <v>1.1289759593236508</v>
      </c>
      <c r="AH10" s="79">
        <f t="shared" si="6"/>
        <v>10.836353964600525</v>
      </c>
      <c r="AI10" s="80">
        <f t="shared" si="7"/>
        <v>21.338098562059333</v>
      </c>
      <c r="AJ10" s="79">
        <f t="shared" si="8"/>
        <v>16.127609804137677</v>
      </c>
      <c r="AK10" s="80">
        <f t="shared" si="9"/>
        <v>24.315941763773104</v>
      </c>
      <c r="AL10" s="85">
        <f t="shared" si="10"/>
        <v>6.7108115129757714E-2</v>
      </c>
      <c r="AM10" s="80">
        <f t="shared" si="11"/>
        <v>0.2672780755892703</v>
      </c>
      <c r="AN10" s="85">
        <f t="shared" si="12"/>
        <v>2.0097959594308499E-3</v>
      </c>
      <c r="AO10" s="85">
        <f t="shared" si="13"/>
        <v>9.9144104655710854E-3</v>
      </c>
      <c r="AP10" s="85">
        <f t="shared" si="14"/>
        <v>1.9092642963966417E-2</v>
      </c>
      <c r="AQ10" s="85">
        <f t="shared" si="15"/>
        <v>5.3346476670612729E-2</v>
      </c>
      <c r="AR10" s="85">
        <f t="shared" si="16"/>
        <v>-3.9350150744088264E-3</v>
      </c>
      <c r="AS10" s="85">
        <f t="shared" si="17"/>
        <v>3.4506029774185455E-3</v>
      </c>
      <c r="AT10" s="85">
        <f t="shared" si="18"/>
        <v>3.3950205167359478E-2</v>
      </c>
      <c r="AU10" s="85">
        <f t="shared" si="19"/>
        <v>2.6321499685395666E-3</v>
      </c>
      <c r="AV10" s="85">
        <f t="shared" si="20"/>
        <v>3.476138305682519E-4</v>
      </c>
      <c r="AW10" s="85">
        <f t="shared" si="21"/>
        <v>5.2050438878003863E-4</v>
      </c>
      <c r="AX10" s="85">
        <f t="shared" si="22"/>
        <v>4.8076842444168586E-4</v>
      </c>
      <c r="AY10" s="85">
        <f t="shared" si="23"/>
        <v>4.9298019942703192E-4</v>
      </c>
    </row>
    <row r="11" spans="1:75" x14ac:dyDescent="0.2">
      <c r="A11" s="7" t="s">
        <v>179</v>
      </c>
      <c r="B11" s="20">
        <v>704.54788224297101</v>
      </c>
      <c r="C11" s="20">
        <v>337.51378002188102</v>
      </c>
      <c r="D11" s="20">
        <v>762.98211705775998</v>
      </c>
      <c r="E11" s="20">
        <v>7764.0410314806504</v>
      </c>
      <c r="F11" s="20">
        <v>392.94277584878301</v>
      </c>
      <c r="G11" s="20">
        <v>383.27039285133998</v>
      </c>
      <c r="H11" s="20">
        <v>1203.7682208695901</v>
      </c>
      <c r="I11" s="20">
        <v>2293.01463047062</v>
      </c>
      <c r="J11" s="20">
        <v>1806.3856905647599</v>
      </c>
      <c r="K11" s="20">
        <v>2572.1770061433199</v>
      </c>
      <c r="L11" s="20">
        <v>32.485459467564901</v>
      </c>
      <c r="M11" s="20">
        <v>259.16970187350802</v>
      </c>
      <c r="N11" s="20">
        <v>0.148040630335769</v>
      </c>
      <c r="O11" s="20">
        <v>1.3921044609231601</v>
      </c>
      <c r="P11" s="20">
        <v>4.4426238973999901</v>
      </c>
      <c r="Q11" s="20">
        <v>17.5704788017079</v>
      </c>
      <c r="R11" s="20">
        <v>0.47428606326691097</v>
      </c>
      <c r="S11" s="20">
        <v>0.25712998701341699</v>
      </c>
      <c r="T11" s="20">
        <v>9.0554828696957408</v>
      </c>
      <c r="U11" s="20">
        <v>0.133713519390775</v>
      </c>
      <c r="V11" s="20">
        <v>0.19220336104364599</v>
      </c>
      <c r="W11" s="20">
        <v>10.418661184396701</v>
      </c>
      <c r="X11" s="20">
        <v>10.8761686496889</v>
      </c>
      <c r="Y11" s="20">
        <v>10.418654406057399</v>
      </c>
      <c r="Z11" s="117"/>
      <c r="AA11" s="7" t="s">
        <v>179</v>
      </c>
      <c r="AB11" s="80">
        <f t="shared" si="0"/>
        <v>30.646240805359401</v>
      </c>
      <c r="AC11" s="80">
        <f t="shared" si="1"/>
        <v>13.886598643154949</v>
      </c>
      <c r="AD11" s="80">
        <f t="shared" si="2"/>
        <v>28.27744856043881</v>
      </c>
      <c r="AE11" s="80">
        <f t="shared" si="3"/>
        <v>276.4430411237347</v>
      </c>
      <c r="AF11" s="80">
        <f t="shared" si="4"/>
        <v>12.686311763530906</v>
      </c>
      <c r="AG11" s="80">
        <f t="shared" si="5"/>
        <v>9.8027380436320755</v>
      </c>
      <c r="AH11" s="79">
        <f t="shared" si="6"/>
        <v>30.034137247245262</v>
      </c>
      <c r="AI11" s="83">
        <f t="shared" si="7"/>
        <v>57.210943874017467</v>
      </c>
      <c r="AJ11" s="79">
        <f t="shared" si="8"/>
        <v>45.069503257603792</v>
      </c>
      <c r="AK11" s="83">
        <f t="shared" si="9"/>
        <v>64.176073007567865</v>
      </c>
      <c r="AL11" s="80">
        <f t="shared" si="10"/>
        <v>0.59131082385961398</v>
      </c>
      <c r="AM11" s="80">
        <f t="shared" si="11"/>
        <v>4.6408756714747605</v>
      </c>
      <c r="AN11" s="85">
        <f t="shared" si="12"/>
        <v>2.5121437355467334E-3</v>
      </c>
      <c r="AO11" s="85">
        <f t="shared" si="13"/>
        <v>2.3719619371667406E-2</v>
      </c>
      <c r="AP11" s="85">
        <f t="shared" si="14"/>
        <v>6.991193619425283E-2</v>
      </c>
      <c r="AQ11" s="80">
        <f t="shared" si="15"/>
        <v>0.26874394006894925</v>
      </c>
      <c r="AR11" s="85">
        <f t="shared" si="16"/>
        <v>6.087043671621239E-3</v>
      </c>
      <c r="AS11" s="85">
        <f t="shared" si="17"/>
        <v>3.138920255537261E-3</v>
      </c>
      <c r="AT11" s="80">
        <f t="shared" si="18"/>
        <v>0.10337309211981439</v>
      </c>
      <c r="AU11" s="85">
        <f t="shared" si="19"/>
        <v>1.3937202354677403E-3</v>
      </c>
      <c r="AV11" s="85">
        <f t="shared" si="20"/>
        <v>1.709842194143279E-3</v>
      </c>
      <c r="AW11" s="80">
        <f t="shared" si="21"/>
        <v>5.0283113824308404E-2</v>
      </c>
      <c r="AX11" s="80">
        <f t="shared" si="22"/>
        <v>5.2491161436722493E-2</v>
      </c>
      <c r="AY11" s="80">
        <f t="shared" si="23"/>
        <v>5.0283081110315639E-2</v>
      </c>
    </row>
    <row r="12" spans="1:75" s="43" customFormat="1" x14ac:dyDescent="0.2">
      <c r="A12" s="4" t="s">
        <v>280</v>
      </c>
      <c r="B12" s="19">
        <v>864.86570025491994</v>
      </c>
      <c r="C12" s="19">
        <v>56.278509630213698</v>
      </c>
      <c r="D12" s="19">
        <v>705.82916061022695</v>
      </c>
      <c r="E12" s="19">
        <v>3351.0520643029799</v>
      </c>
      <c r="F12" s="19">
        <v>422.64216624358397</v>
      </c>
      <c r="G12" s="19">
        <v>78.011732493305502</v>
      </c>
      <c r="H12" s="19">
        <v>229.966061348045</v>
      </c>
      <c r="I12" s="19">
        <v>450.17786753202301</v>
      </c>
      <c r="J12" s="19">
        <v>346.99273794676202</v>
      </c>
      <c r="K12" s="19">
        <v>491.83355081199397</v>
      </c>
      <c r="L12" s="19">
        <v>2.7598797985450001</v>
      </c>
      <c r="M12" s="19">
        <v>33.687978982201798</v>
      </c>
      <c r="N12" s="19">
        <v>0.167820137817004</v>
      </c>
      <c r="O12" s="19">
        <v>0.83526256955374101</v>
      </c>
      <c r="P12" s="19">
        <v>1.6929730199189701</v>
      </c>
      <c r="Q12" s="19">
        <v>11.266039043170201</v>
      </c>
      <c r="R12" s="19">
        <v>0.23274313265358401</v>
      </c>
      <c r="S12" s="19">
        <v>0.24895273515900801</v>
      </c>
      <c r="T12" s="19">
        <v>2.12580871031625</v>
      </c>
      <c r="U12" s="19">
        <v>8.4941167856163596E-2</v>
      </c>
      <c r="V12" s="19">
        <v>8.8874662080436206E-2</v>
      </c>
      <c r="W12" s="19">
        <v>0.31701241675541902</v>
      </c>
      <c r="X12" s="19">
        <v>0.31449379645189901</v>
      </c>
      <c r="Y12" s="19">
        <v>0.31114466182070799</v>
      </c>
      <c r="Z12" s="117"/>
      <c r="AA12" s="4" t="s">
        <v>280</v>
      </c>
      <c r="AB12" s="80">
        <f t="shared" si="0"/>
        <v>37.619703617486088</v>
      </c>
      <c r="AC12" s="80">
        <f t="shared" si="1"/>
        <v>2.3155116079084017</v>
      </c>
      <c r="AD12" s="80">
        <f t="shared" si="2"/>
        <v>26.159260270188533</v>
      </c>
      <c r="AE12" s="80">
        <f t="shared" si="3"/>
        <v>119.31609066254758</v>
      </c>
      <c r="AF12" s="80">
        <f t="shared" si="4"/>
        <v>13.645168240587646</v>
      </c>
      <c r="AG12" s="80">
        <f t="shared" si="5"/>
        <v>1.9952717251979113</v>
      </c>
      <c r="AH12" s="79">
        <f t="shared" si="6"/>
        <v>5.7376761813384487</v>
      </c>
      <c r="AI12" s="80">
        <f t="shared" si="7"/>
        <v>11.231982722854866</v>
      </c>
      <c r="AJ12" s="79">
        <f t="shared" si="8"/>
        <v>8.6575034417854795</v>
      </c>
      <c r="AK12" s="80">
        <f t="shared" si="9"/>
        <v>12.271296177943961</v>
      </c>
      <c r="AL12" s="85">
        <f t="shared" si="10"/>
        <v>5.0236223349728715E-2</v>
      </c>
      <c r="AM12" s="80">
        <f t="shared" si="11"/>
        <v>0.60324073743758255</v>
      </c>
      <c r="AN12" s="85">
        <f t="shared" si="12"/>
        <v>2.847787846886204E-3</v>
      </c>
      <c r="AO12" s="85">
        <f t="shared" si="13"/>
        <v>1.4231769799859278E-2</v>
      </c>
      <c r="AP12" s="85">
        <f t="shared" si="14"/>
        <v>2.6641692945566519E-2</v>
      </c>
      <c r="AQ12" s="80">
        <f t="shared" si="15"/>
        <v>0.17231629004542981</v>
      </c>
      <c r="AR12" s="85">
        <f t="shared" si="16"/>
        <v>2.9870530096833647E-3</v>
      </c>
      <c r="AS12" s="85">
        <f t="shared" si="17"/>
        <v>3.0390962646501358E-3</v>
      </c>
      <c r="AT12" s="85">
        <f t="shared" si="18"/>
        <v>2.426722272050514E-2</v>
      </c>
      <c r="AU12" s="85">
        <f t="shared" si="19"/>
        <v>8.8535718007258285E-4</v>
      </c>
      <c r="AV12" s="85">
        <f t="shared" si="20"/>
        <v>7.9062949987044045E-4</v>
      </c>
      <c r="AW12" s="85">
        <f t="shared" si="21"/>
        <v>1.5299827063485474E-3</v>
      </c>
      <c r="AX12" s="85">
        <f t="shared" si="22"/>
        <v>1.5178272029531805E-3</v>
      </c>
      <c r="AY12" s="85">
        <f t="shared" si="23"/>
        <v>1.5016634257756178E-3</v>
      </c>
    </row>
    <row r="13" spans="1:75" ht="13.5" thickBot="1" x14ac:dyDescent="0.25">
      <c r="A13" s="7" t="s">
        <v>116</v>
      </c>
      <c r="B13" s="20">
        <v>830.16658043428095</v>
      </c>
      <c r="C13" s="20">
        <v>69.952315945417794</v>
      </c>
      <c r="D13" s="20">
        <v>689.649961471403</v>
      </c>
      <c r="E13" s="20">
        <v>2934.0124243574401</v>
      </c>
      <c r="F13" s="20">
        <v>341.57901711675402</v>
      </c>
      <c r="G13" s="20">
        <v>76.008174453300796</v>
      </c>
      <c r="H13" s="20">
        <v>216.071563812043</v>
      </c>
      <c r="I13" s="20">
        <v>420.96991536460098</v>
      </c>
      <c r="J13" s="20">
        <v>325.57846552496397</v>
      </c>
      <c r="K13" s="20">
        <v>471.90042600275098</v>
      </c>
      <c r="L13" s="20">
        <v>4.6721416905298296</v>
      </c>
      <c r="M13" s="20">
        <v>15.6370214664055</v>
      </c>
      <c r="N13" s="20">
        <v>0.22048416603267901</v>
      </c>
      <c r="O13" s="20">
        <v>3.89925612417538</v>
      </c>
      <c r="P13" s="20">
        <v>1.22373690603838</v>
      </c>
      <c r="Q13" s="20">
        <v>11.5844921337711</v>
      </c>
      <c r="R13" s="20">
        <v>1.1743225011702501</v>
      </c>
      <c r="S13" s="20">
        <v>0.24370678409875299</v>
      </c>
      <c r="T13" s="20">
        <v>2.4004228385163402</v>
      </c>
      <c r="U13" s="20">
        <v>6.3175768278383407E-2</v>
      </c>
      <c r="V13" s="20">
        <v>7.4243680633147596E-2</v>
      </c>
      <c r="W13" s="20">
        <v>0.43404761953137999</v>
      </c>
      <c r="X13" s="20">
        <v>0.40596667725404301</v>
      </c>
      <c r="Y13" s="20">
        <v>0.39468752708261901</v>
      </c>
      <c r="Z13" s="118"/>
      <c r="AA13" s="7" t="s">
        <v>116</v>
      </c>
      <c r="AB13" s="81">
        <f t="shared" si="0"/>
        <v>36.110370315153354</v>
      </c>
      <c r="AC13" s="81">
        <f t="shared" si="1"/>
        <v>2.8781039269869488</v>
      </c>
      <c r="AD13" s="81">
        <f t="shared" si="2"/>
        <v>25.559630919553889</v>
      </c>
      <c r="AE13" s="81">
        <f t="shared" si="3"/>
        <v>104.46716007752897</v>
      </c>
      <c r="AF13" s="81">
        <f t="shared" si="4"/>
        <v>11.028012650603415</v>
      </c>
      <c r="AG13" s="81">
        <f t="shared" si="5"/>
        <v>1.9440276035863655</v>
      </c>
      <c r="AH13" s="82">
        <f t="shared" si="6"/>
        <v>5.3910070811387971</v>
      </c>
      <c r="AI13" s="81">
        <f t="shared" si="7"/>
        <v>10.503241401312399</v>
      </c>
      <c r="AJ13" s="81">
        <f t="shared" si="8"/>
        <v>8.1232152077086823</v>
      </c>
      <c r="AK13" s="81">
        <f t="shared" si="9"/>
        <v>11.773962724619535</v>
      </c>
      <c r="AL13" s="86">
        <f t="shared" si="10"/>
        <v>8.5043831840348402E-2</v>
      </c>
      <c r="AM13" s="81">
        <f t="shared" si="11"/>
        <v>0.28000754707503805</v>
      </c>
      <c r="AN13" s="86">
        <f t="shared" si="12"/>
        <v>3.7414587821598339E-3</v>
      </c>
      <c r="AO13" s="86">
        <f t="shared" si="13"/>
        <v>6.6438168754053159E-2</v>
      </c>
      <c r="AP13" s="86">
        <f t="shared" si="14"/>
        <v>1.9257497026380577E-2</v>
      </c>
      <c r="AQ13" s="81">
        <f t="shared" si="15"/>
        <v>0.17718709289952739</v>
      </c>
      <c r="AR13" s="86">
        <f t="shared" si="16"/>
        <v>1.5071394465934529E-2</v>
      </c>
      <c r="AS13" s="86">
        <f t="shared" si="17"/>
        <v>2.9750561959134914E-3</v>
      </c>
      <c r="AT13" s="86">
        <f t="shared" si="18"/>
        <v>2.7402087197675118E-2</v>
      </c>
      <c r="AU13" s="86">
        <f t="shared" si="19"/>
        <v>6.5849247736484687E-4</v>
      </c>
      <c r="AV13" s="86">
        <f t="shared" si="20"/>
        <v>6.6047220561469265E-4</v>
      </c>
      <c r="AW13" s="86">
        <f t="shared" si="21"/>
        <v>2.0948244185877412E-3</v>
      </c>
      <c r="AX13" s="86">
        <f t="shared" si="22"/>
        <v>1.9592986353959606E-3</v>
      </c>
      <c r="AY13" s="86">
        <f t="shared" si="23"/>
        <v>1.9048625824450724E-3</v>
      </c>
    </row>
    <row r="14" spans="1:75" x14ac:dyDescent="0.2">
      <c r="A14" s="4" t="s">
        <v>274</v>
      </c>
      <c r="B14" s="19">
        <v>930.84724788816595</v>
      </c>
      <c r="C14" s="19">
        <v>98.106928623962006</v>
      </c>
      <c r="D14" s="19">
        <v>376.18629659828002</v>
      </c>
      <c r="E14" s="19">
        <v>2010.28883153938</v>
      </c>
      <c r="F14" s="19">
        <v>471.43467088409898</v>
      </c>
      <c r="G14" s="19">
        <v>37.853002940009603</v>
      </c>
      <c r="H14" s="19">
        <v>229.86665083543099</v>
      </c>
      <c r="I14" s="19">
        <v>472.26771900699299</v>
      </c>
      <c r="J14" s="19">
        <v>342.38250336420498</v>
      </c>
      <c r="K14" s="19">
        <v>485.00236571983697</v>
      </c>
      <c r="L14" s="19">
        <v>2.8764905480661702</v>
      </c>
      <c r="M14" s="19">
        <v>64.968507528376705</v>
      </c>
      <c r="N14" s="19">
        <v>0.52416791525526596</v>
      </c>
      <c r="O14" s="19">
        <v>1.41268157350495</v>
      </c>
      <c r="P14" s="19">
        <v>1.4993698435034599</v>
      </c>
      <c r="Q14" s="19">
        <v>7.4063473445125396</v>
      </c>
      <c r="R14" s="19">
        <v>3.8915200879179301</v>
      </c>
      <c r="S14" s="19">
        <v>0.218332630986453</v>
      </c>
      <c r="T14" s="19">
        <v>3.00491658753241</v>
      </c>
      <c r="U14" s="19">
        <v>0.62679969284074999</v>
      </c>
      <c r="V14" s="19">
        <v>0.16430316770537101</v>
      </c>
      <c r="W14" s="19">
        <v>0.68973470556477601</v>
      </c>
      <c r="X14" s="19">
        <v>0.702147640259427</v>
      </c>
      <c r="Y14" s="19">
        <v>0.70974243183437802</v>
      </c>
      <c r="Z14" s="41"/>
      <c r="AA14" s="4" t="s">
        <v>274</v>
      </c>
      <c r="AB14" s="79">
        <f t="shared" si="0"/>
        <v>40.489751840527106</v>
      </c>
      <c r="AC14" s="79">
        <f t="shared" si="1"/>
        <v>4.0364916117655625</v>
      </c>
      <c r="AD14" s="79">
        <f t="shared" si="2"/>
        <v>13.94212054696761</v>
      </c>
      <c r="AE14" s="79">
        <f t="shared" si="3"/>
        <v>71.577462802491681</v>
      </c>
      <c r="AF14" s="79">
        <f t="shared" si="4"/>
        <v>15.220453405853826</v>
      </c>
      <c r="AG14" s="79">
        <f t="shared" si="5"/>
        <v>0.96814958553209729</v>
      </c>
      <c r="AH14" s="79">
        <f t="shared" si="6"/>
        <v>5.7351958791275202</v>
      </c>
      <c r="AI14" s="79">
        <f t="shared" si="7"/>
        <v>11.783126721731362</v>
      </c>
      <c r="AJ14" s="79">
        <f t="shared" si="8"/>
        <v>8.5424776288474291</v>
      </c>
      <c r="AK14" s="79">
        <f t="shared" si="9"/>
        <v>12.100857428139646</v>
      </c>
      <c r="AL14" s="87">
        <f t="shared" si="10"/>
        <v>5.2358809869986998E-2</v>
      </c>
      <c r="AM14" s="79">
        <f t="shared" si="11"/>
        <v>1.1633719675597942</v>
      </c>
      <c r="AN14" s="87">
        <f t="shared" si="12"/>
        <v>8.8947550526941449E-3</v>
      </c>
      <c r="AO14" s="87">
        <f t="shared" si="13"/>
        <v>2.4070226162974103E-2</v>
      </c>
      <c r="AP14" s="87">
        <f t="shared" si="14"/>
        <v>2.3595031056297171E-2</v>
      </c>
      <c r="AQ14" s="79">
        <f t="shared" si="15"/>
        <v>0.11328154396623646</v>
      </c>
      <c r="AR14" s="87">
        <f t="shared" si="16"/>
        <v>4.9944231042726425E-2</v>
      </c>
      <c r="AS14" s="87">
        <f t="shared" si="17"/>
        <v>2.6653006357144926E-3</v>
      </c>
      <c r="AT14" s="87">
        <f t="shared" si="18"/>
        <v>3.4302700770917925E-2</v>
      </c>
      <c r="AU14" s="87">
        <f t="shared" si="19"/>
        <v>6.5332467463075881E-3</v>
      </c>
      <c r="AV14" s="87">
        <f t="shared" si="20"/>
        <v>1.4616419153578063E-3</v>
      </c>
      <c r="AW14" s="87">
        <f t="shared" si="21"/>
        <v>3.3288354515674519E-3</v>
      </c>
      <c r="AX14" s="87">
        <f t="shared" si="22"/>
        <v>3.3887434375454973E-3</v>
      </c>
      <c r="AY14" s="87">
        <f t="shared" si="23"/>
        <v>3.4253978370385042E-3</v>
      </c>
    </row>
    <row r="15" spans="1:75" x14ac:dyDescent="0.2">
      <c r="A15" s="7" t="s">
        <v>375</v>
      </c>
      <c r="B15" s="20">
        <v>1075.8402909847</v>
      </c>
      <c r="C15" s="20">
        <v>116.390340042349</v>
      </c>
      <c r="D15" s="20">
        <v>405.52442152036298</v>
      </c>
      <c r="E15" s="20">
        <v>2148.73987057668</v>
      </c>
      <c r="F15" s="20">
        <v>407.27649114743599</v>
      </c>
      <c r="G15" s="20">
        <v>242.283008953734</v>
      </c>
      <c r="H15" s="20">
        <v>286.70159544921</v>
      </c>
      <c r="I15" s="20">
        <v>550.82964042913704</v>
      </c>
      <c r="J15" s="20">
        <v>435.21751190230299</v>
      </c>
      <c r="K15" s="20">
        <v>617.87611723949396</v>
      </c>
      <c r="L15" s="20">
        <v>8.8451822768432198</v>
      </c>
      <c r="M15" s="20">
        <v>77.518757477012201</v>
      </c>
      <c r="N15" s="20">
        <v>0.36855327114971997</v>
      </c>
      <c r="O15" s="20">
        <v>1.90407730668183</v>
      </c>
      <c r="P15" s="20">
        <v>2.80431227370596</v>
      </c>
      <c r="Q15" s="20">
        <v>11.8080457875477</v>
      </c>
      <c r="R15" s="20">
        <v>-0.135932158244295</v>
      </c>
      <c r="S15" s="20">
        <v>0.28446330132354197</v>
      </c>
      <c r="T15" s="20">
        <v>3.2690657130048399</v>
      </c>
      <c r="U15" s="20">
        <v>0.27809389485716501</v>
      </c>
      <c r="V15" s="20">
        <v>0.117955177070623</v>
      </c>
      <c r="W15" s="20">
        <v>1.4828144778895</v>
      </c>
      <c r="X15" s="20">
        <v>1.44097960363327</v>
      </c>
      <c r="Y15" s="20">
        <v>1.3780902329722999</v>
      </c>
      <c r="Z15" s="41"/>
      <c r="AA15" s="7" t="s">
        <v>375</v>
      </c>
      <c r="AB15" s="80">
        <f t="shared" si="0"/>
        <v>46.796621573343714</v>
      </c>
      <c r="AC15" s="80">
        <f t="shared" si="1"/>
        <v>4.7887405900987039</v>
      </c>
      <c r="AD15" s="80">
        <f t="shared" si="2"/>
        <v>15.029442647704506</v>
      </c>
      <c r="AE15" s="80">
        <f t="shared" si="3"/>
        <v>76.50708979995656</v>
      </c>
      <c r="AF15" s="80">
        <f t="shared" si="4"/>
        <v>13.149081388486126</v>
      </c>
      <c r="AG15" s="80">
        <f t="shared" si="5"/>
        <v>6.1967658172793696</v>
      </c>
      <c r="AH15" s="79">
        <f t="shared" si="6"/>
        <v>7.1532334193914675</v>
      </c>
      <c r="AI15" s="80">
        <f t="shared" si="7"/>
        <v>13.743254501724977</v>
      </c>
      <c r="AJ15" s="79">
        <f t="shared" si="8"/>
        <v>10.858720356843888</v>
      </c>
      <c r="AK15" s="80">
        <f t="shared" si="9"/>
        <v>15.416070789408533</v>
      </c>
      <c r="AL15" s="80">
        <f t="shared" si="10"/>
        <v>0.16100286420546905</v>
      </c>
      <c r="AM15" s="80">
        <f t="shared" si="11"/>
        <v>1.3881056043873614</v>
      </c>
      <c r="AN15" s="85">
        <f t="shared" si="12"/>
        <v>6.2540857144021715E-3</v>
      </c>
      <c r="AO15" s="85">
        <f t="shared" si="13"/>
        <v>3.2442959732183169E-2</v>
      </c>
      <c r="AP15" s="85">
        <f t="shared" si="14"/>
        <v>4.4130429510999276E-2</v>
      </c>
      <c r="AQ15" s="80">
        <f t="shared" si="15"/>
        <v>0.18060639014297492</v>
      </c>
      <c r="AR15" s="85">
        <f t="shared" si="16"/>
        <v>-1.7445694649161723E-3</v>
      </c>
      <c r="AS15" s="85">
        <f t="shared" si="17"/>
        <v>3.4725923213105186E-3</v>
      </c>
      <c r="AT15" s="85">
        <f t="shared" si="18"/>
        <v>3.7318101746630597E-2</v>
      </c>
      <c r="AU15" s="85">
        <f t="shared" si="19"/>
        <v>2.8986230441647386E-3</v>
      </c>
      <c r="AV15" s="85">
        <f t="shared" si="20"/>
        <v>1.0493299267914154E-3</v>
      </c>
      <c r="AW15" s="85">
        <f t="shared" si="21"/>
        <v>7.1564405303547306E-3</v>
      </c>
      <c r="AX15" s="85">
        <f t="shared" si="22"/>
        <v>6.9545347665698363E-3</v>
      </c>
      <c r="AY15" s="85">
        <f t="shared" si="23"/>
        <v>6.6510146378972006E-3</v>
      </c>
    </row>
    <row r="16" spans="1:75" x14ac:dyDescent="0.2">
      <c r="A16" s="4" t="s">
        <v>370</v>
      </c>
      <c r="B16" s="19">
        <v>840.75553578020197</v>
      </c>
      <c r="C16" s="19">
        <v>175.17216158852901</v>
      </c>
      <c r="D16" s="19">
        <v>467.22943292580402</v>
      </c>
      <c r="E16" s="19">
        <v>4054.8380814301399</v>
      </c>
      <c r="F16" s="19">
        <v>258.32227317486797</v>
      </c>
      <c r="G16" s="19">
        <v>510.32908334796798</v>
      </c>
      <c r="H16" s="19">
        <v>581.49456354415395</v>
      </c>
      <c r="I16" s="19">
        <v>1126.53271051618</v>
      </c>
      <c r="J16" s="19">
        <v>870.58854409596199</v>
      </c>
      <c r="K16" s="19">
        <v>1242.2463199951401</v>
      </c>
      <c r="L16" s="19">
        <v>29.090780644515402</v>
      </c>
      <c r="M16" s="19">
        <v>93.133069538513197</v>
      </c>
      <c r="N16" s="19">
        <v>0.17282936166653301</v>
      </c>
      <c r="O16" s="19">
        <v>0.69002185715472997</v>
      </c>
      <c r="P16" s="19">
        <v>1.84992326301078</v>
      </c>
      <c r="Q16" s="19">
        <v>12.330015089557399</v>
      </c>
      <c r="R16" s="19">
        <v>-3.93376073597718</v>
      </c>
      <c r="S16" s="19">
        <v>0.15123013506187599</v>
      </c>
      <c r="T16" s="19">
        <v>4.5263974739981299</v>
      </c>
      <c r="U16" s="19">
        <v>0.206431131907822</v>
      </c>
      <c r="V16" s="19">
        <v>0.13058717441234699</v>
      </c>
      <c r="W16" s="19">
        <v>2.2711461763155998</v>
      </c>
      <c r="X16" s="19">
        <v>2.3688426686247599</v>
      </c>
      <c r="Y16" s="19">
        <v>2.3907280527943899</v>
      </c>
      <c r="Z16" s="41"/>
      <c r="AA16" s="4" t="s">
        <v>370</v>
      </c>
      <c r="AB16" s="80">
        <f t="shared" si="0"/>
        <v>36.570965944757958</v>
      </c>
      <c r="AC16" s="80">
        <f t="shared" si="1"/>
        <v>7.2072479567384908</v>
      </c>
      <c r="AD16" s="80">
        <f t="shared" si="2"/>
        <v>17.316338037425098</v>
      </c>
      <c r="AE16" s="80">
        <f t="shared" si="3"/>
        <v>144.37478704064873</v>
      </c>
      <c r="AF16" s="80">
        <f t="shared" si="4"/>
        <v>8.3400359909442052</v>
      </c>
      <c r="AG16" s="80">
        <f t="shared" si="5"/>
        <v>13.052462213138883</v>
      </c>
      <c r="AH16" s="79">
        <f t="shared" si="6"/>
        <v>14.508347393816218</v>
      </c>
      <c r="AI16" s="80">
        <f t="shared" si="7"/>
        <v>28.107103555792918</v>
      </c>
      <c r="AJ16" s="79">
        <f t="shared" si="8"/>
        <v>21.721271060278493</v>
      </c>
      <c r="AK16" s="80">
        <f t="shared" si="9"/>
        <v>30.99416966055739</v>
      </c>
      <c r="AL16" s="80">
        <f t="shared" si="10"/>
        <v>0.52951978366822061</v>
      </c>
      <c r="AM16" s="80">
        <f t="shared" si="11"/>
        <v>1.6677065008239449</v>
      </c>
      <c r="AN16" s="85">
        <f t="shared" si="12"/>
        <v>2.9327907969885119E-3</v>
      </c>
      <c r="AO16" s="85">
        <f t="shared" si="13"/>
        <v>1.1757060098052991E-2</v>
      </c>
      <c r="AP16" s="85">
        <f t="shared" si="14"/>
        <v>2.9111561121247288E-2</v>
      </c>
      <c r="AQ16" s="80">
        <f t="shared" si="15"/>
        <v>0.18859001360595595</v>
      </c>
      <c r="AR16" s="85">
        <f t="shared" si="16"/>
        <v>-5.048635253725902E-2</v>
      </c>
      <c r="AS16" s="85">
        <f t="shared" si="17"/>
        <v>1.8461453668124231E-3</v>
      </c>
      <c r="AT16" s="85">
        <f t="shared" si="18"/>
        <v>5.1671204041074545E-2</v>
      </c>
      <c r="AU16" s="85">
        <f t="shared" si="19"/>
        <v>2.1516690838839065E-3</v>
      </c>
      <c r="AV16" s="85">
        <f t="shared" si="20"/>
        <v>1.1617042470629571E-3</v>
      </c>
      <c r="AW16" s="85">
        <f t="shared" si="21"/>
        <v>1.0961130194573359E-2</v>
      </c>
      <c r="AX16" s="85">
        <f t="shared" si="22"/>
        <v>1.1432638362088611E-2</v>
      </c>
      <c r="AY16" s="85">
        <f t="shared" si="23"/>
        <v>1.1538262803061729E-2</v>
      </c>
    </row>
    <row r="17" spans="1:51" x14ac:dyDescent="0.2">
      <c r="A17" s="7" t="s">
        <v>364</v>
      </c>
      <c r="B17" s="20">
        <v>802.49825889235296</v>
      </c>
      <c r="C17" s="20">
        <v>45.9043179063775</v>
      </c>
      <c r="D17" s="20">
        <v>351.230462519914</v>
      </c>
      <c r="E17" s="20">
        <v>3088.6661429946198</v>
      </c>
      <c r="F17" s="20">
        <v>296.07237770859399</v>
      </c>
      <c r="G17" s="20">
        <v>99.319878551475696</v>
      </c>
      <c r="H17" s="20">
        <v>168.010860604003</v>
      </c>
      <c r="I17" s="20">
        <v>354.22096436533002</v>
      </c>
      <c r="J17" s="20">
        <v>255.09908172079699</v>
      </c>
      <c r="K17" s="20">
        <v>377.138358228502</v>
      </c>
      <c r="L17" s="20">
        <v>3.2929066337849999</v>
      </c>
      <c r="M17" s="20">
        <v>14.575714441316901</v>
      </c>
      <c r="N17" s="20">
        <v>0.199824383212337</v>
      </c>
      <c r="O17" s="20">
        <v>0.684204881126106</v>
      </c>
      <c r="P17" s="20">
        <v>1.18803850885422</v>
      </c>
      <c r="Q17" s="20">
        <v>5.2432174973187697</v>
      </c>
      <c r="R17" s="20">
        <v>-0.87139064177953696</v>
      </c>
      <c r="S17" s="20">
        <v>9.2278541826165197E-2</v>
      </c>
      <c r="T17" s="20">
        <v>2.36696362307659</v>
      </c>
      <c r="U17" s="20">
        <v>0.112104794560273</v>
      </c>
      <c r="V17" s="20">
        <v>4.2528469079667799E-2</v>
      </c>
      <c r="W17" s="20">
        <v>0.20255292672564801</v>
      </c>
      <c r="X17" s="20">
        <v>0.202857194076833</v>
      </c>
      <c r="Y17" s="20">
        <v>0.20085608964593199</v>
      </c>
      <c r="Z17" s="41"/>
      <c r="AA17" s="7" t="s">
        <v>364</v>
      </c>
      <c r="AB17" s="80">
        <f t="shared" si="0"/>
        <v>34.906860850396178</v>
      </c>
      <c r="AC17" s="80">
        <f t="shared" si="1"/>
        <v>1.8886779636444146</v>
      </c>
      <c r="AD17" s="80">
        <f t="shared" si="2"/>
        <v>13.017213791413313</v>
      </c>
      <c r="AE17" s="80">
        <f t="shared" si="3"/>
        <v>109.97369258138968</v>
      </c>
      <c r="AF17" s="80">
        <f t="shared" si="4"/>
        <v>9.5588129341931367</v>
      </c>
      <c r="AG17" s="80">
        <f t="shared" si="5"/>
        <v>2.5402607927064782</v>
      </c>
      <c r="AH17" s="79">
        <f t="shared" si="6"/>
        <v>4.1918877396208334</v>
      </c>
      <c r="AI17" s="80">
        <f t="shared" si="7"/>
        <v>8.8378484123086327</v>
      </c>
      <c r="AJ17" s="79">
        <f t="shared" si="8"/>
        <v>6.3647475479240772</v>
      </c>
      <c r="AK17" s="80">
        <f t="shared" si="9"/>
        <v>9.4096396763598307</v>
      </c>
      <c r="AL17" s="85">
        <f t="shared" si="10"/>
        <v>5.9938549936789702E-2</v>
      </c>
      <c r="AM17" s="80">
        <f t="shared" si="11"/>
        <v>0.2610030341358564</v>
      </c>
      <c r="AN17" s="85">
        <f t="shared" si="12"/>
        <v>3.3908770271905142E-3</v>
      </c>
      <c r="AO17" s="85">
        <f t="shared" si="13"/>
        <v>1.1657946517739071E-2</v>
      </c>
      <c r="AP17" s="85">
        <f t="shared" si="14"/>
        <v>1.8695724496494193E-2</v>
      </c>
      <c r="AQ17" s="80">
        <f t="shared" si="15"/>
        <v>8.0196046150485936E-2</v>
      </c>
      <c r="AR17" s="85">
        <f t="shared" si="16"/>
        <v>-1.118353100029653E-2</v>
      </c>
      <c r="AS17" s="85">
        <f t="shared" si="17"/>
        <v>1.1264924307505142E-3</v>
      </c>
      <c r="AT17" s="85">
        <f t="shared" si="18"/>
        <v>2.702013268352272E-2</v>
      </c>
      <c r="AU17" s="85">
        <f t="shared" si="19"/>
        <v>1.1684885820332812E-3</v>
      </c>
      <c r="AV17" s="85">
        <f t="shared" si="20"/>
        <v>3.783335030661667E-4</v>
      </c>
      <c r="AW17" s="85">
        <f t="shared" si="21"/>
        <v>9.7757204018169902E-4</v>
      </c>
      <c r="AX17" s="85">
        <f t="shared" si="22"/>
        <v>9.7904051195382724E-4</v>
      </c>
      <c r="AY17" s="85">
        <f t="shared" si="23"/>
        <v>9.6938267203635134E-4</v>
      </c>
    </row>
    <row r="18" spans="1:51" x14ac:dyDescent="0.2">
      <c r="A18" s="4" t="s">
        <v>130</v>
      </c>
      <c r="B18" s="19">
        <v>922.45168326684802</v>
      </c>
      <c r="C18" s="19">
        <v>50.340473202471401</v>
      </c>
      <c r="D18" s="19">
        <v>321.36182474098598</v>
      </c>
      <c r="E18" s="19">
        <v>3145.4114708546799</v>
      </c>
      <c r="F18" s="19">
        <v>216.01449261475099</v>
      </c>
      <c r="G18" s="19">
        <v>87.8493114608805</v>
      </c>
      <c r="H18" s="19">
        <v>155.489714072738</v>
      </c>
      <c r="I18" s="19">
        <v>305.78529356259003</v>
      </c>
      <c r="J18" s="19">
        <v>234.707887802344</v>
      </c>
      <c r="K18" s="19">
        <v>322.35901069223303</v>
      </c>
      <c r="L18" s="19">
        <v>1.9362215144617301</v>
      </c>
      <c r="M18" s="19">
        <v>3.8126536377474398</v>
      </c>
      <c r="N18" s="19">
        <v>0.21200600978911199</v>
      </c>
      <c r="O18" s="19">
        <v>0.45483150920133802</v>
      </c>
      <c r="P18" s="19">
        <v>3.2831592140849</v>
      </c>
      <c r="Q18" s="19">
        <v>8.3051398574967106</v>
      </c>
      <c r="R18" s="19">
        <v>-2.38347676613453</v>
      </c>
      <c r="S18" s="19">
        <v>9.5802267037587804E-2</v>
      </c>
      <c r="T18" s="19">
        <v>2.2486379980456999</v>
      </c>
      <c r="U18" s="19">
        <v>0.101352176533304</v>
      </c>
      <c r="V18" s="19">
        <v>3.01696731152645E-2</v>
      </c>
      <c r="W18" s="19">
        <v>0.15339236284541799</v>
      </c>
      <c r="X18" s="19">
        <v>0.15819833488123999</v>
      </c>
      <c r="Y18" s="19">
        <v>0.162802330954679</v>
      </c>
      <c r="Z18" s="41"/>
      <c r="AA18" s="4" t="s">
        <v>130</v>
      </c>
      <c r="AB18" s="80">
        <f t="shared" si="0"/>
        <v>40.124563751021022</v>
      </c>
      <c r="AC18" s="80">
        <f t="shared" si="1"/>
        <v>2.0711982391471468</v>
      </c>
      <c r="AD18" s="80">
        <f t="shared" si="2"/>
        <v>11.910229958527388</v>
      </c>
      <c r="AE18" s="80">
        <f t="shared" si="3"/>
        <v>111.99414184738316</v>
      </c>
      <c r="AF18" s="80">
        <f t="shared" si="4"/>
        <v>6.974112688118943</v>
      </c>
      <c r="AG18" s="80">
        <f t="shared" si="5"/>
        <v>2.2468831499292934</v>
      </c>
      <c r="AH18" s="79">
        <f t="shared" si="6"/>
        <v>3.8794838840503494</v>
      </c>
      <c r="AI18" s="80">
        <f t="shared" si="7"/>
        <v>7.6293735918809888</v>
      </c>
      <c r="AJ18" s="79">
        <f t="shared" si="8"/>
        <v>5.8559852246093813</v>
      </c>
      <c r="AK18" s="80">
        <f t="shared" si="9"/>
        <v>8.0428894883291679</v>
      </c>
      <c r="AL18" s="85">
        <f t="shared" si="10"/>
        <v>3.5243729276300033E-2</v>
      </c>
      <c r="AM18" s="85">
        <f t="shared" si="11"/>
        <v>6.8272068005147096E-2</v>
      </c>
      <c r="AN18" s="85">
        <f t="shared" si="12"/>
        <v>3.5975905275600203E-3</v>
      </c>
      <c r="AO18" s="85">
        <f t="shared" si="13"/>
        <v>7.7497275379338568E-3</v>
      </c>
      <c r="AP18" s="85">
        <f t="shared" si="14"/>
        <v>5.1665867467423597E-2</v>
      </c>
      <c r="AQ18" s="80">
        <f t="shared" si="15"/>
        <v>0.1270287527913232</v>
      </c>
      <c r="AR18" s="85">
        <f t="shared" si="16"/>
        <v>-3.0589823925715243E-2</v>
      </c>
      <c r="AS18" s="85">
        <f t="shared" si="17"/>
        <v>1.169508387658351E-3</v>
      </c>
      <c r="AT18" s="85">
        <f t="shared" si="18"/>
        <v>2.5669383539334473E-2</v>
      </c>
      <c r="AU18" s="85">
        <f t="shared" si="19"/>
        <v>1.0564120964488639E-3</v>
      </c>
      <c r="AV18" s="85">
        <f t="shared" si="20"/>
        <v>2.6838958380272666E-4</v>
      </c>
      <c r="AW18" s="85">
        <f t="shared" si="21"/>
        <v>7.4031063149333006E-4</v>
      </c>
      <c r="AX18" s="85">
        <f t="shared" si="22"/>
        <v>7.6350547722606177E-4</v>
      </c>
      <c r="AY18" s="85">
        <f t="shared" si="23"/>
        <v>7.8572553549555505E-4</v>
      </c>
    </row>
    <row r="19" spans="1:51" x14ac:dyDescent="0.2">
      <c r="A19" s="7" t="s">
        <v>256</v>
      </c>
      <c r="B19" s="20">
        <v>1225.1782673457401</v>
      </c>
      <c r="C19" s="20">
        <v>105.93777872625201</v>
      </c>
      <c r="D19" s="20">
        <v>187.89158052316799</v>
      </c>
      <c r="E19" s="20">
        <v>2732.5098613776199</v>
      </c>
      <c r="F19" s="20">
        <v>183.47523160706399</v>
      </c>
      <c r="G19" s="20">
        <v>72.437210897287997</v>
      </c>
      <c r="H19" s="20">
        <v>161.630964780547</v>
      </c>
      <c r="I19" s="20">
        <v>302.32699970725702</v>
      </c>
      <c r="J19" s="20">
        <v>249.38491823967601</v>
      </c>
      <c r="K19" s="20">
        <v>337.351677524423</v>
      </c>
      <c r="L19" s="20">
        <v>9.5448517462584608</v>
      </c>
      <c r="M19" s="20">
        <v>3.8450262160059698</v>
      </c>
      <c r="N19" s="20">
        <v>0.28782101482088002</v>
      </c>
      <c r="O19" s="20">
        <v>0.59881007772855799</v>
      </c>
      <c r="P19" s="20">
        <v>1.8003078085184101</v>
      </c>
      <c r="Q19" s="20">
        <v>8.3307942810356295</v>
      </c>
      <c r="R19" s="20">
        <v>-2.8577667826392599</v>
      </c>
      <c r="S19" s="20">
        <v>3.02644307184484E-2</v>
      </c>
      <c r="T19" s="20">
        <v>3.16752251262109</v>
      </c>
      <c r="U19" s="20">
        <v>6.0537659748299499E-2</v>
      </c>
      <c r="V19" s="20">
        <v>3.2532378501985197E-2</v>
      </c>
      <c r="W19" s="20">
        <v>0.60284708069331805</v>
      </c>
      <c r="X19" s="20">
        <v>0.59958698056345705</v>
      </c>
      <c r="Y19" s="20">
        <v>0.55649467964863697</v>
      </c>
      <c r="Z19" s="41"/>
      <c r="AA19" s="7" t="s">
        <v>256</v>
      </c>
      <c r="AB19" s="80">
        <f t="shared" si="0"/>
        <v>53.292486084887585</v>
      </c>
      <c r="AC19" s="80">
        <f t="shared" si="1"/>
        <v>4.3586825231948989</v>
      </c>
      <c r="AD19" s="80">
        <f t="shared" si="2"/>
        <v>6.9635898199973312</v>
      </c>
      <c r="AE19" s="80">
        <f t="shared" si="3"/>
        <v>97.292548161066023</v>
      </c>
      <c r="AF19" s="80">
        <f t="shared" si="4"/>
        <v>5.9235698735660121</v>
      </c>
      <c r="AG19" s="80">
        <f t="shared" si="5"/>
        <v>1.8526946413856356</v>
      </c>
      <c r="AH19" s="79">
        <f t="shared" si="6"/>
        <v>4.0327087021094563</v>
      </c>
      <c r="AI19" s="80">
        <f t="shared" si="7"/>
        <v>7.5430888150513233</v>
      </c>
      <c r="AJ19" s="79">
        <f t="shared" si="8"/>
        <v>6.2221785987943123</v>
      </c>
      <c r="AK19" s="80">
        <f t="shared" si="9"/>
        <v>8.4169580220664422</v>
      </c>
      <c r="AL19" s="80">
        <f t="shared" si="10"/>
        <v>0.17373847383421467</v>
      </c>
      <c r="AM19" s="85">
        <f t="shared" si="11"/>
        <v>6.885175424847291E-2</v>
      </c>
      <c r="AN19" s="85">
        <f t="shared" si="12"/>
        <v>4.8841170001846261E-3</v>
      </c>
      <c r="AO19" s="85">
        <f t="shared" si="13"/>
        <v>1.0202931976973216E-2</v>
      </c>
      <c r="AP19" s="85">
        <f t="shared" si="14"/>
        <v>2.8330780985717591E-2</v>
      </c>
      <c r="AQ19" s="80">
        <f t="shared" si="15"/>
        <v>0.12742114226117512</v>
      </c>
      <c r="AR19" s="85">
        <f t="shared" si="16"/>
        <v>-3.6676918333660213E-2</v>
      </c>
      <c r="AS19" s="85">
        <f t="shared" si="17"/>
        <v>3.6945373702945364E-4</v>
      </c>
      <c r="AT19" s="85">
        <f t="shared" si="18"/>
        <v>3.6158932792478199E-2</v>
      </c>
      <c r="AU19" s="85">
        <f t="shared" si="19"/>
        <v>6.3099499424952576E-4</v>
      </c>
      <c r="AV19" s="85">
        <f t="shared" si="20"/>
        <v>2.8940822437492392E-4</v>
      </c>
      <c r="AW19" s="85">
        <f t="shared" si="21"/>
        <v>2.9094936326897591E-3</v>
      </c>
      <c r="AX19" s="85">
        <f t="shared" si="22"/>
        <v>2.8937595587039434E-3</v>
      </c>
      <c r="AY19" s="85">
        <f t="shared" si="23"/>
        <v>2.6857851334393676E-3</v>
      </c>
    </row>
    <row r="20" spans="1:51" x14ac:dyDescent="0.2">
      <c r="A20" s="4" t="s">
        <v>379</v>
      </c>
      <c r="B20" s="19">
        <v>1210.68924313363</v>
      </c>
      <c r="C20" s="19">
        <v>100.31136019006399</v>
      </c>
      <c r="D20" s="19">
        <v>175.46994028783899</v>
      </c>
      <c r="E20" s="19">
        <v>3135.29774556956</v>
      </c>
      <c r="F20" s="19">
        <v>157.33290326629501</v>
      </c>
      <c r="G20" s="19">
        <v>34.760285042579802</v>
      </c>
      <c r="H20" s="19">
        <v>142.790129282832</v>
      </c>
      <c r="I20" s="19">
        <v>281.75960172042602</v>
      </c>
      <c r="J20" s="19">
        <v>215.38578970273099</v>
      </c>
      <c r="K20" s="19">
        <v>298.64987218111798</v>
      </c>
      <c r="L20" s="19">
        <v>3.02254101246369</v>
      </c>
      <c r="M20" s="19">
        <v>3.9939702128077998</v>
      </c>
      <c r="N20" s="19">
        <v>0.37714114117849701</v>
      </c>
      <c r="O20" s="19">
        <v>0.50188852291705399</v>
      </c>
      <c r="P20" s="19">
        <v>1.2357179236601099</v>
      </c>
      <c r="Q20" s="19">
        <v>6.7037906226505903</v>
      </c>
      <c r="R20" s="19">
        <v>-2.0410540769363301</v>
      </c>
      <c r="S20" s="19">
        <v>0.2285876086634</v>
      </c>
      <c r="T20" s="19">
        <v>2.7203174164860702</v>
      </c>
      <c r="U20" s="19">
        <v>7.0577842476627795E-2</v>
      </c>
      <c r="V20" s="19">
        <v>3.7076048817886301E-2</v>
      </c>
      <c r="W20" s="19">
        <v>5.8898851853660797E-2</v>
      </c>
      <c r="X20" s="19">
        <v>5.8288926649872501E-2</v>
      </c>
      <c r="Y20" s="19">
        <v>5.6919302795489998E-2</v>
      </c>
      <c r="Z20" s="41"/>
      <c r="AA20" s="4" t="s">
        <v>379</v>
      </c>
      <c r="AB20" s="80">
        <f t="shared" si="0"/>
        <v>52.662246272619043</v>
      </c>
      <c r="AC20" s="80">
        <f t="shared" si="1"/>
        <v>4.1271902978837272</v>
      </c>
      <c r="AD20" s="80">
        <f t="shared" si="2"/>
        <v>6.5032221587665484</v>
      </c>
      <c r="AE20" s="80">
        <f t="shared" si="3"/>
        <v>111.63403697885244</v>
      </c>
      <c r="AF20" s="80">
        <f t="shared" si="4"/>
        <v>5.0795545412082683</v>
      </c>
      <c r="AG20" s="80">
        <f t="shared" si="5"/>
        <v>0.8890485019190042</v>
      </c>
      <c r="AH20" s="79">
        <f t="shared" si="6"/>
        <v>3.5626279761185629</v>
      </c>
      <c r="AI20" s="80">
        <f t="shared" si="7"/>
        <v>7.0299301826453604</v>
      </c>
      <c r="AJ20" s="79">
        <f t="shared" si="8"/>
        <v>5.3738969486709331</v>
      </c>
      <c r="AK20" s="80">
        <f t="shared" si="9"/>
        <v>7.4513441162953589</v>
      </c>
      <c r="AL20" s="85">
        <f t="shared" si="10"/>
        <v>5.5017267587483779E-2</v>
      </c>
      <c r="AM20" s="85">
        <f t="shared" si="11"/>
        <v>7.1518850618816368E-2</v>
      </c>
      <c r="AN20" s="85">
        <f t="shared" si="12"/>
        <v>6.3998157335567116E-3</v>
      </c>
      <c r="AO20" s="85">
        <f t="shared" si="13"/>
        <v>8.5515168328003759E-3</v>
      </c>
      <c r="AP20" s="85">
        <f t="shared" si="14"/>
        <v>1.9446037888460485E-2</v>
      </c>
      <c r="AQ20" s="80">
        <f t="shared" si="15"/>
        <v>0.10253580028526446</v>
      </c>
      <c r="AR20" s="85">
        <f t="shared" si="16"/>
        <v>-2.6195130459610933E-2</v>
      </c>
      <c r="AS20" s="85">
        <f t="shared" si="17"/>
        <v>2.7904885125706125E-3</v>
      </c>
      <c r="AT20" s="85">
        <f t="shared" si="18"/>
        <v>3.1053851786370667E-2</v>
      </c>
      <c r="AU20" s="85">
        <f t="shared" si="19"/>
        <v>7.3564563765507397E-4</v>
      </c>
      <c r="AV20" s="85">
        <f t="shared" si="20"/>
        <v>3.2982874137431101E-4</v>
      </c>
      <c r="AW20" s="85">
        <f t="shared" si="21"/>
        <v>2.8426086801959847E-4</v>
      </c>
      <c r="AX20" s="85">
        <f t="shared" si="22"/>
        <v>2.8131721356116073E-4</v>
      </c>
      <c r="AY20" s="85">
        <f t="shared" si="23"/>
        <v>2.7470705982379345E-4</v>
      </c>
    </row>
    <row r="21" spans="1:51" x14ac:dyDescent="0.2">
      <c r="A21" s="7" t="s">
        <v>114</v>
      </c>
      <c r="B21" s="20">
        <v>1260.8712815532001</v>
      </c>
      <c r="C21" s="20">
        <v>96.709874404387193</v>
      </c>
      <c r="D21" s="20">
        <v>163.32942942560999</v>
      </c>
      <c r="E21" s="20">
        <v>2828.4282866384701</v>
      </c>
      <c r="F21" s="20">
        <v>239.734270886925</v>
      </c>
      <c r="G21" s="20">
        <v>25.564250545889799</v>
      </c>
      <c r="H21" s="20">
        <v>134.12514398214699</v>
      </c>
      <c r="I21" s="20">
        <v>268.52449338814102</v>
      </c>
      <c r="J21" s="20">
        <v>203.577977151905</v>
      </c>
      <c r="K21" s="20">
        <v>308.00926340757297</v>
      </c>
      <c r="L21" s="20">
        <v>3.1639949372657101</v>
      </c>
      <c r="M21" s="20">
        <v>-1.5797068087617001</v>
      </c>
      <c r="N21" s="20">
        <v>0.41415046984557302</v>
      </c>
      <c r="O21" s="20">
        <v>1.26625957820466</v>
      </c>
      <c r="P21" s="20">
        <v>1.7968553427270899</v>
      </c>
      <c r="Q21" s="20">
        <v>8.2025986587639199</v>
      </c>
      <c r="R21" s="20">
        <v>-2.4419833526977999</v>
      </c>
      <c r="S21" s="20">
        <v>5.8819670279843299E-2</v>
      </c>
      <c r="T21" s="20">
        <v>2.9083134217605302</v>
      </c>
      <c r="U21" s="20">
        <v>6.2717818657047994E-2</v>
      </c>
      <c r="V21" s="20">
        <v>3.4895085160945402E-2</v>
      </c>
      <c r="W21" s="20">
        <v>6.2886964985424704E-2</v>
      </c>
      <c r="X21" s="20">
        <v>5.8042454306794902E-2</v>
      </c>
      <c r="Y21" s="20">
        <v>5.4796235148648002E-2</v>
      </c>
      <c r="Z21" s="41"/>
      <c r="AA21" s="7" t="s">
        <v>114</v>
      </c>
      <c r="AB21" s="80">
        <f t="shared" si="0"/>
        <v>54.845051547136336</v>
      </c>
      <c r="AC21" s="80">
        <f t="shared" si="1"/>
        <v>3.9790114957575478</v>
      </c>
      <c r="AD21" s="80">
        <f t="shared" si="2"/>
        <v>6.0532736426362019</v>
      </c>
      <c r="AE21" s="80">
        <f t="shared" si="3"/>
        <v>100.70777755918428</v>
      </c>
      <c r="AF21" s="80">
        <f t="shared" si="4"/>
        <v>7.7399150405674035</v>
      </c>
      <c r="AG21" s="80">
        <f t="shared" si="5"/>
        <v>0.65384557757983841</v>
      </c>
      <c r="AH21" s="79">
        <f t="shared" si="6"/>
        <v>3.3464357280974801</v>
      </c>
      <c r="AI21" s="80">
        <f t="shared" si="7"/>
        <v>6.6997129088857541</v>
      </c>
      <c r="AJ21" s="79">
        <f t="shared" si="8"/>
        <v>5.0792908471034188</v>
      </c>
      <c r="AK21" s="80">
        <f t="shared" si="9"/>
        <v>7.6848618614663922</v>
      </c>
      <c r="AL21" s="85">
        <f t="shared" si="10"/>
        <v>5.7592057606888368E-2</v>
      </c>
      <c r="AM21" s="85">
        <f t="shared" si="11"/>
        <v>-2.8287345487719582E-2</v>
      </c>
      <c r="AN21" s="85">
        <f t="shared" si="12"/>
        <v>7.027837601316359E-3</v>
      </c>
      <c r="AO21" s="85">
        <f t="shared" si="13"/>
        <v>2.1575388962423923E-2</v>
      </c>
      <c r="AP21" s="85">
        <f t="shared" si="14"/>
        <v>2.8276450802994523E-2</v>
      </c>
      <c r="AQ21" s="80">
        <f t="shared" si="15"/>
        <v>0.12546036492450169</v>
      </c>
      <c r="AR21" s="85">
        <f t="shared" si="16"/>
        <v>-3.1340704407075065E-2</v>
      </c>
      <c r="AS21" s="85">
        <f t="shared" si="17"/>
        <v>7.1804248353106003E-4</v>
      </c>
      <c r="AT21" s="85">
        <f t="shared" si="18"/>
        <v>3.3199924905942126E-2</v>
      </c>
      <c r="AU21" s="85">
        <f t="shared" si="19"/>
        <v>6.5371918550185528E-4</v>
      </c>
      <c r="AV21" s="85">
        <f t="shared" si="20"/>
        <v>3.104268762649711E-4</v>
      </c>
      <c r="AW21" s="85">
        <f t="shared" si="21"/>
        <v>3.0350851826942425E-4</v>
      </c>
      <c r="AX21" s="85">
        <f t="shared" si="22"/>
        <v>2.8012767522584412E-4</v>
      </c>
      <c r="AY21" s="85">
        <f t="shared" si="23"/>
        <v>2.6446059434675676E-4</v>
      </c>
    </row>
    <row r="22" spans="1:51" s="43" customFormat="1" x14ac:dyDescent="0.2">
      <c r="A22" s="4" t="s">
        <v>341</v>
      </c>
      <c r="B22" s="19">
        <v>579.219695362896</v>
      </c>
      <c r="C22" s="19">
        <v>628.70199915792102</v>
      </c>
      <c r="D22" s="19">
        <v>492.91202717701998</v>
      </c>
      <c r="E22" s="19">
        <v>4108.0441466120701</v>
      </c>
      <c r="F22" s="19">
        <v>323.90067153932301</v>
      </c>
      <c r="G22" s="19">
        <v>2042.9568381460699</v>
      </c>
      <c r="H22" s="19">
        <v>1604.7980000462401</v>
      </c>
      <c r="I22" s="19">
        <v>3222.86755217772</v>
      </c>
      <c r="J22" s="19">
        <v>2406.65652835022</v>
      </c>
      <c r="K22" s="19">
        <v>3527.9051848910699</v>
      </c>
      <c r="L22" s="19">
        <v>338.18301579724101</v>
      </c>
      <c r="M22" s="19">
        <v>229.733777917895</v>
      </c>
      <c r="N22" s="19">
        <v>0.193466147783425</v>
      </c>
      <c r="O22" s="19">
        <v>1.7447375782150301</v>
      </c>
      <c r="P22" s="19">
        <v>1.7138305757891801</v>
      </c>
      <c r="Q22" s="19">
        <v>56.273012694490298</v>
      </c>
      <c r="R22" s="19">
        <v>-3.0760192425539801</v>
      </c>
      <c r="S22" s="19">
        <v>0.235397934174681</v>
      </c>
      <c r="T22" s="19">
        <v>13.388673189661599</v>
      </c>
      <c r="U22" s="19">
        <v>9.9840774613384906E-2</v>
      </c>
      <c r="V22" s="19">
        <v>0.62875269122390298</v>
      </c>
      <c r="W22" s="19">
        <v>12.079651230867899</v>
      </c>
      <c r="X22" s="19">
        <v>11.951466298781099</v>
      </c>
      <c r="Y22" s="19">
        <v>12.128261245370799</v>
      </c>
      <c r="Z22" s="41"/>
      <c r="AA22" s="4" t="s">
        <v>341</v>
      </c>
      <c r="AB22" s="80">
        <f t="shared" si="0"/>
        <v>25.194747881133551</v>
      </c>
      <c r="AC22" s="80">
        <f t="shared" si="1"/>
        <v>25.867187786789593</v>
      </c>
      <c r="AD22" s="80">
        <f t="shared" si="2"/>
        <v>18.268179793085018</v>
      </c>
      <c r="AE22" s="80">
        <f t="shared" si="3"/>
        <v>146.2692188713774</v>
      </c>
      <c r="AF22" s="80">
        <f t="shared" si="4"/>
        <v>10.45726032420097</v>
      </c>
      <c r="AG22" s="80">
        <f t="shared" si="5"/>
        <v>52.251807320166598</v>
      </c>
      <c r="AH22" s="79">
        <f t="shared" si="6"/>
        <v>40.039870260634736</v>
      </c>
      <c r="AI22" s="83">
        <f t="shared" si="7"/>
        <v>80.410867070302402</v>
      </c>
      <c r="AJ22" s="84">
        <f t="shared" si="8"/>
        <v>60.046320567620263</v>
      </c>
      <c r="AK22" s="83">
        <f t="shared" si="9"/>
        <v>88.021586449377992</v>
      </c>
      <c r="AL22" s="80">
        <f t="shared" si="10"/>
        <v>6.1557164640400641</v>
      </c>
      <c r="AM22" s="80">
        <f t="shared" si="11"/>
        <v>4.1137752335552866</v>
      </c>
      <c r="AN22" s="85">
        <f t="shared" si="12"/>
        <v>3.282982314329289E-3</v>
      </c>
      <c r="AO22" s="85">
        <f t="shared" si="13"/>
        <v>2.9728021438320498E-2</v>
      </c>
      <c r="AP22" s="85">
        <f t="shared" si="14"/>
        <v>2.6969920621111951E-2</v>
      </c>
      <c r="AQ22" s="80">
        <f t="shared" si="15"/>
        <v>0.8607068322803656</v>
      </c>
      <c r="AR22" s="85">
        <f t="shared" si="16"/>
        <v>-3.9477996328212264E-2</v>
      </c>
      <c r="AS22" s="85">
        <f t="shared" si="17"/>
        <v>2.8736257185513628E-3</v>
      </c>
      <c r="AT22" s="80">
        <f t="shared" si="18"/>
        <v>0.1528387350417991</v>
      </c>
      <c r="AU22" s="85">
        <f t="shared" si="19"/>
        <v>1.0406584804397009E-3</v>
      </c>
      <c r="AV22" s="85">
        <f t="shared" si="20"/>
        <v>5.5933875208958542E-3</v>
      </c>
      <c r="AW22" s="80">
        <f t="shared" si="21"/>
        <v>5.8299475052451255E-2</v>
      </c>
      <c r="AX22" s="80">
        <f t="shared" si="22"/>
        <v>5.7680821905314192E-2</v>
      </c>
      <c r="AY22" s="80">
        <f t="shared" si="23"/>
        <v>5.8534079369550192E-2</v>
      </c>
    </row>
    <row r="23" spans="1:51" x14ac:dyDescent="0.2">
      <c r="A23" s="4" t="s">
        <v>168</v>
      </c>
      <c r="B23" s="19">
        <v>798.084640020346</v>
      </c>
      <c r="C23" s="19">
        <v>59.494657543360297</v>
      </c>
      <c r="D23" s="19">
        <v>210.023049033744</v>
      </c>
      <c r="E23" s="19">
        <v>2177.97666968768</v>
      </c>
      <c r="F23" s="19">
        <v>266.58852590539601</v>
      </c>
      <c r="G23" s="19">
        <v>80.1368720425845</v>
      </c>
      <c r="H23" s="19">
        <v>175.305054288207</v>
      </c>
      <c r="I23" s="19">
        <v>318.155420115217</v>
      </c>
      <c r="J23" s="19">
        <v>263.15446010429002</v>
      </c>
      <c r="K23" s="19">
        <v>353.36345182684602</v>
      </c>
      <c r="L23" s="19">
        <v>3.7548709081292699</v>
      </c>
      <c r="M23" s="19">
        <v>0.14951290106502599</v>
      </c>
      <c r="N23" s="19">
        <v>0.203849174310336</v>
      </c>
      <c r="O23" s="19">
        <v>0.61252281834990696</v>
      </c>
      <c r="P23" s="19">
        <v>0.96160274506874899</v>
      </c>
      <c r="Q23" s="19">
        <v>6.4349563401089602</v>
      </c>
      <c r="R23" s="19">
        <v>-7.5230803604982501</v>
      </c>
      <c r="S23" s="19">
        <v>0.21684730185851001</v>
      </c>
      <c r="T23" s="19">
        <v>2.2660643105272298</v>
      </c>
      <c r="U23" s="19">
        <v>0.59702602528307602</v>
      </c>
      <c r="V23" s="19">
        <v>0.147217886686138</v>
      </c>
      <c r="W23" s="19">
        <v>0.19362057211785899</v>
      </c>
      <c r="X23" s="19">
        <v>0.197310691274177</v>
      </c>
      <c r="Y23" s="19">
        <v>0.18504640253586199</v>
      </c>
      <c r="Z23" s="43"/>
      <c r="AA23" s="4" t="s">
        <v>168</v>
      </c>
      <c r="AB23" s="81">
        <f t="shared" si="0"/>
        <v>34.714878402952017</v>
      </c>
      <c r="AC23" s="81">
        <f t="shared" si="1"/>
        <v>2.4478361466101748</v>
      </c>
      <c r="AD23" s="81">
        <f t="shared" si="2"/>
        <v>7.7838206594672004</v>
      </c>
      <c r="AE23" s="81">
        <f t="shared" si="3"/>
        <v>77.548082451360315</v>
      </c>
      <c r="AF23" s="81">
        <f t="shared" si="4"/>
        <v>8.6069152051735411</v>
      </c>
      <c r="AG23" s="81">
        <f t="shared" si="5"/>
        <v>2.0496254835270205</v>
      </c>
      <c r="AH23" s="82">
        <f t="shared" si="6"/>
        <v>4.373878600005165</v>
      </c>
      <c r="AI23" s="81">
        <f t="shared" si="7"/>
        <v>7.9380094839125999</v>
      </c>
      <c r="AJ23" s="81">
        <f t="shared" si="8"/>
        <v>6.5657300425222065</v>
      </c>
      <c r="AK23" s="81">
        <f t="shared" si="9"/>
        <v>8.8164533888933647</v>
      </c>
      <c r="AL23" s="86">
        <f t="shared" si="10"/>
        <v>6.8347372841971635E-2</v>
      </c>
      <c r="AM23" s="86">
        <f t="shared" si="11"/>
        <v>2.6772835717615898E-3</v>
      </c>
      <c r="AN23" s="86">
        <f t="shared" si="12"/>
        <v>3.4591748567849314E-3</v>
      </c>
      <c r="AO23" s="86">
        <f t="shared" si="13"/>
        <v>1.0436578946156193E-2</v>
      </c>
      <c r="AP23" s="86">
        <f t="shared" si="14"/>
        <v>1.5132388270996585E-2</v>
      </c>
      <c r="AQ23" s="81">
        <f t="shared" si="15"/>
        <v>9.8423926890623445E-2</v>
      </c>
      <c r="AR23" s="86">
        <f t="shared" si="16"/>
        <v>-9.6552106937407706E-2</v>
      </c>
      <c r="AS23" s="86">
        <f t="shared" si="17"/>
        <v>2.6471684460776749E-3</v>
      </c>
      <c r="AT23" s="86">
        <f t="shared" si="18"/>
        <v>2.5868314047114496E-2</v>
      </c>
      <c r="AU23" s="86">
        <f t="shared" si="19"/>
        <v>6.2229104157085265E-3</v>
      </c>
      <c r="AV23" s="86">
        <f t="shared" si="20"/>
        <v>1.3096511581366249E-3</v>
      </c>
      <c r="AW23" s="86">
        <f t="shared" si="21"/>
        <v>9.3446222064603763E-4</v>
      </c>
      <c r="AX23" s="86">
        <f t="shared" si="22"/>
        <v>9.5227167603367281E-4</v>
      </c>
      <c r="AY23" s="86">
        <f t="shared" si="23"/>
        <v>8.9308109331979731E-4</v>
      </c>
    </row>
    <row r="24" spans="1:51" x14ac:dyDescent="0.2">
      <c r="A24" s="7" t="s">
        <v>368</v>
      </c>
      <c r="B24" s="20">
        <v>734.45993363023797</v>
      </c>
      <c r="C24" s="20">
        <v>62.256365738531301</v>
      </c>
      <c r="D24" s="20">
        <v>180.82192375181299</v>
      </c>
      <c r="E24" s="20">
        <v>2076.8092658437899</v>
      </c>
      <c r="F24" s="20">
        <v>238.875502659511</v>
      </c>
      <c r="G24" s="20">
        <v>71.232670751308802</v>
      </c>
      <c r="H24" s="20">
        <v>185.36218628714701</v>
      </c>
      <c r="I24" s="20">
        <v>331.56132102492199</v>
      </c>
      <c r="J24" s="20">
        <v>274.89787642224297</v>
      </c>
      <c r="K24" s="20">
        <v>355.96836317492603</v>
      </c>
      <c r="L24" s="20">
        <v>3.1318524469153699</v>
      </c>
      <c r="M24" s="20">
        <v>2.2687703096805301</v>
      </c>
      <c r="N24" s="20">
        <v>0.14020622781827299</v>
      </c>
      <c r="O24" s="20">
        <v>0.39209050889680802</v>
      </c>
      <c r="P24" s="20">
        <v>1.03980118500714</v>
      </c>
      <c r="Q24" s="20">
        <v>5.4231104110267596</v>
      </c>
      <c r="R24" s="20">
        <v>-4.0374862587353402</v>
      </c>
      <c r="S24" s="20">
        <v>0.114497735735804</v>
      </c>
      <c r="T24" s="20">
        <v>2.2553559717429499</v>
      </c>
      <c r="U24" s="20">
        <v>0.22258930319682399</v>
      </c>
      <c r="V24" s="20">
        <v>4.7253910437883302E-2</v>
      </c>
      <c r="W24" s="20">
        <v>6.4216344910664899E-2</v>
      </c>
      <c r="X24" s="20">
        <v>6.9996476602921506E-2</v>
      </c>
      <c r="Y24" s="20">
        <v>7.0232702864909E-2</v>
      </c>
      <c r="Z24" s="41"/>
      <c r="AA24" s="7" t="s">
        <v>368</v>
      </c>
      <c r="AB24" s="79">
        <f t="shared" si="0"/>
        <v>31.947347448215417</v>
      </c>
      <c r="AC24" s="79">
        <f t="shared" si="1"/>
        <v>2.561463309546649</v>
      </c>
      <c r="AD24" s="79">
        <f t="shared" si="2"/>
        <v>6.7015760044404784</v>
      </c>
      <c r="AE24" s="79">
        <f t="shared" si="3"/>
        <v>73.945960223025764</v>
      </c>
      <c r="AF24" s="79">
        <f t="shared" si="4"/>
        <v>7.7121893712455645</v>
      </c>
      <c r="AG24" s="79">
        <f t="shared" si="5"/>
        <v>1.8218866485578349</v>
      </c>
      <c r="AH24" s="79">
        <f t="shared" si="6"/>
        <v>4.6248050470845063</v>
      </c>
      <c r="AI24" s="79">
        <f t="shared" si="7"/>
        <v>8.2724880495240019</v>
      </c>
      <c r="AJ24" s="79">
        <f t="shared" si="8"/>
        <v>6.8587294516527688</v>
      </c>
      <c r="AK24" s="79">
        <f t="shared" si="9"/>
        <v>8.8814461869991526</v>
      </c>
      <c r="AL24" s="87">
        <f t="shared" si="10"/>
        <v>5.7006989617656566E-2</v>
      </c>
      <c r="AM24" s="87">
        <f t="shared" si="11"/>
        <v>4.0626203056326082E-2</v>
      </c>
      <c r="AN24" s="87">
        <f t="shared" si="12"/>
        <v>2.3791995217762258E-3</v>
      </c>
      <c r="AO24" s="87">
        <f t="shared" si="13"/>
        <v>6.6807038489829279E-3</v>
      </c>
      <c r="AP24" s="87">
        <f t="shared" si="14"/>
        <v>1.6362968322272686E-2</v>
      </c>
      <c r="AQ24" s="79">
        <f t="shared" si="15"/>
        <v>8.2947543759968795E-2</v>
      </c>
      <c r="AR24" s="87">
        <f t="shared" si="16"/>
        <v>-5.1817578216845024E-2</v>
      </c>
      <c r="AS24" s="87">
        <f t="shared" si="17"/>
        <v>1.3977337536112205E-3</v>
      </c>
      <c r="AT24" s="87">
        <f t="shared" si="18"/>
        <v>2.5746072736791668E-2</v>
      </c>
      <c r="AU24" s="87">
        <f t="shared" si="19"/>
        <v>2.3200886303608921E-3</v>
      </c>
      <c r="AV24" s="87">
        <f t="shared" si="20"/>
        <v>4.2037105629288588E-4</v>
      </c>
      <c r="AW24" s="87">
        <f t="shared" si="21"/>
        <v>3.0992444454954105E-4</v>
      </c>
      <c r="AX24" s="87">
        <f t="shared" si="22"/>
        <v>3.3782083302568295E-4</v>
      </c>
      <c r="AY24" s="87">
        <f t="shared" si="23"/>
        <v>3.3896092116268825E-4</v>
      </c>
    </row>
    <row r="25" spans="1:51" x14ac:dyDescent="0.2">
      <c r="A25" s="4" t="s">
        <v>181</v>
      </c>
      <c r="B25" s="19">
        <v>322.92443033716</v>
      </c>
      <c r="C25" s="19">
        <v>301.68429815884002</v>
      </c>
      <c r="D25" s="19">
        <v>159.264257947201</v>
      </c>
      <c r="E25" s="19">
        <v>2538.1581088262301</v>
      </c>
      <c r="F25" s="19">
        <v>376.47191735203501</v>
      </c>
      <c r="G25" s="19">
        <v>4324.2996878125896</v>
      </c>
      <c r="H25" s="19">
        <v>575.34703810398105</v>
      </c>
      <c r="I25" s="19">
        <v>1132.9695522327399</v>
      </c>
      <c r="J25" s="19">
        <v>849.95849874245596</v>
      </c>
      <c r="K25" s="19">
        <v>1303.9350630576801</v>
      </c>
      <c r="L25" s="19">
        <v>39.461905812295903</v>
      </c>
      <c r="M25" s="19">
        <v>78.549895608822396</v>
      </c>
      <c r="N25" s="19">
        <v>7.6828760558919795E-2</v>
      </c>
      <c r="O25" s="19">
        <v>1.0855596221358299</v>
      </c>
      <c r="P25" s="19">
        <v>1.5994767807213399</v>
      </c>
      <c r="Q25" s="19">
        <v>13.8627373101451</v>
      </c>
      <c r="R25" s="19">
        <v>-3.73571260307572</v>
      </c>
      <c r="S25" s="19">
        <v>0.21342900800589501</v>
      </c>
      <c r="T25" s="19">
        <v>6.9753506700863399</v>
      </c>
      <c r="U25" s="19">
        <v>0.16249986699772601</v>
      </c>
      <c r="V25" s="19">
        <v>9.4054589143997697E-2</v>
      </c>
      <c r="W25" s="19">
        <v>2.7129417585767999</v>
      </c>
      <c r="X25" s="19">
        <v>2.6527853770893999</v>
      </c>
      <c r="Y25" s="19">
        <v>2.6788257039896299</v>
      </c>
      <c r="Z25" s="41"/>
      <c r="AA25" s="4" t="s">
        <v>181</v>
      </c>
      <c r="AB25" s="80">
        <f t="shared" si="0"/>
        <v>14.046483004874357</v>
      </c>
      <c r="AC25" s="80">
        <f t="shared" si="1"/>
        <v>12.412437694253859</v>
      </c>
      <c r="AD25" s="80">
        <f t="shared" si="2"/>
        <v>5.9026112944630125</v>
      </c>
      <c r="AE25" s="80">
        <f t="shared" si="3"/>
        <v>90.372544865721821</v>
      </c>
      <c r="AF25" s="80">
        <f t="shared" si="4"/>
        <v>12.154543631513739</v>
      </c>
      <c r="AG25" s="80">
        <f t="shared" si="5"/>
        <v>110.60070867051994</v>
      </c>
      <c r="AH25" s="79">
        <f t="shared" si="6"/>
        <v>14.354966020558409</v>
      </c>
      <c r="AI25" s="80">
        <f t="shared" si="7"/>
        <v>28.267703399020458</v>
      </c>
      <c r="AJ25" s="79">
        <f t="shared" si="8"/>
        <v>21.206549369821758</v>
      </c>
      <c r="AK25" s="80">
        <f t="shared" si="9"/>
        <v>32.533309956528946</v>
      </c>
      <c r="AL25" s="80">
        <f t="shared" si="10"/>
        <v>0.71829835315203894</v>
      </c>
      <c r="AM25" s="80">
        <f t="shared" si="11"/>
        <v>1.4065698918224083</v>
      </c>
      <c r="AN25" s="85">
        <f t="shared" si="12"/>
        <v>1.3037291796864042E-3</v>
      </c>
      <c r="AO25" s="85">
        <f t="shared" si="13"/>
        <v>1.8496500632745442E-2</v>
      </c>
      <c r="AP25" s="85">
        <f t="shared" si="14"/>
        <v>2.5170377061047744E-2</v>
      </c>
      <c r="AQ25" s="80">
        <f t="shared" si="15"/>
        <v>0.21203330238827012</v>
      </c>
      <c r="AR25" s="85">
        <f t="shared" si="16"/>
        <v>-4.7944579275463202E-2</v>
      </c>
      <c r="AS25" s="85">
        <f t="shared" si="17"/>
        <v>2.6054395449176876E-3</v>
      </c>
      <c r="AT25" s="80">
        <f t="shared" si="18"/>
        <v>7.9627290754410274E-2</v>
      </c>
      <c r="AU25" s="85">
        <f t="shared" si="19"/>
        <v>1.6937655513625809E-3</v>
      </c>
      <c r="AV25" s="85">
        <f t="shared" si="20"/>
        <v>8.3671016051950627E-4</v>
      </c>
      <c r="AW25" s="85">
        <f t="shared" si="21"/>
        <v>1.3093348255679536E-2</v>
      </c>
      <c r="AX25" s="85">
        <f t="shared" si="22"/>
        <v>1.2803018229195946E-2</v>
      </c>
      <c r="AY25" s="85">
        <f t="shared" si="23"/>
        <v>1.2928695482575435E-2</v>
      </c>
    </row>
    <row r="26" spans="1:51" x14ac:dyDescent="0.2">
      <c r="A26" s="7" t="s">
        <v>28</v>
      </c>
      <c r="B26" s="20">
        <v>615.101481273118</v>
      </c>
      <c r="C26" s="20">
        <v>57.056851253389603</v>
      </c>
      <c r="D26" s="20">
        <v>242.08198341395999</v>
      </c>
      <c r="E26" s="20">
        <v>2606.5521567393098</v>
      </c>
      <c r="F26" s="20">
        <v>321.878698365209</v>
      </c>
      <c r="G26" s="20">
        <v>88.132312624662902</v>
      </c>
      <c r="H26" s="20">
        <v>83.351312912215207</v>
      </c>
      <c r="I26" s="20">
        <v>157.36312284107399</v>
      </c>
      <c r="J26" s="20">
        <v>124.37677606648801</v>
      </c>
      <c r="K26" s="20">
        <v>165.51586890897701</v>
      </c>
      <c r="L26" s="20">
        <v>6.4526303706753101</v>
      </c>
      <c r="M26" s="20">
        <v>9.8899254166879391</v>
      </c>
      <c r="N26" s="20">
        <v>0.37731238939676798</v>
      </c>
      <c r="O26" s="20">
        <v>0.94258818237960396</v>
      </c>
      <c r="P26" s="20">
        <v>0.68174590967821402</v>
      </c>
      <c r="Q26" s="20">
        <v>8.3076704610057295</v>
      </c>
      <c r="R26" s="20">
        <v>-0.45473102830004303</v>
      </c>
      <c r="S26" s="20">
        <v>9.0780111390934407E-2</v>
      </c>
      <c r="T26" s="20">
        <v>1.59989422769542</v>
      </c>
      <c r="U26" s="20">
        <v>0.108951386681592</v>
      </c>
      <c r="V26" s="20">
        <v>5.3069860189229899E-2</v>
      </c>
      <c r="W26" s="20">
        <v>0.15015374185326999</v>
      </c>
      <c r="X26" s="20">
        <v>0.15285746907970099</v>
      </c>
      <c r="Y26" s="20">
        <v>0.15721354525436601</v>
      </c>
      <c r="Z26" s="41"/>
      <c r="AA26" s="7" t="s">
        <v>28</v>
      </c>
      <c r="AB26" s="80">
        <f t="shared" si="0"/>
        <v>26.755524485883591</v>
      </c>
      <c r="AC26" s="80">
        <f t="shared" si="1"/>
        <v>2.3475355380946143</v>
      </c>
      <c r="AD26" s="80">
        <f t="shared" si="2"/>
        <v>8.9719807061730048</v>
      </c>
      <c r="AE26" s="80">
        <f t="shared" si="3"/>
        <v>92.807753350992854</v>
      </c>
      <c r="AF26" s="80">
        <f t="shared" si="4"/>
        <v>10.391980126571944</v>
      </c>
      <c r="AG26" s="80">
        <f t="shared" si="5"/>
        <v>2.254121346060133</v>
      </c>
      <c r="AH26" s="79">
        <f t="shared" si="6"/>
        <v>2.0796235756540722</v>
      </c>
      <c r="AI26" s="80">
        <f t="shared" si="7"/>
        <v>3.9262256197872754</v>
      </c>
      <c r="AJ26" s="79">
        <f t="shared" si="8"/>
        <v>3.1032129757107789</v>
      </c>
      <c r="AK26" s="80">
        <f t="shared" si="9"/>
        <v>4.1296374478287676</v>
      </c>
      <c r="AL26" s="80">
        <f t="shared" si="10"/>
        <v>0.11745286177513295</v>
      </c>
      <c r="AM26" s="80">
        <f t="shared" si="11"/>
        <v>0.17709598740599766</v>
      </c>
      <c r="AN26" s="85">
        <f t="shared" si="12"/>
        <v>6.402721693479857E-3</v>
      </c>
      <c r="AO26" s="85">
        <f t="shared" si="13"/>
        <v>1.6060456336336751E-2</v>
      </c>
      <c r="AP26" s="85">
        <f t="shared" si="14"/>
        <v>1.0728384314956315E-2</v>
      </c>
      <c r="AQ26" s="80">
        <f t="shared" si="15"/>
        <v>0.12706745887130208</v>
      </c>
      <c r="AR26" s="85">
        <f t="shared" si="16"/>
        <v>-5.8360720301112532E-3</v>
      </c>
      <c r="AS26" s="85">
        <f t="shared" si="17"/>
        <v>1.1082003066023728E-3</v>
      </c>
      <c r="AT26" s="85">
        <f t="shared" si="18"/>
        <v>1.8263632736249088E-2</v>
      </c>
      <c r="AU26" s="85">
        <f t="shared" si="19"/>
        <v>1.1356200404585366E-3</v>
      </c>
      <c r="AV26" s="85">
        <f t="shared" si="20"/>
        <v>4.7210977839364735E-4</v>
      </c>
      <c r="AW26" s="85">
        <f t="shared" si="21"/>
        <v>7.2468022129956559E-4</v>
      </c>
      <c r="AX26" s="85">
        <f t="shared" si="22"/>
        <v>7.3772909787500488E-4</v>
      </c>
      <c r="AY26" s="85">
        <f t="shared" si="23"/>
        <v>7.5875263153651559E-4</v>
      </c>
    </row>
    <row r="27" spans="1:51" x14ac:dyDescent="0.2">
      <c r="A27" s="4" t="s">
        <v>153</v>
      </c>
      <c r="B27" s="19">
        <v>646.05791779180095</v>
      </c>
      <c r="C27" s="19">
        <v>139.80918074008699</v>
      </c>
      <c r="D27" s="19">
        <v>902.51327968041301</v>
      </c>
      <c r="E27" s="19">
        <v>2526.24923982363</v>
      </c>
      <c r="F27" s="19">
        <v>1722.7244968110899</v>
      </c>
      <c r="G27" s="19">
        <v>418.73592581402301</v>
      </c>
      <c r="H27" s="19">
        <v>973.83349753930804</v>
      </c>
      <c r="I27" s="19">
        <v>1916.09390642213</v>
      </c>
      <c r="J27" s="19">
        <v>1439.2766939087601</v>
      </c>
      <c r="K27" s="19">
        <v>2167.92580346248</v>
      </c>
      <c r="L27" s="19">
        <v>10.0780245938472</v>
      </c>
      <c r="M27" s="19">
        <v>70.934979072841998</v>
      </c>
      <c r="N27" s="19">
        <v>0.59364989991205597</v>
      </c>
      <c r="O27" s="19">
        <v>1.79421152155234</v>
      </c>
      <c r="P27" s="19">
        <v>15.837652045397601</v>
      </c>
      <c r="Q27" s="19">
        <v>17.5716659471484</v>
      </c>
      <c r="R27" s="19">
        <v>-1.02078487190381</v>
      </c>
      <c r="S27" s="19">
        <v>0.117665839992678</v>
      </c>
      <c r="T27" s="19">
        <v>8.7697920720107891</v>
      </c>
      <c r="U27" s="19">
        <v>9.8949886222597205E-2</v>
      </c>
      <c r="V27" s="19">
        <v>0.15903214860113701</v>
      </c>
      <c r="W27" s="19">
        <v>1.50983098754167</v>
      </c>
      <c r="X27" s="19">
        <v>1.4603163384011899</v>
      </c>
      <c r="Y27" s="19">
        <v>1.46200574045502</v>
      </c>
      <c r="Z27" s="41"/>
      <c r="AA27" s="4" t="s">
        <v>153</v>
      </c>
      <c r="AB27" s="80">
        <f t="shared" si="0"/>
        <v>28.102059521951176</v>
      </c>
      <c r="AC27" s="80">
        <f t="shared" si="1"/>
        <v>5.7522806311494339</v>
      </c>
      <c r="AD27" s="80">
        <f t="shared" si="2"/>
        <v>33.448716910548256</v>
      </c>
      <c r="AE27" s="80">
        <f t="shared" si="3"/>
        <v>89.948522896997744</v>
      </c>
      <c r="AF27" s="80">
        <f t="shared" si="4"/>
        <v>55.618836615609148</v>
      </c>
      <c r="AG27" s="80">
        <f t="shared" si="5"/>
        <v>10.709824361008611</v>
      </c>
      <c r="AH27" s="79">
        <f t="shared" si="6"/>
        <v>24.297242952577548</v>
      </c>
      <c r="AI27" s="80">
        <f t="shared" si="7"/>
        <v>47.806734192168911</v>
      </c>
      <c r="AJ27" s="79">
        <f t="shared" si="8"/>
        <v>35.910097153412181</v>
      </c>
      <c r="AK27" s="83">
        <f t="shared" si="9"/>
        <v>54.089965156249505</v>
      </c>
      <c r="AL27" s="80">
        <f t="shared" si="10"/>
        <v>0.18344345818519964</v>
      </c>
      <c r="AM27" s="80">
        <f t="shared" si="11"/>
        <v>1.2702118197303609</v>
      </c>
      <c r="AN27" s="85">
        <f t="shared" si="12"/>
        <v>1.0073814693908976E-2</v>
      </c>
      <c r="AO27" s="85">
        <f t="shared" si="13"/>
        <v>3.0570992018271258E-2</v>
      </c>
      <c r="AP27" s="80">
        <f t="shared" si="14"/>
        <v>0.24923129772759262</v>
      </c>
      <c r="AQ27" s="80">
        <f t="shared" si="15"/>
        <v>0.26876209769269505</v>
      </c>
      <c r="AR27" s="85">
        <f t="shared" si="16"/>
        <v>-1.3100874294743964E-2</v>
      </c>
      <c r="AS27" s="85">
        <f t="shared" si="17"/>
        <v>1.4364084595024345E-3</v>
      </c>
      <c r="AT27" s="80">
        <f t="shared" si="18"/>
        <v>0.10011178164395879</v>
      </c>
      <c r="AU27" s="85">
        <f t="shared" si="19"/>
        <v>1.0313725893537336E-3</v>
      </c>
      <c r="AV27" s="85">
        <f t="shared" si="20"/>
        <v>1.4147508993962905E-3</v>
      </c>
      <c r="AW27" s="85">
        <f t="shared" si="21"/>
        <v>7.2868290904520754E-3</v>
      </c>
      <c r="AX27" s="85">
        <f t="shared" si="22"/>
        <v>7.047858776067519E-3</v>
      </c>
      <c r="AY27" s="85">
        <f t="shared" si="23"/>
        <v>7.0560122608833015E-3</v>
      </c>
    </row>
    <row r="28" spans="1:51" x14ac:dyDescent="0.2">
      <c r="A28" s="7" t="s">
        <v>47</v>
      </c>
      <c r="B28" s="20">
        <v>674.21492302689899</v>
      </c>
      <c r="C28" s="20">
        <v>354.81717198597602</v>
      </c>
      <c r="D28" s="20">
        <v>468.526260994106</v>
      </c>
      <c r="E28" s="20">
        <v>5328.1175943286098</v>
      </c>
      <c r="F28" s="20">
        <v>219.19310642942699</v>
      </c>
      <c r="G28" s="20">
        <v>131.88436771172101</v>
      </c>
      <c r="H28" s="20">
        <v>1204.5079455284299</v>
      </c>
      <c r="I28" s="20">
        <v>2556.1860675386201</v>
      </c>
      <c r="J28" s="20">
        <v>1793.7753044332001</v>
      </c>
      <c r="K28" s="20">
        <v>3004.0385414002999</v>
      </c>
      <c r="L28" s="20">
        <v>40.498015128321804</v>
      </c>
      <c r="M28" s="20">
        <v>46.0768232402405</v>
      </c>
      <c r="N28" s="20">
        <v>0.30610771148770399</v>
      </c>
      <c r="O28" s="20">
        <v>1.19996302594503</v>
      </c>
      <c r="P28" s="20">
        <v>2.0153384993329402</v>
      </c>
      <c r="Q28" s="20">
        <v>24.9551485262866</v>
      </c>
      <c r="R28" s="20">
        <v>-3.8248376176447501</v>
      </c>
      <c r="S28" s="20">
        <v>0.21369226855923101</v>
      </c>
      <c r="T28" s="20">
        <v>12.7375507084628</v>
      </c>
      <c r="U28" s="20">
        <v>7.7525582498743195E-2</v>
      </c>
      <c r="V28" s="20">
        <v>0.20356347685575499</v>
      </c>
      <c r="W28" s="20">
        <v>4.9366015453276404</v>
      </c>
      <c r="X28" s="20">
        <v>4.7520987215214303</v>
      </c>
      <c r="Y28" s="20">
        <v>4.4787187508432602</v>
      </c>
      <c r="Z28" s="41"/>
      <c r="AA28" s="7" t="s">
        <v>47</v>
      </c>
      <c r="AB28" s="80">
        <f t="shared" si="0"/>
        <v>29.326825623078989</v>
      </c>
      <c r="AC28" s="80">
        <f t="shared" si="1"/>
        <v>14.598525899443572</v>
      </c>
      <c r="AD28" s="80">
        <f t="shared" si="2"/>
        <v>17.364400748428803</v>
      </c>
      <c r="AE28" s="80">
        <f t="shared" si="3"/>
        <v>189.71061915681079</v>
      </c>
      <c r="AF28" s="80">
        <f t="shared" si="4"/>
        <v>7.0767354828547457</v>
      </c>
      <c r="AG28" s="80">
        <f t="shared" si="5"/>
        <v>3.3731483903832391</v>
      </c>
      <c r="AH28" s="79">
        <f t="shared" si="6"/>
        <v>30.052593451308134</v>
      </c>
      <c r="AI28" s="83">
        <f t="shared" si="7"/>
        <v>63.77709749347855</v>
      </c>
      <c r="AJ28" s="79">
        <f t="shared" si="8"/>
        <v>44.754872865099806</v>
      </c>
      <c r="AK28" s="83">
        <f t="shared" si="9"/>
        <v>74.951061412183137</v>
      </c>
      <c r="AL28" s="80">
        <f t="shared" si="10"/>
        <v>0.73715794951636338</v>
      </c>
      <c r="AM28" s="80">
        <f t="shared" si="11"/>
        <v>0.82508413000699254</v>
      </c>
      <c r="AN28" s="85">
        <f t="shared" si="12"/>
        <v>5.194429178477923E-3</v>
      </c>
      <c r="AO28" s="85">
        <f t="shared" si="13"/>
        <v>2.0445783369313852E-2</v>
      </c>
      <c r="AP28" s="85">
        <f t="shared" si="14"/>
        <v>3.1714639778002394E-2</v>
      </c>
      <c r="AQ28" s="80">
        <f t="shared" si="15"/>
        <v>0.38169392056112883</v>
      </c>
      <c r="AR28" s="85">
        <f t="shared" si="16"/>
        <v>-4.9088420298702924E-2</v>
      </c>
      <c r="AS28" s="85">
        <f t="shared" si="17"/>
        <v>2.6086533042032089E-3</v>
      </c>
      <c r="AT28" s="80">
        <f t="shared" si="18"/>
        <v>0.14540583000528312</v>
      </c>
      <c r="AU28" s="85">
        <f t="shared" si="19"/>
        <v>8.0806319052265162E-4</v>
      </c>
      <c r="AV28" s="85">
        <f t="shared" si="20"/>
        <v>1.8109018490859799E-3</v>
      </c>
      <c r="AW28" s="85">
        <f t="shared" si="21"/>
        <v>2.3825297033434559E-2</v>
      </c>
      <c r="AX28" s="85">
        <f t="shared" si="22"/>
        <v>2.2934839389582195E-2</v>
      </c>
      <c r="AY28" s="85">
        <f t="shared" si="23"/>
        <v>2.1615437986695272E-2</v>
      </c>
    </row>
    <row r="29" spans="1:51" x14ac:dyDescent="0.2">
      <c r="A29" s="4" t="s">
        <v>177</v>
      </c>
      <c r="B29" s="19">
        <v>699.64997676966505</v>
      </c>
      <c r="C29" s="19">
        <v>88.113032084949197</v>
      </c>
      <c r="D29" s="19">
        <v>829.20879564466895</v>
      </c>
      <c r="E29" s="19">
        <v>2495.0336851808202</v>
      </c>
      <c r="F29" s="19">
        <v>261.18954569818402</v>
      </c>
      <c r="G29" s="19">
        <v>52.755663825638202</v>
      </c>
      <c r="H29" s="19">
        <v>427.28093264121202</v>
      </c>
      <c r="I29" s="19">
        <v>833.55262759337995</v>
      </c>
      <c r="J29" s="19">
        <v>631.91359199748501</v>
      </c>
      <c r="K29" s="19">
        <v>864.44688139971595</v>
      </c>
      <c r="L29" s="19">
        <v>3.7231230650140499</v>
      </c>
      <c r="M29" s="19">
        <v>8.6496532534424109</v>
      </c>
      <c r="N29" s="19">
        <v>0.27236154676811197</v>
      </c>
      <c r="O29" s="19">
        <v>0.96399362486347895</v>
      </c>
      <c r="P29" s="19">
        <v>0.81555085790892401</v>
      </c>
      <c r="Q29" s="19">
        <v>13.5051520548546</v>
      </c>
      <c r="R29" s="19">
        <v>-2.3185349750070499</v>
      </c>
      <c r="S29" s="19">
        <v>7.0612600674873793E-2</v>
      </c>
      <c r="T29" s="19">
        <v>5.0222237232401898</v>
      </c>
      <c r="U29" s="19">
        <v>6.2681185249314694E-2</v>
      </c>
      <c r="V29" s="19">
        <v>0.144128015037987</v>
      </c>
      <c r="W29" s="19">
        <v>0.26671891224458</v>
      </c>
      <c r="X29" s="19">
        <v>0.26050213300430902</v>
      </c>
      <c r="Y29" s="19">
        <v>0.27058686050599901</v>
      </c>
      <c r="Z29" s="41"/>
      <c r="AA29" s="4" t="s">
        <v>177</v>
      </c>
      <c r="AB29" s="80">
        <f t="shared" si="0"/>
        <v>30.433192985104853</v>
      </c>
      <c r="AC29" s="80">
        <f t="shared" si="1"/>
        <v>3.6253047556037523</v>
      </c>
      <c r="AD29" s="80">
        <f t="shared" si="2"/>
        <v>30.731924825612221</v>
      </c>
      <c r="AE29" s="80">
        <f t="shared" si="3"/>
        <v>88.837075543637113</v>
      </c>
      <c r="AF29" s="80">
        <f t="shared" si="4"/>
        <v>8.4326070098749408</v>
      </c>
      <c r="AG29" s="80">
        <f t="shared" si="5"/>
        <v>1.3493083797924257</v>
      </c>
      <c r="AH29" s="79">
        <f t="shared" si="6"/>
        <v>10.660701912205889</v>
      </c>
      <c r="AI29" s="80">
        <f t="shared" si="7"/>
        <v>20.79722124733982</v>
      </c>
      <c r="AJ29" s="79">
        <f t="shared" si="8"/>
        <v>15.766307185565994</v>
      </c>
      <c r="AK29" s="80">
        <f t="shared" si="9"/>
        <v>21.568035963066766</v>
      </c>
      <c r="AL29" s="85">
        <f t="shared" si="10"/>
        <v>6.7769488349158163E-2</v>
      </c>
      <c r="AM29" s="80">
        <f t="shared" si="11"/>
        <v>0.15488679834259847</v>
      </c>
      <c r="AN29" s="85">
        <f t="shared" si="12"/>
        <v>4.6217808716801628E-3</v>
      </c>
      <c r="AO29" s="85">
        <f t="shared" si="13"/>
        <v>1.6425176773956024E-2</v>
      </c>
      <c r="AP29" s="85">
        <f t="shared" si="14"/>
        <v>1.2834023509094577E-2</v>
      </c>
      <c r="AQ29" s="80">
        <f t="shared" si="15"/>
        <v>0.20656396535415419</v>
      </c>
      <c r="AR29" s="85">
        <f t="shared" si="16"/>
        <v>-2.9756353264605361E-2</v>
      </c>
      <c r="AS29" s="85">
        <f t="shared" si="17"/>
        <v>8.6200495371611366E-4</v>
      </c>
      <c r="AT29" s="80">
        <f t="shared" si="18"/>
        <v>5.7331321041554681E-2</v>
      </c>
      <c r="AU29" s="85">
        <f t="shared" si="19"/>
        <v>6.5333734885673022E-4</v>
      </c>
      <c r="AV29" s="85">
        <f t="shared" si="20"/>
        <v>1.2821636423626635E-3</v>
      </c>
      <c r="AW29" s="85">
        <f t="shared" si="21"/>
        <v>1.2872534374738418E-3</v>
      </c>
      <c r="AX29" s="85">
        <f t="shared" si="22"/>
        <v>1.2572496766617232E-3</v>
      </c>
      <c r="AY29" s="85">
        <f t="shared" si="23"/>
        <v>1.3059211414382192E-3</v>
      </c>
    </row>
    <row r="30" spans="1:51" x14ac:dyDescent="0.2">
      <c r="A30" s="7" t="s">
        <v>145</v>
      </c>
      <c r="B30" s="20">
        <v>426.00727456761598</v>
      </c>
      <c r="C30" s="20">
        <v>129.68623116449001</v>
      </c>
      <c r="D30" s="20">
        <v>454.151993917357</v>
      </c>
      <c r="E30" s="20">
        <v>2131.36130226264</v>
      </c>
      <c r="F30" s="20">
        <v>313.29209329611399</v>
      </c>
      <c r="G30" s="20">
        <v>428.08060169222102</v>
      </c>
      <c r="H30" s="20">
        <v>577.057897676724</v>
      </c>
      <c r="I30" s="20">
        <v>1104.9252829500099</v>
      </c>
      <c r="J30" s="20">
        <v>850.02389142846403</v>
      </c>
      <c r="K30" s="20">
        <v>1309.9301352704299</v>
      </c>
      <c r="L30" s="20">
        <v>31.699433195124001</v>
      </c>
      <c r="M30" s="20">
        <v>147.56102398982401</v>
      </c>
      <c r="N30" s="20">
        <v>8.3634834549654299E-2</v>
      </c>
      <c r="O30" s="20">
        <v>0.80450967141500196</v>
      </c>
      <c r="P30" s="20">
        <v>2.5440055658491398</v>
      </c>
      <c r="Q30" s="20">
        <v>7.37108206418847</v>
      </c>
      <c r="R30" s="20">
        <v>-3.9908943335768798</v>
      </c>
      <c r="S30" s="20">
        <v>0.210076499508493</v>
      </c>
      <c r="T30" s="20">
        <v>3.8956944042089301</v>
      </c>
      <c r="U30" s="20">
        <v>8.0026975144797896E-2</v>
      </c>
      <c r="V30" s="20">
        <v>7.3880187352000401E-2</v>
      </c>
      <c r="W30" s="20">
        <v>0.830170224193023</v>
      </c>
      <c r="X30" s="20">
        <v>0.80044454718756697</v>
      </c>
      <c r="Y30" s="20">
        <v>0.80984445848281505</v>
      </c>
      <c r="Z30" s="41"/>
      <c r="AA30" s="7" t="s">
        <v>145</v>
      </c>
      <c r="AB30" s="80">
        <f t="shared" si="0"/>
        <v>18.530353791811812</v>
      </c>
      <c r="AC30" s="80">
        <f t="shared" si="1"/>
        <v>5.3357840429742858</v>
      </c>
      <c r="AD30" s="80">
        <f t="shared" si="2"/>
        <v>16.831665329380957</v>
      </c>
      <c r="AE30" s="80">
        <f t="shared" si="3"/>
        <v>75.888316115527232</v>
      </c>
      <c r="AF30" s="80">
        <f t="shared" si="4"/>
        <v>10.114758211341277</v>
      </c>
      <c r="AG30" s="80">
        <f t="shared" si="5"/>
        <v>10.948829020500149</v>
      </c>
      <c r="AH30" s="79">
        <f t="shared" si="6"/>
        <v>14.397652137642815</v>
      </c>
      <c r="AI30" s="80">
        <f t="shared" si="7"/>
        <v>27.567996081587076</v>
      </c>
      <c r="AJ30" s="79">
        <f t="shared" si="8"/>
        <v>21.208180923863875</v>
      </c>
      <c r="AK30" s="80">
        <f t="shared" si="9"/>
        <v>32.682887606547652</v>
      </c>
      <c r="AL30" s="80">
        <f t="shared" si="10"/>
        <v>0.57700331981472297</v>
      </c>
      <c r="AM30" s="80">
        <f t="shared" si="11"/>
        <v>2.6423318827079241</v>
      </c>
      <c r="AN30" s="85">
        <f t="shared" si="12"/>
        <v>1.4192233930027881E-3</v>
      </c>
      <c r="AO30" s="85">
        <f t="shared" si="13"/>
        <v>1.3707781077100051E-2</v>
      </c>
      <c r="AP30" s="85">
        <f t="shared" si="14"/>
        <v>4.0034078712257892E-2</v>
      </c>
      <c r="AQ30" s="80">
        <f t="shared" si="15"/>
        <v>0.11274215454555629</v>
      </c>
      <c r="AR30" s="85">
        <f t="shared" si="16"/>
        <v>-5.1219611915176884E-2</v>
      </c>
      <c r="AS30" s="85">
        <f t="shared" si="17"/>
        <v>2.564513720000943E-3</v>
      </c>
      <c r="AT30" s="85">
        <f t="shared" si="18"/>
        <v>4.4471397308321121E-2</v>
      </c>
      <c r="AU30" s="85">
        <f t="shared" si="19"/>
        <v>8.3413565921198563E-4</v>
      </c>
      <c r="AV30" s="85">
        <f t="shared" si="20"/>
        <v>6.5723856731607865E-4</v>
      </c>
      <c r="AW30" s="85">
        <f t="shared" si="21"/>
        <v>4.0066130511246289E-3</v>
      </c>
      <c r="AX30" s="85">
        <f t="shared" si="22"/>
        <v>3.8631493590133544E-3</v>
      </c>
      <c r="AY30" s="85">
        <f t="shared" si="23"/>
        <v>3.908515726268413E-3</v>
      </c>
    </row>
    <row r="31" spans="1:51" x14ac:dyDescent="0.2">
      <c r="A31" s="4" t="s">
        <v>255</v>
      </c>
      <c r="B31" s="19">
        <v>364.24026368129898</v>
      </c>
      <c r="C31" s="19">
        <v>25.8094216737918</v>
      </c>
      <c r="D31" s="19">
        <v>377.40078907119999</v>
      </c>
      <c r="E31" s="19">
        <v>1413.1797323399101</v>
      </c>
      <c r="F31" s="19">
        <v>223.70597674209199</v>
      </c>
      <c r="G31" s="19">
        <v>41.344102289775797</v>
      </c>
      <c r="H31" s="19">
        <v>322.96544036344397</v>
      </c>
      <c r="I31" s="19">
        <v>636.22623587899795</v>
      </c>
      <c r="J31" s="19">
        <v>479.02114822042199</v>
      </c>
      <c r="K31" s="19">
        <v>646.15354424032103</v>
      </c>
      <c r="L31" s="19">
        <v>3.1611167182893398</v>
      </c>
      <c r="M31" s="19">
        <v>46.484794411290899</v>
      </c>
      <c r="N31" s="19">
        <v>0.16642879539310501</v>
      </c>
      <c r="O31" s="19">
        <v>0.67059499666917199</v>
      </c>
      <c r="P31" s="19">
        <v>1.3421133311929301</v>
      </c>
      <c r="Q31" s="19">
        <v>6.7707681743002004</v>
      </c>
      <c r="R31" s="19">
        <v>-0.37569121238082598</v>
      </c>
      <c r="S31" s="19">
        <v>0.13122057932957801</v>
      </c>
      <c r="T31" s="19">
        <v>2.5495067156748599</v>
      </c>
      <c r="U31" s="19">
        <v>5.60012537515132E-2</v>
      </c>
      <c r="V31" s="19">
        <v>9.3963727967875402E-2</v>
      </c>
      <c r="W31" s="19">
        <v>0.159937801940639</v>
      </c>
      <c r="X31" s="19">
        <v>0.164155438303073</v>
      </c>
      <c r="Y31" s="19">
        <v>0.16564463557342299</v>
      </c>
      <c r="Z31" s="41"/>
      <c r="AA31" s="4" t="s">
        <v>255</v>
      </c>
      <c r="AB31" s="80">
        <f t="shared" si="0"/>
        <v>15.843628393641456</v>
      </c>
      <c r="AC31" s="80">
        <f t="shared" si="1"/>
        <v>1.0618976208101953</v>
      </c>
      <c r="AD31" s="80">
        <f t="shared" si="2"/>
        <v>13.987131757141798</v>
      </c>
      <c r="AE31" s="80">
        <f t="shared" si="3"/>
        <v>50.31705799575974</v>
      </c>
      <c r="AF31" s="80">
        <f t="shared" si="4"/>
        <v>7.2224352723754555</v>
      </c>
      <c r="AG31" s="80">
        <f t="shared" si="5"/>
        <v>1.0574398961022806</v>
      </c>
      <c r="AH31" s="79">
        <f t="shared" si="6"/>
        <v>8.0580199691478036</v>
      </c>
      <c r="AI31" s="80">
        <f t="shared" si="7"/>
        <v>15.873908080813322</v>
      </c>
      <c r="AJ31" s="79">
        <f t="shared" si="8"/>
        <v>11.951625454601347</v>
      </c>
      <c r="AK31" s="80">
        <f t="shared" si="9"/>
        <v>16.121595415177669</v>
      </c>
      <c r="AL31" s="85">
        <f t="shared" si="10"/>
        <v>5.7539667335608218E-2</v>
      </c>
      <c r="AM31" s="80">
        <f t="shared" si="11"/>
        <v>0.83238954984852542</v>
      </c>
      <c r="AN31" s="85">
        <f t="shared" si="12"/>
        <v>2.8241777599372986E-3</v>
      </c>
      <c r="AO31" s="85">
        <f t="shared" si="13"/>
        <v>1.1426052081601159E-2</v>
      </c>
      <c r="AP31" s="85">
        <f t="shared" si="14"/>
        <v>2.1120343234710761E-2</v>
      </c>
      <c r="AQ31" s="80">
        <f t="shared" si="15"/>
        <v>0.10356023515295505</v>
      </c>
      <c r="AR31" s="85">
        <f t="shared" si="16"/>
        <v>-4.8216656442621681E-3</v>
      </c>
      <c r="AS31" s="85">
        <f t="shared" si="17"/>
        <v>1.6018782530388181E-3</v>
      </c>
      <c r="AT31" s="85">
        <f t="shared" si="18"/>
        <v>2.9103957941493837E-2</v>
      </c>
      <c r="AU31" s="85">
        <f t="shared" si="19"/>
        <v>5.8371121275289971E-4</v>
      </c>
      <c r="AV31" s="85">
        <f t="shared" si="20"/>
        <v>8.3590185897940931E-4</v>
      </c>
      <c r="AW31" s="85">
        <f t="shared" si="21"/>
        <v>7.7190058851659749E-4</v>
      </c>
      <c r="AX31" s="85">
        <f t="shared" si="22"/>
        <v>7.9225597636618241E-4</v>
      </c>
      <c r="AY31" s="85">
        <f t="shared" si="23"/>
        <v>7.9944322187945464E-4</v>
      </c>
    </row>
    <row r="32" spans="1:51" s="43" customFormat="1" x14ac:dyDescent="0.2">
      <c r="A32" s="7" t="s">
        <v>89</v>
      </c>
      <c r="B32" s="20">
        <v>409.25496103253602</v>
      </c>
      <c r="C32" s="20">
        <v>25.703532965215899</v>
      </c>
      <c r="D32" s="20">
        <v>330.38903151307301</v>
      </c>
      <c r="E32" s="20">
        <v>1396.41268800543</v>
      </c>
      <c r="F32" s="20">
        <v>282.43393225267801</v>
      </c>
      <c r="G32" s="20">
        <v>35.041031217009298</v>
      </c>
      <c r="H32" s="20">
        <v>326.106930152198</v>
      </c>
      <c r="I32" s="20">
        <v>624.12046380909896</v>
      </c>
      <c r="J32" s="20">
        <v>485.17473693453297</v>
      </c>
      <c r="K32" s="20">
        <v>678.75360817436899</v>
      </c>
      <c r="L32" s="20">
        <v>2.3196698844118</v>
      </c>
      <c r="M32" s="20">
        <v>21.958047391412201</v>
      </c>
      <c r="N32" s="20">
        <v>0.16073456664337701</v>
      </c>
      <c r="O32" s="20">
        <v>1.10966523211807</v>
      </c>
      <c r="P32" s="20">
        <v>4.8379980643303</v>
      </c>
      <c r="Q32" s="20">
        <v>14.5770432350145</v>
      </c>
      <c r="R32" s="20">
        <v>-1.98989094250247</v>
      </c>
      <c r="S32" s="20">
        <v>0.131312789852185</v>
      </c>
      <c r="T32" s="20">
        <v>2.6437529483750799</v>
      </c>
      <c r="U32" s="20">
        <v>9.3271445975550593E-2</v>
      </c>
      <c r="V32" s="20">
        <v>0.115592363947016</v>
      </c>
      <c r="W32" s="20">
        <v>0.19760940142264599</v>
      </c>
      <c r="X32" s="20">
        <v>0.185683587790093</v>
      </c>
      <c r="Y32" s="20">
        <v>0.182076214314777</v>
      </c>
      <c r="Z32" s="41"/>
      <c r="AA32" s="7" t="s">
        <v>89</v>
      </c>
      <c r="AB32" s="80">
        <f t="shared" si="0"/>
        <v>17.801666008366183</v>
      </c>
      <c r="AC32" s="80">
        <f t="shared" si="1"/>
        <v>1.0575409572193335</v>
      </c>
      <c r="AD32" s="80">
        <f t="shared" si="2"/>
        <v>12.244793992775666</v>
      </c>
      <c r="AE32" s="80">
        <f t="shared" si="3"/>
        <v>49.720057966047605</v>
      </c>
      <c r="AF32" s="80">
        <f t="shared" si="4"/>
        <v>9.1184903690310133</v>
      </c>
      <c r="AG32" s="80">
        <f t="shared" si="5"/>
        <v>0.89622902318027375</v>
      </c>
      <c r="AH32" s="79">
        <f t="shared" si="6"/>
        <v>8.1364004528991529</v>
      </c>
      <c r="AI32" s="80">
        <f t="shared" si="7"/>
        <v>15.571867859508458</v>
      </c>
      <c r="AJ32" s="79">
        <f t="shared" si="8"/>
        <v>12.105158107149027</v>
      </c>
      <c r="AK32" s="80">
        <f t="shared" si="9"/>
        <v>16.934970263831563</v>
      </c>
      <c r="AL32" s="85">
        <f t="shared" si="10"/>
        <v>4.2223380334312235E-2</v>
      </c>
      <c r="AM32" s="80">
        <f t="shared" si="11"/>
        <v>0.39319630032074854</v>
      </c>
      <c r="AN32" s="85">
        <f t="shared" si="12"/>
        <v>2.7275507660508573E-3</v>
      </c>
      <c r="AO32" s="85">
        <f t="shared" si="13"/>
        <v>1.8907228354371614E-2</v>
      </c>
      <c r="AP32" s="85">
        <f t="shared" si="14"/>
        <v>7.6133793855322124E-2</v>
      </c>
      <c r="AQ32" s="80">
        <f t="shared" si="15"/>
        <v>0.22295875244745336</v>
      </c>
      <c r="AR32" s="85">
        <f t="shared" si="16"/>
        <v>-2.5538496715134508E-2</v>
      </c>
      <c r="AS32" s="85">
        <f t="shared" si="17"/>
        <v>1.6030039151233796E-3</v>
      </c>
      <c r="AT32" s="85">
        <f t="shared" si="18"/>
        <v>3.0179828177797716E-2</v>
      </c>
      <c r="AU32" s="85">
        <f t="shared" si="19"/>
        <v>9.721851779815572E-4</v>
      </c>
      <c r="AV32" s="85">
        <f t="shared" si="20"/>
        <v>1.0283103277912641E-3</v>
      </c>
      <c r="AW32" s="85">
        <f t="shared" si="21"/>
        <v>9.5371332732937261E-4</v>
      </c>
      <c r="AX32" s="85">
        <f t="shared" si="22"/>
        <v>8.9615631172824809E-4</v>
      </c>
      <c r="AY32" s="85">
        <f t="shared" si="23"/>
        <v>8.7874620808290065E-4</v>
      </c>
    </row>
    <row r="33" spans="1:51" x14ac:dyDescent="0.2">
      <c r="A33" s="4" t="s">
        <v>178</v>
      </c>
      <c r="B33" s="19">
        <v>719.38852218094098</v>
      </c>
      <c r="C33" s="19">
        <v>127.69460242341999</v>
      </c>
      <c r="D33" s="19">
        <v>216.072253714699</v>
      </c>
      <c r="E33" s="19">
        <v>2568.7447446860301</v>
      </c>
      <c r="F33" s="19">
        <v>380.00107605625902</v>
      </c>
      <c r="G33" s="19">
        <v>314.87938451617703</v>
      </c>
      <c r="H33" s="19">
        <v>324.675315689147</v>
      </c>
      <c r="I33" s="19">
        <v>615.274097318484</v>
      </c>
      <c r="J33" s="19">
        <v>475.56169990803801</v>
      </c>
      <c r="K33" s="19">
        <v>635.74306270384398</v>
      </c>
      <c r="L33" s="19">
        <v>44.216679614304702</v>
      </c>
      <c r="M33" s="19">
        <v>36.578460142102102</v>
      </c>
      <c r="N33" s="19">
        <v>0.318078014070519</v>
      </c>
      <c r="O33" s="19">
        <v>1.3822356147325101</v>
      </c>
      <c r="P33" s="19">
        <v>2.1755453197091601</v>
      </c>
      <c r="Q33" s="19">
        <v>11.1535535708087</v>
      </c>
      <c r="R33" s="19">
        <v>-2.0508641123717499</v>
      </c>
      <c r="S33" s="19">
        <v>0.29768911678049198</v>
      </c>
      <c r="T33" s="19">
        <v>2.5039484672012402</v>
      </c>
      <c r="U33" s="19">
        <v>0.58161036854403703</v>
      </c>
      <c r="V33" s="19">
        <v>0.18756851422434201</v>
      </c>
      <c r="W33" s="19">
        <v>1.0105966449603101</v>
      </c>
      <c r="X33" s="19">
        <v>1.0472010076061</v>
      </c>
      <c r="Y33" s="19">
        <v>1.06029172759204</v>
      </c>
      <c r="Z33" s="43"/>
      <c r="AA33" s="4" t="s">
        <v>178</v>
      </c>
      <c r="AB33" s="81">
        <f t="shared" si="0"/>
        <v>31.291775107154116</v>
      </c>
      <c r="AC33" s="81">
        <f t="shared" si="1"/>
        <v>5.2538408732120958</v>
      </c>
      <c r="AD33" s="81">
        <f t="shared" si="2"/>
        <v>8.0080147400007036</v>
      </c>
      <c r="AE33" s="81">
        <f t="shared" si="3"/>
        <v>91.461599212619689</v>
      </c>
      <c r="AF33" s="81">
        <f t="shared" si="4"/>
        <v>12.268483905611042</v>
      </c>
      <c r="AG33" s="81">
        <f t="shared" si="5"/>
        <v>8.0535313432087072</v>
      </c>
      <c r="AH33" s="82">
        <f t="shared" si="6"/>
        <v>8.100681529170334</v>
      </c>
      <c r="AI33" s="81">
        <f t="shared" si="7"/>
        <v>15.351150132696707</v>
      </c>
      <c r="AJ33" s="81">
        <f t="shared" si="8"/>
        <v>11.865311873953045</v>
      </c>
      <c r="AK33" s="81">
        <f t="shared" si="9"/>
        <v>15.861852861872356</v>
      </c>
      <c r="AL33" s="81">
        <f t="shared" si="10"/>
        <v>0.80484628137017367</v>
      </c>
      <c r="AM33" s="81">
        <f t="shared" si="11"/>
        <v>0.65499973394398969</v>
      </c>
      <c r="AN33" s="86">
        <f t="shared" si="12"/>
        <v>5.3975566616412526E-3</v>
      </c>
      <c r="AO33" s="86">
        <f t="shared" si="13"/>
        <v>2.3551467281180953E-2</v>
      </c>
      <c r="AP33" s="86">
        <f t="shared" si="14"/>
        <v>3.4235755511112582E-2</v>
      </c>
      <c r="AQ33" s="81">
        <f t="shared" si="15"/>
        <v>0.17059580255137199</v>
      </c>
      <c r="AR33" s="86">
        <f t="shared" si="16"/>
        <v>-2.6321033619624193E-2</v>
      </c>
      <c r="AS33" s="86">
        <f t="shared" si="17"/>
        <v>3.6340467689850793E-3</v>
      </c>
      <c r="AT33" s="86">
        <f t="shared" si="18"/>
        <v>2.8583886611886305E-2</v>
      </c>
      <c r="AU33" s="86">
        <f t="shared" si="19"/>
        <v>6.0622302328959456E-3</v>
      </c>
      <c r="AV33" s="86">
        <f t="shared" si="20"/>
        <v>1.6686105704505118E-3</v>
      </c>
      <c r="AW33" s="86">
        <f t="shared" si="21"/>
        <v>4.8773969351366322E-3</v>
      </c>
      <c r="AX33" s="86">
        <f t="shared" si="22"/>
        <v>5.0540589170178576E-3</v>
      </c>
      <c r="AY33" s="86">
        <f t="shared" si="23"/>
        <v>5.1172380675291512E-3</v>
      </c>
    </row>
    <row r="34" spans="1:51" x14ac:dyDescent="0.2">
      <c r="A34" s="7" t="s">
        <v>232</v>
      </c>
      <c r="B34" s="20">
        <v>820.063427928235</v>
      </c>
      <c r="C34" s="20">
        <v>64.851336710938497</v>
      </c>
      <c r="D34" s="20">
        <v>383.58920032579101</v>
      </c>
      <c r="E34" s="20">
        <v>2225.91056321528</v>
      </c>
      <c r="F34" s="20">
        <v>401.15517877632902</v>
      </c>
      <c r="G34" s="20">
        <v>63.957511351685703</v>
      </c>
      <c r="H34" s="20">
        <v>172.78093748339199</v>
      </c>
      <c r="I34" s="20">
        <v>333.70515301124698</v>
      </c>
      <c r="J34" s="20">
        <v>256.45517296576901</v>
      </c>
      <c r="K34" s="20">
        <v>354.27323758660401</v>
      </c>
      <c r="L34" s="20">
        <v>5.81413351877503</v>
      </c>
      <c r="M34" s="20">
        <v>-0.92371338686275395</v>
      </c>
      <c r="N34" s="20">
        <v>0.29764939809315699</v>
      </c>
      <c r="O34" s="20">
        <v>1.30585274258329</v>
      </c>
      <c r="P34" s="20">
        <v>1.63975086560163</v>
      </c>
      <c r="Q34" s="20">
        <v>8.9058319201422105</v>
      </c>
      <c r="R34" s="20">
        <v>-5.2744478434018003</v>
      </c>
      <c r="S34" s="20">
        <v>0.12579024714272199</v>
      </c>
      <c r="T34" s="20">
        <v>1.5237078742171799</v>
      </c>
      <c r="U34" s="20">
        <v>0.26028478671622002</v>
      </c>
      <c r="V34" s="20">
        <v>5.8249705267135202E-2</v>
      </c>
      <c r="W34" s="20">
        <v>0.11510942603943</v>
      </c>
      <c r="X34" s="20">
        <v>0.108447606174835</v>
      </c>
      <c r="Y34" s="20">
        <v>0.11205997347666399</v>
      </c>
      <c r="Z34" s="41"/>
      <c r="AA34" s="7" t="s">
        <v>232</v>
      </c>
      <c r="AB34" s="79">
        <f t="shared" ref="AB34:AB65" si="24">B34/BA$2</f>
        <v>35.670906011310933</v>
      </c>
      <c r="AC34" s="79">
        <f t="shared" ref="AC34:AC65" si="25">C34/BB$2</f>
        <v>2.6682302699419256</v>
      </c>
      <c r="AD34" s="79">
        <f t="shared" ref="AD34:AD65" si="26">D34/BC$2</f>
        <v>14.216485076191203</v>
      </c>
      <c r="AE34" s="79">
        <f t="shared" ref="AE34:AE65" si="27">E34/BD$2</f>
        <v>79.254795649544434</v>
      </c>
      <c r="AF34" s="79">
        <f t="shared" ref="AF34:AF65" si="28">F34/BE$2</f>
        <v>12.951452415732835</v>
      </c>
      <c r="AG34" s="79">
        <f t="shared" ref="AG34:AG65" si="29">G34/BF$2</f>
        <v>1.6358131006127044</v>
      </c>
      <c r="AH34" s="79">
        <f t="shared" ref="AH34:AH65" si="30">H34/BH$2</f>
        <v>4.3109016338171653</v>
      </c>
      <c r="AI34" s="79">
        <f t="shared" ref="AI34:AI65" si="31">I34/BH$2</f>
        <v>8.3259768715380993</v>
      </c>
      <c r="AJ34" s="79">
        <f t="shared" ref="AJ34:AJ65" si="32">J34/BI$2</f>
        <v>6.398582159824576</v>
      </c>
      <c r="AK34" s="79">
        <f t="shared" ref="AK34:AK65" si="33">K34/BI$2</f>
        <v>8.8391526343963083</v>
      </c>
      <c r="AL34" s="79">
        <f t="shared" ref="AL34:AL65" si="34">L34/BJ$2</f>
        <v>0.10583073588505928</v>
      </c>
      <c r="AM34" s="87">
        <f t="shared" ref="AM34:AM65" si="35">M34/BK$2</f>
        <v>-1.6540664103550075E-2</v>
      </c>
      <c r="AN34" s="87">
        <f t="shared" ref="AN34:AN65" si="36">N34/BL$2</f>
        <v>5.0508976428501103E-3</v>
      </c>
      <c r="AO34" s="87">
        <f t="shared" ref="AO34:AO65" si="37">O34/BM$2</f>
        <v>2.2250004133298518E-2</v>
      </c>
      <c r="AP34" s="87">
        <f t="shared" ref="AP34:AP65" si="38">P34/BN$2</f>
        <v>2.5804155503125766E-2</v>
      </c>
      <c r="AQ34" s="79">
        <f t="shared" ref="AQ34:AQ65" si="39">Q34/BO$2</f>
        <v>0.13621645641086283</v>
      </c>
      <c r="AR34" s="87">
        <f t="shared" ref="AR34:AR65" si="40">R34/BP$2</f>
        <v>-6.7692890120634314E-2</v>
      </c>
      <c r="AS34" s="87">
        <f t="shared" ref="AS34:AS65" si="41">S34/BQ$2</f>
        <v>1.5355873474404414E-3</v>
      </c>
      <c r="AT34" s="87">
        <f t="shared" ref="AT34:AT65" si="42">T34/BR$2</f>
        <v>1.739392550476233E-2</v>
      </c>
      <c r="AU34" s="87">
        <f t="shared" ref="AU34:AU65" si="43">U34/BS$2</f>
        <v>2.7129954838046697E-3</v>
      </c>
      <c r="AV34" s="87">
        <f t="shared" ref="AV34:AV65" si="44">V34/BT$2</f>
        <v>5.1818970969784895E-4</v>
      </c>
      <c r="AW34" s="87">
        <f t="shared" ref="AW34:AW65" si="45">W34/BU$2</f>
        <v>5.5554742297022209E-4</v>
      </c>
      <c r="AX34" s="87">
        <f t="shared" ref="AX34:AX65" si="46">X34/BV$2</f>
        <v>5.2339578269708018E-4</v>
      </c>
      <c r="AY34" s="87">
        <f t="shared" ref="AY34:AY65" si="47">Y34/BW$2</f>
        <v>5.4082998782173743E-4</v>
      </c>
    </row>
    <row r="35" spans="1:51" x14ac:dyDescent="0.2">
      <c r="A35" s="4" t="s">
        <v>308</v>
      </c>
      <c r="B35" s="19">
        <v>787.650189385359</v>
      </c>
      <c r="C35" s="19">
        <v>438.81061844400602</v>
      </c>
      <c r="D35" s="19">
        <v>524.884551623113</v>
      </c>
      <c r="E35" s="19">
        <v>4145.4429740595297</v>
      </c>
      <c r="F35" s="19">
        <v>367.42802741181902</v>
      </c>
      <c r="G35" s="19">
        <v>718.17408282079998</v>
      </c>
      <c r="H35" s="19">
        <v>871.65380846459902</v>
      </c>
      <c r="I35" s="19">
        <v>1670.34580995683</v>
      </c>
      <c r="J35" s="19">
        <v>1268.88967492289</v>
      </c>
      <c r="K35" s="19">
        <v>1828.9530537501701</v>
      </c>
      <c r="L35" s="19">
        <v>142.037122087168</v>
      </c>
      <c r="M35" s="19">
        <v>210.951820780405</v>
      </c>
      <c r="N35" s="19">
        <v>0.122461299037746</v>
      </c>
      <c r="O35" s="19">
        <v>1.5597370978971701</v>
      </c>
      <c r="P35" s="19">
        <v>1.5999240471868299</v>
      </c>
      <c r="Q35" s="19">
        <v>17.1291924081162</v>
      </c>
      <c r="R35" s="19">
        <v>-2.1208144980704402</v>
      </c>
      <c r="S35" s="19">
        <v>0.28266199008563397</v>
      </c>
      <c r="T35" s="19">
        <v>3.6617487376661702</v>
      </c>
      <c r="U35" s="19">
        <v>0.184621811264708</v>
      </c>
      <c r="V35" s="19">
        <v>0.116046756026206</v>
      </c>
      <c r="W35" s="19">
        <v>1.66234133586288</v>
      </c>
      <c r="X35" s="19">
        <v>1.6973397352408099</v>
      </c>
      <c r="Y35" s="19">
        <v>1.71391312774274</v>
      </c>
      <c r="Z35" s="41"/>
      <c r="AA35" s="4" t="s">
        <v>308</v>
      </c>
      <c r="AB35" s="80">
        <f t="shared" si="24"/>
        <v>34.26100337913757</v>
      </c>
      <c r="AC35" s="80">
        <f t="shared" si="25"/>
        <v>18.054335257930717</v>
      </c>
      <c r="AD35" s="80">
        <f t="shared" si="26"/>
        <v>19.453137336858386</v>
      </c>
      <c r="AE35" s="80">
        <f t="shared" si="27"/>
        <v>147.60082512540384</v>
      </c>
      <c r="AF35" s="80">
        <f t="shared" si="28"/>
        <v>11.862558094716917</v>
      </c>
      <c r="AG35" s="80">
        <f t="shared" si="29"/>
        <v>18.368422228608402</v>
      </c>
      <c r="AH35" s="79">
        <f t="shared" si="30"/>
        <v>21.747849512589799</v>
      </c>
      <c r="AI35" s="80">
        <f t="shared" si="31"/>
        <v>41.675294659601548</v>
      </c>
      <c r="AJ35" s="79">
        <f t="shared" si="32"/>
        <v>31.658924025022205</v>
      </c>
      <c r="AK35" s="80">
        <f t="shared" si="33"/>
        <v>45.632561221311633</v>
      </c>
      <c r="AL35" s="80">
        <f t="shared" si="34"/>
        <v>2.5854055647225729</v>
      </c>
      <c r="AM35" s="80">
        <f t="shared" si="35"/>
        <v>3.7774522478360644</v>
      </c>
      <c r="AN35" s="85">
        <f t="shared" si="36"/>
        <v>2.0780807574706599E-3</v>
      </c>
      <c r="AO35" s="85">
        <f t="shared" si="37"/>
        <v>2.6575857861597718E-2</v>
      </c>
      <c r="AP35" s="85">
        <f t="shared" si="38"/>
        <v>2.5177415528700939E-2</v>
      </c>
      <c r="AQ35" s="80">
        <f t="shared" si="39"/>
        <v>0.26199437760960848</v>
      </c>
      <c r="AR35" s="85">
        <f t="shared" si="40"/>
        <v>-2.7218785178381374E-2</v>
      </c>
      <c r="AS35" s="85">
        <f t="shared" si="41"/>
        <v>3.4506027727678927E-3</v>
      </c>
      <c r="AT35" s="85">
        <f t="shared" si="42"/>
        <v>4.1800784676554459E-2</v>
      </c>
      <c r="AU35" s="85">
        <f t="shared" si="43"/>
        <v>1.9243465839556806E-3</v>
      </c>
      <c r="AV35" s="85">
        <f t="shared" si="44"/>
        <v>1.032352602314794E-3</v>
      </c>
      <c r="AW35" s="85">
        <f t="shared" si="45"/>
        <v>8.0228828950911196E-3</v>
      </c>
      <c r="AX35" s="85">
        <f t="shared" si="46"/>
        <v>8.1917940890000492E-3</v>
      </c>
      <c r="AY35" s="85">
        <f t="shared" si="47"/>
        <v>8.2717815045499042E-3</v>
      </c>
    </row>
    <row r="36" spans="1:51" x14ac:dyDescent="0.2">
      <c r="A36" s="7" t="s">
        <v>65</v>
      </c>
      <c r="B36" s="20">
        <v>1079.5759995892099</v>
      </c>
      <c r="C36" s="20">
        <v>206.96059371775399</v>
      </c>
      <c r="D36" s="20">
        <v>724.10902089804597</v>
      </c>
      <c r="E36" s="20">
        <v>5263.81055212718</v>
      </c>
      <c r="F36" s="20">
        <v>379.10909489637299</v>
      </c>
      <c r="G36" s="20">
        <v>546.00414240468604</v>
      </c>
      <c r="H36" s="20">
        <v>272.546819391442</v>
      </c>
      <c r="I36" s="20">
        <v>504.01402818183902</v>
      </c>
      <c r="J36" s="20">
        <v>408.37362609358001</v>
      </c>
      <c r="K36" s="20">
        <v>573.51913320457902</v>
      </c>
      <c r="L36" s="20">
        <v>32.020196650880102</v>
      </c>
      <c r="M36" s="20">
        <v>288.43198158341499</v>
      </c>
      <c r="N36" s="20">
        <v>0.18066435816554499</v>
      </c>
      <c r="O36" s="20">
        <v>1.9371321146434199</v>
      </c>
      <c r="P36" s="20">
        <v>2.0463487585146898</v>
      </c>
      <c r="Q36" s="20">
        <v>10.486576504328999</v>
      </c>
      <c r="R36" s="20">
        <v>-4.3983571432750397</v>
      </c>
      <c r="S36" s="20">
        <v>0.32445645433998199</v>
      </c>
      <c r="T36" s="20">
        <v>2.9389814486066599</v>
      </c>
      <c r="U36" s="20">
        <v>0.118587860752335</v>
      </c>
      <c r="V36" s="20">
        <v>9.7235261354324198E-2</v>
      </c>
      <c r="W36" s="20">
        <v>2.8377253944359602</v>
      </c>
      <c r="X36" s="20">
        <v>2.74182502903495</v>
      </c>
      <c r="Y36" s="20">
        <v>2.67847970460465</v>
      </c>
      <c r="Z36" s="41"/>
      <c r="AA36" s="7" t="s">
        <v>65</v>
      </c>
      <c r="AB36" s="80">
        <f t="shared" si="24"/>
        <v>46.959116456030742</v>
      </c>
      <c r="AC36" s="80">
        <f t="shared" si="25"/>
        <v>8.5151447734109844</v>
      </c>
      <c r="AD36" s="80">
        <f t="shared" si="26"/>
        <v>26.836743788379142</v>
      </c>
      <c r="AE36" s="80">
        <f t="shared" si="27"/>
        <v>187.42093080511938</v>
      </c>
      <c r="AF36" s="80">
        <f t="shared" si="28"/>
        <v>12.239685943726981</v>
      </c>
      <c r="AG36" s="80">
        <f t="shared" si="29"/>
        <v>13.964907487146142</v>
      </c>
      <c r="AH36" s="79">
        <f t="shared" si="30"/>
        <v>6.8000703440978549</v>
      </c>
      <c r="AI36" s="80">
        <f t="shared" si="31"/>
        <v>12.5752003039381</v>
      </c>
      <c r="AJ36" s="79">
        <f t="shared" si="32"/>
        <v>10.188962726885729</v>
      </c>
      <c r="AK36" s="80">
        <f t="shared" si="33"/>
        <v>14.30935961089269</v>
      </c>
      <c r="AL36" s="80">
        <f t="shared" si="34"/>
        <v>0.58284195982154119</v>
      </c>
      <c r="AM36" s="80">
        <f t="shared" si="35"/>
        <v>5.16486671292712</v>
      </c>
      <c r="AN36" s="85">
        <f t="shared" si="36"/>
        <v>3.0657450902010011E-3</v>
      </c>
      <c r="AO36" s="85">
        <f t="shared" si="37"/>
        <v>3.300616995473539E-2</v>
      </c>
      <c r="AP36" s="85">
        <f t="shared" si="38"/>
        <v>3.2202636806639123E-2</v>
      </c>
      <c r="AQ36" s="80">
        <f t="shared" si="39"/>
        <v>0.16039425671962373</v>
      </c>
      <c r="AR36" s="85">
        <f t="shared" si="40"/>
        <v>-5.6449038013237036E-2</v>
      </c>
      <c r="AS36" s="85">
        <f t="shared" si="41"/>
        <v>3.9608096605022883E-3</v>
      </c>
      <c r="AT36" s="85">
        <f t="shared" si="42"/>
        <v>3.3550016536605706E-2</v>
      </c>
      <c r="AU36" s="85">
        <f t="shared" si="43"/>
        <v>1.2360627553922765E-3</v>
      </c>
      <c r="AV36" s="85">
        <f t="shared" si="44"/>
        <v>8.6500543861154884E-4</v>
      </c>
      <c r="AW36" s="85">
        <f t="shared" si="45"/>
        <v>1.3695585880482433E-2</v>
      </c>
      <c r="AX36" s="85">
        <f t="shared" si="46"/>
        <v>1.3232746279126207E-2</v>
      </c>
      <c r="AY36" s="85">
        <f t="shared" si="47"/>
        <v>1.2927025601373794E-2</v>
      </c>
    </row>
    <row r="37" spans="1:51" x14ac:dyDescent="0.2">
      <c r="A37" s="4" t="s">
        <v>39</v>
      </c>
      <c r="B37" s="19">
        <v>901.50833468277403</v>
      </c>
      <c r="C37" s="19">
        <v>219.10529257237201</v>
      </c>
      <c r="D37" s="19">
        <v>741.11174575480902</v>
      </c>
      <c r="E37" s="19">
        <v>4401.6715214928399</v>
      </c>
      <c r="F37" s="19">
        <v>433.70812580358302</v>
      </c>
      <c r="G37" s="19">
        <v>433.22160158515402</v>
      </c>
      <c r="H37" s="19">
        <v>301.69187231055201</v>
      </c>
      <c r="I37" s="19">
        <v>574.93531321079502</v>
      </c>
      <c r="J37" s="19">
        <v>454.64221408734397</v>
      </c>
      <c r="K37" s="19">
        <v>639.06264085956104</v>
      </c>
      <c r="L37" s="19">
        <v>39.582805517766303</v>
      </c>
      <c r="M37" s="19">
        <v>307.85633937683298</v>
      </c>
      <c r="N37" s="19">
        <v>0.210464497255344</v>
      </c>
      <c r="O37" s="19">
        <v>1.93879580684796</v>
      </c>
      <c r="P37" s="19">
        <v>2.53641841148769</v>
      </c>
      <c r="Q37" s="19">
        <v>12.7068847301056</v>
      </c>
      <c r="R37" s="19">
        <v>-3.6998081945044001</v>
      </c>
      <c r="S37" s="19">
        <v>0.23389940223934499</v>
      </c>
      <c r="T37" s="19">
        <v>3.5023922590118901</v>
      </c>
      <c r="U37" s="19">
        <v>0.1050840099559</v>
      </c>
      <c r="V37" s="19">
        <v>0.131859472196029</v>
      </c>
      <c r="W37" s="19">
        <v>2.7696308743035001</v>
      </c>
      <c r="X37" s="19">
        <v>2.6902784385311098</v>
      </c>
      <c r="Y37" s="19">
        <v>2.6040089525521202</v>
      </c>
      <c r="Z37" s="41"/>
      <c r="AA37" s="4" t="s">
        <v>39</v>
      </c>
      <c r="AB37" s="80">
        <f t="shared" si="24"/>
        <v>39.213575413457946</v>
      </c>
      <c r="AC37" s="80">
        <f t="shared" si="25"/>
        <v>9.0148238046645552</v>
      </c>
      <c r="AD37" s="80">
        <f t="shared" si="26"/>
        <v>27.466894439063413</v>
      </c>
      <c r="AE37" s="80">
        <f t="shared" si="27"/>
        <v>156.72398645182889</v>
      </c>
      <c r="AF37" s="80">
        <f t="shared" si="28"/>
        <v>14.002437088799779</v>
      </c>
      <c r="AG37" s="80">
        <f t="shared" si="29"/>
        <v>11.080318110637904</v>
      </c>
      <c r="AH37" s="79">
        <f t="shared" si="30"/>
        <v>7.5272423231175658</v>
      </c>
      <c r="AI37" s="80">
        <f t="shared" si="31"/>
        <v>14.344693443383109</v>
      </c>
      <c r="AJ37" s="79">
        <f t="shared" si="32"/>
        <v>11.343368614953693</v>
      </c>
      <c r="AK37" s="80">
        <f t="shared" si="33"/>
        <v>15.944676668152722</v>
      </c>
      <c r="AL37" s="80">
        <f t="shared" si="34"/>
        <v>0.72049900863353111</v>
      </c>
      <c r="AM37" s="80">
        <f t="shared" si="35"/>
        <v>5.5126929783657079</v>
      </c>
      <c r="AN37" s="85">
        <f t="shared" si="36"/>
        <v>3.571432161129204E-3</v>
      </c>
      <c r="AO37" s="85">
        <f t="shared" si="37"/>
        <v>3.3034517070164596E-2</v>
      </c>
      <c r="AP37" s="85">
        <f t="shared" si="38"/>
        <v>3.9914682458182894E-2</v>
      </c>
      <c r="AQ37" s="80">
        <f t="shared" si="39"/>
        <v>0.19435430911755278</v>
      </c>
      <c r="AR37" s="85">
        <f t="shared" si="40"/>
        <v>-4.748377783113663E-2</v>
      </c>
      <c r="AS37" s="85">
        <f t="shared" si="41"/>
        <v>2.8553323553383424E-3</v>
      </c>
      <c r="AT37" s="85">
        <f t="shared" si="42"/>
        <v>3.9981646792373177E-2</v>
      </c>
      <c r="AU37" s="85">
        <f t="shared" si="43"/>
        <v>1.0953096722524495E-3</v>
      </c>
      <c r="AV37" s="85">
        <f t="shared" si="44"/>
        <v>1.173022615390348E-3</v>
      </c>
      <c r="AW37" s="85">
        <f t="shared" si="45"/>
        <v>1.3366944374051642E-2</v>
      </c>
      <c r="AX37" s="85">
        <f t="shared" si="46"/>
        <v>1.2983969297930067E-2</v>
      </c>
      <c r="AY37" s="85">
        <f t="shared" si="47"/>
        <v>1.2567610774865446E-2</v>
      </c>
    </row>
    <row r="38" spans="1:51" x14ac:dyDescent="0.2">
      <c r="A38" s="7" t="s">
        <v>90</v>
      </c>
      <c r="B38" s="20">
        <v>621.35642027229096</v>
      </c>
      <c r="C38" s="20">
        <v>214.52256292029</v>
      </c>
      <c r="D38" s="20">
        <v>294.88422514301499</v>
      </c>
      <c r="E38" s="20">
        <v>2302.3251617299902</v>
      </c>
      <c r="F38" s="20">
        <v>282.372758238823</v>
      </c>
      <c r="G38" s="20">
        <v>227.999154729683</v>
      </c>
      <c r="H38" s="20">
        <v>309.843296218847</v>
      </c>
      <c r="I38" s="20">
        <v>560.66242866367304</v>
      </c>
      <c r="J38" s="20">
        <v>459.03364722896202</v>
      </c>
      <c r="K38" s="20">
        <v>620.90815761992496</v>
      </c>
      <c r="L38" s="20">
        <v>61.281703118517697</v>
      </c>
      <c r="M38" s="20">
        <v>83.658199576356395</v>
      </c>
      <c r="N38" s="20">
        <v>0.190982877116818</v>
      </c>
      <c r="O38" s="20">
        <v>2.0249708751109599</v>
      </c>
      <c r="P38" s="20">
        <v>0.71171667141119899</v>
      </c>
      <c r="Q38" s="20">
        <v>5.8256394163657603</v>
      </c>
      <c r="R38" s="20">
        <v>-4.1126607976718796</v>
      </c>
      <c r="S38" s="20">
        <v>0.147917167043881</v>
      </c>
      <c r="T38" s="20">
        <v>2.93797207357767</v>
      </c>
      <c r="U38" s="20">
        <v>7.1013166444492598E-2</v>
      </c>
      <c r="V38" s="20">
        <v>5.5432589265223001E-2</v>
      </c>
      <c r="W38" s="20">
        <v>0.25055748946122502</v>
      </c>
      <c r="X38" s="20">
        <v>0.23736980772140101</v>
      </c>
      <c r="Y38" s="20">
        <v>0.22714330207523301</v>
      </c>
      <c r="Z38" s="41"/>
      <c r="AA38" s="7" t="s">
        <v>90</v>
      </c>
      <c r="AB38" s="80">
        <f t="shared" si="24"/>
        <v>27.027600198014373</v>
      </c>
      <c r="AC38" s="80">
        <f t="shared" si="25"/>
        <v>8.8262729035297269</v>
      </c>
      <c r="AD38" s="80">
        <f t="shared" si="26"/>
        <v>10.928923917538173</v>
      </c>
      <c r="AE38" s="80">
        <f t="shared" si="27"/>
        <v>81.975580343237269</v>
      </c>
      <c r="AF38" s="80">
        <f t="shared" si="28"/>
        <v>9.1165153419805343</v>
      </c>
      <c r="AG38" s="80">
        <f t="shared" si="29"/>
        <v>5.8314339684764551</v>
      </c>
      <c r="AH38" s="79">
        <f t="shared" si="30"/>
        <v>7.7306211631448853</v>
      </c>
      <c r="AI38" s="80">
        <f t="shared" si="31"/>
        <v>13.988583549492841</v>
      </c>
      <c r="AJ38" s="79">
        <f t="shared" si="32"/>
        <v>11.452935310103843</v>
      </c>
      <c r="AK38" s="80">
        <f t="shared" si="33"/>
        <v>15.491720499499127</v>
      </c>
      <c r="AL38" s="80">
        <f t="shared" si="34"/>
        <v>1.1154693500552557</v>
      </c>
      <c r="AM38" s="80">
        <f t="shared" si="35"/>
        <v>1.4980427894414252</v>
      </c>
      <c r="AN38" s="85">
        <f t="shared" si="36"/>
        <v>3.2408429851827252E-3</v>
      </c>
      <c r="AO38" s="85">
        <f t="shared" si="37"/>
        <v>3.4502826292570454E-2</v>
      </c>
      <c r="AP38" s="85">
        <f t="shared" si="38"/>
        <v>1.1200023155056164E-2</v>
      </c>
      <c r="AQ38" s="80">
        <f t="shared" si="39"/>
        <v>8.9104304318840019E-2</v>
      </c>
      <c r="AR38" s="85">
        <f t="shared" si="40"/>
        <v>-5.278237717878119E-2</v>
      </c>
      <c r="AS38" s="85">
        <f t="shared" si="41"/>
        <v>1.8057022332113274E-3</v>
      </c>
      <c r="AT38" s="85">
        <f t="shared" si="42"/>
        <v>3.3538493990612671E-2</v>
      </c>
      <c r="AU38" s="85">
        <f t="shared" si="43"/>
        <v>7.4018309823319366E-4</v>
      </c>
      <c r="AV38" s="85">
        <f t="shared" si="44"/>
        <v>4.9312862970574687E-4</v>
      </c>
      <c r="AW38" s="85">
        <f t="shared" si="45"/>
        <v>1.2092542927665301E-3</v>
      </c>
      <c r="AX38" s="85">
        <f t="shared" si="46"/>
        <v>1.1456071801225918E-3</v>
      </c>
      <c r="AY38" s="85">
        <f t="shared" si="47"/>
        <v>1.0962514578920512E-3</v>
      </c>
    </row>
    <row r="39" spans="1:51" x14ac:dyDescent="0.2">
      <c r="A39" s="4" t="s">
        <v>293</v>
      </c>
      <c r="B39" s="19">
        <v>700.01827111986904</v>
      </c>
      <c r="C39" s="19">
        <v>194.15887532393899</v>
      </c>
      <c r="D39" s="19">
        <v>271.34558188991298</v>
      </c>
      <c r="E39" s="19">
        <v>2365.3287533251801</v>
      </c>
      <c r="F39" s="19">
        <v>263.18815463785398</v>
      </c>
      <c r="G39" s="19">
        <v>180.27286882401199</v>
      </c>
      <c r="H39" s="19">
        <v>281.65194024908601</v>
      </c>
      <c r="I39" s="19">
        <v>513.17180025874097</v>
      </c>
      <c r="J39" s="19">
        <v>414.94368116240099</v>
      </c>
      <c r="K39" s="19">
        <v>540.02630793681601</v>
      </c>
      <c r="L39" s="19">
        <v>23.426737006426499</v>
      </c>
      <c r="M39" s="19">
        <v>2.7579672972975602</v>
      </c>
      <c r="N39" s="19">
        <v>0.250821974684935</v>
      </c>
      <c r="O39" s="19">
        <v>3.5352573748788401</v>
      </c>
      <c r="P39" s="19">
        <v>0.78663412941166899</v>
      </c>
      <c r="Q39" s="19">
        <v>8.3781642840955097</v>
      </c>
      <c r="R39" s="19">
        <v>-3.26843418774367</v>
      </c>
      <c r="S39" s="19">
        <v>6.2093124349132701E-2</v>
      </c>
      <c r="T39" s="19">
        <v>2.9016031714452102</v>
      </c>
      <c r="U39" s="19">
        <v>8.8051968200602404E-2</v>
      </c>
      <c r="V39" s="19">
        <v>4.3073710706357599E-2</v>
      </c>
      <c r="W39" s="19">
        <v>0.10760987633848799</v>
      </c>
      <c r="X39" s="19">
        <v>0.10861194115489201</v>
      </c>
      <c r="Y39" s="19">
        <v>0.10629646750692601</v>
      </c>
      <c r="Z39" s="41"/>
      <c r="AA39" s="4" t="s">
        <v>293</v>
      </c>
      <c r="AB39" s="80">
        <f t="shared" si="24"/>
        <v>30.449212957101182</v>
      </c>
      <c r="AC39" s="80">
        <f t="shared" si="25"/>
        <v>7.9884334632355065</v>
      </c>
      <c r="AD39" s="80">
        <f t="shared" si="26"/>
        <v>10.056540726777591</v>
      </c>
      <c r="AE39" s="80">
        <f t="shared" si="27"/>
        <v>84.218858604090372</v>
      </c>
      <c r="AF39" s="80">
        <f t="shared" si="28"/>
        <v>8.4971328840235731</v>
      </c>
      <c r="AG39" s="80">
        <f t="shared" si="29"/>
        <v>4.6107597727781515</v>
      </c>
      <c r="AH39" s="79">
        <f t="shared" si="30"/>
        <v>7.0272440181907694</v>
      </c>
      <c r="AI39" s="80">
        <f t="shared" si="31"/>
        <v>12.803687631206113</v>
      </c>
      <c r="AJ39" s="79">
        <f t="shared" si="32"/>
        <v>10.352886256546931</v>
      </c>
      <c r="AK39" s="80">
        <f t="shared" si="33"/>
        <v>13.473710277864672</v>
      </c>
      <c r="AL39" s="80">
        <f t="shared" si="34"/>
        <v>0.42642103226040468</v>
      </c>
      <c r="AM39" s="85">
        <f t="shared" si="35"/>
        <v>4.938610971971636E-2</v>
      </c>
      <c r="AN39" s="85">
        <f t="shared" si="36"/>
        <v>4.256269721448074E-3</v>
      </c>
      <c r="AO39" s="85">
        <f t="shared" si="37"/>
        <v>6.0236111345695009E-2</v>
      </c>
      <c r="AP39" s="85">
        <f t="shared" si="38"/>
        <v>1.2378971601858009E-2</v>
      </c>
      <c r="AQ39" s="80">
        <f t="shared" si="39"/>
        <v>0.12814567580445871</v>
      </c>
      <c r="AR39" s="85">
        <f t="shared" si="40"/>
        <v>-4.1947472589805725E-2</v>
      </c>
      <c r="AS39" s="85">
        <f t="shared" si="41"/>
        <v>7.5800324969065708E-4</v>
      </c>
      <c r="AT39" s="85">
        <f t="shared" si="42"/>
        <v>3.3123323874945321E-2</v>
      </c>
      <c r="AU39" s="85">
        <f t="shared" si="43"/>
        <v>9.1778161559935795E-4</v>
      </c>
      <c r="AV39" s="85">
        <f t="shared" si="44"/>
        <v>3.8318397568150162E-4</v>
      </c>
      <c r="AW39" s="85">
        <f t="shared" si="45"/>
        <v>5.1935268503131276E-4</v>
      </c>
      <c r="AX39" s="85">
        <f t="shared" si="46"/>
        <v>5.2418890518770276E-4</v>
      </c>
      <c r="AY39" s="85">
        <f t="shared" si="47"/>
        <v>5.1301383931914098E-4</v>
      </c>
    </row>
    <row r="40" spans="1:51" x14ac:dyDescent="0.2">
      <c r="A40" s="7" t="s">
        <v>185</v>
      </c>
      <c r="B40" s="20">
        <v>744.27833653163805</v>
      </c>
      <c r="C40" s="20">
        <v>210.22805987932901</v>
      </c>
      <c r="D40" s="20">
        <v>211.24585994825901</v>
      </c>
      <c r="E40" s="20">
        <v>2541.4225336096301</v>
      </c>
      <c r="F40" s="20">
        <v>251.35220140905699</v>
      </c>
      <c r="G40" s="20">
        <v>191.842655446132</v>
      </c>
      <c r="H40" s="20">
        <v>259.48588218075002</v>
      </c>
      <c r="I40" s="20">
        <v>471.88919089998001</v>
      </c>
      <c r="J40" s="20">
        <v>381.994318462129</v>
      </c>
      <c r="K40" s="20">
        <v>493.26502102671799</v>
      </c>
      <c r="L40" s="20">
        <v>18.102329195111999</v>
      </c>
      <c r="M40" s="20">
        <v>3.7986059999405102</v>
      </c>
      <c r="N40" s="20">
        <v>0.113963738644762</v>
      </c>
      <c r="O40" s="20">
        <v>1.51670925465759</v>
      </c>
      <c r="P40" s="20">
        <v>0.453514243943068</v>
      </c>
      <c r="Q40" s="20">
        <v>5.8386847675271198</v>
      </c>
      <c r="R40" s="20">
        <v>-1.1944874459160399</v>
      </c>
      <c r="S40" s="20">
        <v>3.6837611697765699E-2</v>
      </c>
      <c r="T40" s="20">
        <v>2.8957640842850498</v>
      </c>
      <c r="U40" s="20">
        <v>5.5226142708417102E-2</v>
      </c>
      <c r="V40" s="20">
        <v>3.5712950457171003E-2</v>
      </c>
      <c r="W40" s="20">
        <v>7.92486969691438E-2</v>
      </c>
      <c r="X40" s="20">
        <v>8.01431386837472E-2</v>
      </c>
      <c r="Y40" s="20">
        <v>7.9443838409707895E-2</v>
      </c>
      <c r="Z40" s="41"/>
      <c r="AA40" s="7" t="s">
        <v>185</v>
      </c>
      <c r="AB40" s="80">
        <f t="shared" si="24"/>
        <v>32.374425787706585</v>
      </c>
      <c r="AC40" s="80">
        <f t="shared" si="25"/>
        <v>8.649580739737873</v>
      </c>
      <c r="AD40" s="80">
        <f t="shared" si="26"/>
        <v>7.8291401656014754</v>
      </c>
      <c r="AE40" s="80">
        <f t="shared" si="27"/>
        <v>90.488776543398913</v>
      </c>
      <c r="AF40" s="80">
        <f t="shared" si="28"/>
        <v>8.115004487961972</v>
      </c>
      <c r="AG40" s="80">
        <f t="shared" si="29"/>
        <v>4.9066751098163346</v>
      </c>
      <c r="AH40" s="79">
        <f t="shared" si="30"/>
        <v>6.474198657204342</v>
      </c>
      <c r="AI40" s="80">
        <f t="shared" si="31"/>
        <v>11.773682407684133</v>
      </c>
      <c r="AJ40" s="79">
        <f t="shared" si="32"/>
        <v>9.5307963688155937</v>
      </c>
      <c r="AK40" s="80">
        <f t="shared" si="33"/>
        <v>12.307011502662625</v>
      </c>
      <c r="AL40" s="80">
        <f t="shared" si="34"/>
        <v>0.32950444185119587</v>
      </c>
      <c r="AM40" s="85">
        <f t="shared" si="35"/>
        <v>6.8020521084081118E-2</v>
      </c>
      <c r="AN40" s="85">
        <f t="shared" si="36"/>
        <v>1.9338832283176991E-3</v>
      </c>
      <c r="AO40" s="85">
        <f t="shared" si="37"/>
        <v>2.5842720304269724E-2</v>
      </c>
      <c r="AP40" s="85">
        <f t="shared" si="38"/>
        <v>7.1367866418510688E-3</v>
      </c>
      <c r="AQ40" s="80">
        <f t="shared" si="39"/>
        <v>8.9303835538805748E-2</v>
      </c>
      <c r="AR40" s="85">
        <f t="shared" si="40"/>
        <v>-1.5330193761992225E-2</v>
      </c>
      <c r="AS40" s="85">
        <f t="shared" si="41"/>
        <v>4.4969599565880091E-4</v>
      </c>
      <c r="AT40" s="85">
        <f t="shared" si="42"/>
        <v>3.3056667628824775E-2</v>
      </c>
      <c r="AU40" s="85">
        <f t="shared" si="43"/>
        <v>5.7563208993555452E-4</v>
      </c>
      <c r="AV40" s="85">
        <f t="shared" si="44"/>
        <v>3.1770261059666405E-4</v>
      </c>
      <c r="AW40" s="85">
        <f t="shared" si="45"/>
        <v>3.8247440622173653E-4</v>
      </c>
      <c r="AX40" s="85">
        <f t="shared" si="46"/>
        <v>3.8679120986364479E-4</v>
      </c>
      <c r="AY40" s="85">
        <f t="shared" si="47"/>
        <v>3.8341620854106129E-4</v>
      </c>
    </row>
    <row r="41" spans="1:51" x14ac:dyDescent="0.2">
      <c r="A41" s="4" t="s">
        <v>359</v>
      </c>
      <c r="B41" s="19">
        <v>742.45142067094798</v>
      </c>
      <c r="C41" s="19">
        <v>184.68143581368801</v>
      </c>
      <c r="D41" s="19">
        <v>228.592187372144</v>
      </c>
      <c r="E41" s="19">
        <v>2643.6332391101701</v>
      </c>
      <c r="F41" s="19">
        <v>328.74407720136901</v>
      </c>
      <c r="G41" s="19">
        <v>227.51790241863</v>
      </c>
      <c r="H41" s="19">
        <v>263.18344330935201</v>
      </c>
      <c r="I41" s="19">
        <v>486.95342457399198</v>
      </c>
      <c r="J41" s="19">
        <v>389.70000580367798</v>
      </c>
      <c r="K41" s="19">
        <v>504.48529486033499</v>
      </c>
      <c r="L41" s="19">
        <v>12.452695011626799</v>
      </c>
      <c r="M41" s="19">
        <v>5.1245134961106196</v>
      </c>
      <c r="N41" s="19">
        <v>6.4265635459541698E-2</v>
      </c>
      <c r="O41" s="19">
        <v>0.98591481320573504</v>
      </c>
      <c r="P41" s="19">
        <v>1.2263437082272</v>
      </c>
      <c r="Q41" s="19">
        <v>9.5162237997968404</v>
      </c>
      <c r="R41" s="19">
        <v>-1.5637523065197401</v>
      </c>
      <c r="S41" s="19">
        <v>5.3705374092237003E-2</v>
      </c>
      <c r="T41" s="19">
        <v>2.6924522508269702</v>
      </c>
      <c r="U41" s="19">
        <v>7.7597117055305295E-2</v>
      </c>
      <c r="V41" s="19">
        <v>2.75343520105138E-2</v>
      </c>
      <c r="W41" s="19">
        <v>9.1588399842279899E-2</v>
      </c>
      <c r="X41" s="19">
        <v>9.4562308232994094E-2</v>
      </c>
      <c r="Y41" s="19">
        <v>9.6988773291863895E-2</v>
      </c>
      <c r="Z41" s="41"/>
      <c r="AA41" s="4" t="s">
        <v>359</v>
      </c>
      <c r="AB41" s="80">
        <f t="shared" si="24"/>
        <v>32.294959076062234</v>
      </c>
      <c r="AC41" s="80">
        <f t="shared" si="25"/>
        <v>7.5984956105199757</v>
      </c>
      <c r="AD41" s="80">
        <f t="shared" si="26"/>
        <v>8.4720253269640509</v>
      </c>
      <c r="AE41" s="80">
        <f t="shared" si="27"/>
        <v>94.128046113124924</v>
      </c>
      <c r="AF41" s="80">
        <f t="shared" si="28"/>
        <v>10.613631577224368</v>
      </c>
      <c r="AG41" s="80">
        <f t="shared" si="29"/>
        <v>5.8191251900627394</v>
      </c>
      <c r="AH41" s="79">
        <f t="shared" si="30"/>
        <v>6.5664531763810388</v>
      </c>
      <c r="AI41" s="80">
        <f t="shared" si="31"/>
        <v>12.149536541267265</v>
      </c>
      <c r="AJ41" s="79">
        <f t="shared" si="32"/>
        <v>9.7230540370179135</v>
      </c>
      <c r="AK41" s="80">
        <f t="shared" si="33"/>
        <v>12.586958454599177</v>
      </c>
      <c r="AL41" s="80">
        <f t="shared" si="34"/>
        <v>0.22666797598936678</v>
      </c>
      <c r="AM41" s="80">
        <f t="shared" si="35"/>
        <v>9.1763156882632632E-2</v>
      </c>
      <c r="AN41" s="85">
        <f t="shared" si="36"/>
        <v>1.0905419219335091E-3</v>
      </c>
      <c r="AO41" s="85">
        <f t="shared" si="37"/>
        <v>1.6798684839082215E-2</v>
      </c>
      <c r="AP41" s="85">
        <f t="shared" si="38"/>
        <v>1.9298519312422498E-2</v>
      </c>
      <c r="AQ41" s="80">
        <f t="shared" si="39"/>
        <v>0.14555252064540902</v>
      </c>
      <c r="AR41" s="85">
        <f t="shared" si="40"/>
        <v>-2.0069382844225304E-2</v>
      </c>
      <c r="AS41" s="85">
        <f t="shared" si="41"/>
        <v>6.5560959469317928E-4</v>
      </c>
      <c r="AT41" s="85">
        <f t="shared" si="42"/>
        <v>3.0735756287979112E-2</v>
      </c>
      <c r="AU41" s="85">
        <f t="shared" si="43"/>
        <v>8.0880880816453296E-4</v>
      </c>
      <c r="AV41" s="85">
        <f t="shared" si="44"/>
        <v>2.449457522508122E-4</v>
      </c>
      <c r="AW41" s="85">
        <f t="shared" si="45"/>
        <v>4.4202895676776014E-4</v>
      </c>
      <c r="AX41" s="85">
        <f t="shared" si="46"/>
        <v>4.5638179649128428E-4</v>
      </c>
      <c r="AY41" s="85">
        <f t="shared" si="47"/>
        <v>4.6809253519239336E-4</v>
      </c>
    </row>
    <row r="42" spans="1:51" s="43" customFormat="1" x14ac:dyDescent="0.2">
      <c r="A42" s="7" t="s">
        <v>310</v>
      </c>
      <c r="B42" s="20">
        <v>814.16116602192994</v>
      </c>
      <c r="C42" s="20">
        <v>164.00527824640301</v>
      </c>
      <c r="D42" s="20">
        <v>168.48822132763499</v>
      </c>
      <c r="E42" s="20">
        <v>2803.3214004209999</v>
      </c>
      <c r="F42" s="20">
        <v>263.40516476014398</v>
      </c>
      <c r="G42" s="20">
        <v>232.88195834171501</v>
      </c>
      <c r="H42" s="20">
        <v>271.234742725285</v>
      </c>
      <c r="I42" s="20">
        <v>528.46228873209998</v>
      </c>
      <c r="J42" s="20">
        <v>408.371859997591</v>
      </c>
      <c r="K42" s="20">
        <v>541.33407050097901</v>
      </c>
      <c r="L42" s="20">
        <v>6.7610271000906703</v>
      </c>
      <c r="M42" s="20">
        <v>7.4002453727991</v>
      </c>
      <c r="N42" s="20">
        <v>7.8091516946527204E-2</v>
      </c>
      <c r="O42" s="20">
        <v>1.80772469330184</v>
      </c>
      <c r="P42" s="20">
        <v>2.3789978321781899</v>
      </c>
      <c r="Q42" s="20">
        <v>11.005131425441199</v>
      </c>
      <c r="R42" s="20">
        <v>-0.45345811000524699</v>
      </c>
      <c r="S42" s="20">
        <v>6.02522021660854E-2</v>
      </c>
      <c r="T42" s="20">
        <v>2.9622650191400401</v>
      </c>
      <c r="U42" s="20">
        <v>7.3229602722531498E-2</v>
      </c>
      <c r="V42" s="20">
        <v>4.0801866699942901E-2</v>
      </c>
      <c r="W42" s="20">
        <v>0.15042645471730701</v>
      </c>
      <c r="X42" s="20">
        <v>0.15708905157081501</v>
      </c>
      <c r="Y42" s="20">
        <v>0.158459075466265</v>
      </c>
      <c r="Z42" s="41"/>
      <c r="AA42" s="7" t="s">
        <v>310</v>
      </c>
      <c r="AB42" s="80">
        <f t="shared" si="24"/>
        <v>35.414170955772803</v>
      </c>
      <c r="AC42" s="80">
        <f t="shared" si="25"/>
        <v>6.7477999689941583</v>
      </c>
      <c r="AD42" s="80">
        <f t="shared" si="26"/>
        <v>6.2444674719307312</v>
      </c>
      <c r="AE42" s="80">
        <f t="shared" si="27"/>
        <v>99.813832775667152</v>
      </c>
      <c r="AF42" s="80">
        <f t="shared" si="28"/>
        <v>8.504139141006581</v>
      </c>
      <c r="AG42" s="80">
        <f t="shared" si="29"/>
        <v>5.9563192860486263</v>
      </c>
      <c r="AH42" s="79">
        <f t="shared" si="30"/>
        <v>6.7673339003314625</v>
      </c>
      <c r="AI42" s="80">
        <f t="shared" si="31"/>
        <v>13.185186844613273</v>
      </c>
      <c r="AJ42" s="79">
        <f t="shared" si="32"/>
        <v>10.188918662614546</v>
      </c>
      <c r="AK42" s="80">
        <f t="shared" si="33"/>
        <v>13.506339084355764</v>
      </c>
      <c r="AL42" s="80">
        <f t="shared" si="34"/>
        <v>0.12306639863547142</v>
      </c>
      <c r="AM42" s="80">
        <f t="shared" si="35"/>
        <v>0.13251401867309698</v>
      </c>
      <c r="AN42" s="85">
        <f t="shared" si="36"/>
        <v>1.3251572534621959E-3</v>
      </c>
      <c r="AO42" s="85">
        <f t="shared" si="37"/>
        <v>3.0801238597748172E-2</v>
      </c>
      <c r="AP42" s="85">
        <f t="shared" si="38"/>
        <v>3.743741277465442E-2</v>
      </c>
      <c r="AQ42" s="80">
        <f t="shared" si="39"/>
        <v>0.1683256565530927</v>
      </c>
      <c r="AR42" s="85">
        <f t="shared" si="40"/>
        <v>-5.8197352455187264E-3</v>
      </c>
      <c r="AS42" s="85">
        <f t="shared" si="41"/>
        <v>7.355301496203276E-4</v>
      </c>
      <c r="AT42" s="85">
        <f t="shared" si="42"/>
        <v>3.3815810720776718E-2</v>
      </c>
      <c r="AU42" s="85">
        <f t="shared" si="43"/>
        <v>7.6328541507745986E-4</v>
      </c>
      <c r="AV42" s="85">
        <f t="shared" si="44"/>
        <v>3.6297363846582068E-4</v>
      </c>
      <c r="AW42" s="85">
        <f t="shared" si="45"/>
        <v>7.2599640307580604E-4</v>
      </c>
      <c r="AX42" s="85">
        <f t="shared" si="46"/>
        <v>7.5815179329543931E-4</v>
      </c>
      <c r="AY42" s="85">
        <f t="shared" si="47"/>
        <v>7.6476387773293929E-4</v>
      </c>
    </row>
    <row r="43" spans="1:51" x14ac:dyDescent="0.2">
      <c r="A43" s="7" t="s">
        <v>15</v>
      </c>
      <c r="B43" s="20">
        <v>513.74441979030701</v>
      </c>
      <c r="C43" s="20">
        <v>37.459681682981</v>
      </c>
      <c r="D43" s="20">
        <v>557.89450457102498</v>
      </c>
      <c r="E43" s="20">
        <v>1814.95833137975</v>
      </c>
      <c r="F43" s="20">
        <v>472.30968291116699</v>
      </c>
      <c r="G43" s="20">
        <v>6025.6714904524897</v>
      </c>
      <c r="H43" s="20">
        <v>48.319917827318697</v>
      </c>
      <c r="I43" s="20">
        <v>90.015068694081805</v>
      </c>
      <c r="J43" s="20">
        <v>73.472836410728803</v>
      </c>
      <c r="K43" s="20">
        <v>97.525315954093401</v>
      </c>
      <c r="L43" s="20">
        <v>16.092552467998701</v>
      </c>
      <c r="M43" s="20">
        <v>271.32980709344798</v>
      </c>
      <c r="N43" s="20">
        <v>0.15799464262492399</v>
      </c>
      <c r="O43" s="20">
        <v>2.3888254239120701</v>
      </c>
      <c r="P43" s="20">
        <v>4.0159131156149099</v>
      </c>
      <c r="Q43" s="20">
        <v>7.3955972307887299</v>
      </c>
      <c r="R43" s="20">
        <v>-4.0147302521631598</v>
      </c>
      <c r="S43" s="20">
        <v>0.45926773462200199</v>
      </c>
      <c r="T43" s="20">
        <v>0.67965032511504297</v>
      </c>
      <c r="U43" s="20">
        <v>0.64283334727423203</v>
      </c>
      <c r="V43" s="20">
        <v>0.172391442918994</v>
      </c>
      <c r="W43" s="20">
        <v>2.2928561379546899</v>
      </c>
      <c r="X43" s="20">
        <v>2.3991547342345898</v>
      </c>
      <c r="Y43" s="20">
        <v>2.3886701806579702</v>
      </c>
      <c r="Z43" s="43"/>
      <c r="AA43" s="7" t="s">
        <v>15</v>
      </c>
      <c r="AB43" s="81">
        <f t="shared" si="24"/>
        <v>22.346721348704289</v>
      </c>
      <c r="AC43" s="81">
        <f t="shared" si="25"/>
        <v>1.5412335602954537</v>
      </c>
      <c r="AD43" s="81">
        <f t="shared" si="26"/>
        <v>20.676543791083869</v>
      </c>
      <c r="AE43" s="81">
        <f t="shared" si="27"/>
        <v>64.622610648902466</v>
      </c>
      <c r="AF43" s="81">
        <f t="shared" si="28"/>
        <v>15.248703512623814</v>
      </c>
      <c r="AG43" s="81">
        <f t="shared" si="29"/>
        <v>154.11594597341801</v>
      </c>
      <c r="AH43" s="82">
        <f t="shared" si="30"/>
        <v>1.2055867721386901</v>
      </c>
      <c r="AI43" s="81">
        <f t="shared" si="31"/>
        <v>2.2458849474571307</v>
      </c>
      <c r="AJ43" s="81">
        <f t="shared" si="32"/>
        <v>1.833154601066088</v>
      </c>
      <c r="AK43" s="81">
        <f t="shared" si="33"/>
        <v>2.4332663661200948</v>
      </c>
      <c r="AL43" s="81">
        <f t="shared" si="34"/>
        <v>0.2929218368407972</v>
      </c>
      <c r="AM43" s="81">
        <f t="shared" si="35"/>
        <v>4.8586231013241648</v>
      </c>
      <c r="AN43" s="86">
        <f t="shared" si="36"/>
        <v>2.6810562128783979E-3</v>
      </c>
      <c r="AO43" s="86">
        <f t="shared" si="37"/>
        <v>4.0702426715148579E-2</v>
      </c>
      <c r="AP43" s="86">
        <f t="shared" si="38"/>
        <v>6.3196945765507037E-2</v>
      </c>
      <c r="AQ43" s="81">
        <f t="shared" si="39"/>
        <v>0.11311711885574686</v>
      </c>
      <c r="AR43" s="86">
        <f t="shared" si="40"/>
        <v>-5.1525524925541348E-2</v>
      </c>
      <c r="AS43" s="86">
        <f t="shared" si="41"/>
        <v>5.6065214783544122E-3</v>
      </c>
      <c r="AT43" s="86">
        <f t="shared" si="42"/>
        <v>7.7585653551945546E-3</v>
      </c>
      <c r="AU43" s="86">
        <f t="shared" si="43"/>
        <v>6.700368431042652E-3</v>
      </c>
      <c r="AV43" s="86">
        <f t="shared" si="44"/>
        <v>1.5335952577083356E-3</v>
      </c>
      <c r="AW43" s="86">
        <f t="shared" si="45"/>
        <v>1.1065908001711824E-2</v>
      </c>
      <c r="AX43" s="86">
        <f t="shared" si="46"/>
        <v>1.1578932115031805E-2</v>
      </c>
      <c r="AY43" s="86">
        <f t="shared" si="47"/>
        <v>1.1528330987731518E-2</v>
      </c>
    </row>
    <row r="44" spans="1:51" x14ac:dyDescent="0.2">
      <c r="A44" s="4" t="s">
        <v>199</v>
      </c>
      <c r="B44" s="19">
        <v>636.52805509148698</v>
      </c>
      <c r="C44" s="19">
        <v>52.944374454680101</v>
      </c>
      <c r="D44" s="19">
        <v>519.30949811309199</v>
      </c>
      <c r="E44" s="19">
        <v>2510.65499179381</v>
      </c>
      <c r="F44" s="19">
        <v>331.805372116245</v>
      </c>
      <c r="G44" s="19">
        <v>268.738168209778</v>
      </c>
      <c r="H44" s="19">
        <v>55.830659388885103</v>
      </c>
      <c r="I44" s="19">
        <v>98.9654902971848</v>
      </c>
      <c r="J44" s="19">
        <v>83.643492576783004</v>
      </c>
      <c r="K44" s="19">
        <v>115.624239906433</v>
      </c>
      <c r="L44" s="19">
        <v>7.8907225720489897</v>
      </c>
      <c r="M44" s="19">
        <v>33.436323252779196</v>
      </c>
      <c r="N44" s="19">
        <v>0.114991123682922</v>
      </c>
      <c r="O44" s="19">
        <v>0.33007856316598999</v>
      </c>
      <c r="P44" s="19">
        <v>2.2093672612857902</v>
      </c>
      <c r="Q44" s="19">
        <v>8.1477566951746407</v>
      </c>
      <c r="R44" s="19">
        <v>-3.36675954648971</v>
      </c>
      <c r="S44" s="19">
        <v>0.13620325344405601</v>
      </c>
      <c r="T44" s="19">
        <v>1.0955244561856099</v>
      </c>
      <c r="U44" s="19">
        <v>0.208815747078892</v>
      </c>
      <c r="V44" s="19">
        <v>3.4804211694322899E-2</v>
      </c>
      <c r="W44" s="19">
        <v>0.42773819280154002</v>
      </c>
      <c r="X44" s="19">
        <v>0.42154183733346701</v>
      </c>
      <c r="Y44" s="19">
        <v>0.395853896350427</v>
      </c>
      <c r="Z44" s="41"/>
      <c r="AA44" s="4" t="s">
        <v>199</v>
      </c>
      <c r="AB44" s="79">
        <f t="shared" si="24"/>
        <v>27.687532029190766</v>
      </c>
      <c r="AC44" s="79">
        <f t="shared" si="25"/>
        <v>2.1783326251668425</v>
      </c>
      <c r="AD44" s="79">
        <f t="shared" si="26"/>
        <v>19.246516126050405</v>
      </c>
      <c r="AE44" s="79">
        <f t="shared" si="27"/>
        <v>89.393280938342201</v>
      </c>
      <c r="AF44" s="79">
        <f t="shared" si="28"/>
        <v>10.712466685227916</v>
      </c>
      <c r="AG44" s="79">
        <f t="shared" si="29"/>
        <v>6.8733977745778709</v>
      </c>
      <c r="AH44" s="79">
        <f t="shared" si="30"/>
        <v>1.3929805236747781</v>
      </c>
      <c r="AI44" s="79">
        <f t="shared" si="31"/>
        <v>2.4691988597101999</v>
      </c>
      <c r="AJ44" s="79">
        <f t="shared" si="32"/>
        <v>2.086913487444686</v>
      </c>
      <c r="AK44" s="79">
        <f t="shared" si="33"/>
        <v>2.8848363250108036</v>
      </c>
      <c r="AL44" s="79">
        <f t="shared" si="34"/>
        <v>0.14362948043214771</v>
      </c>
      <c r="AM44" s="79">
        <f t="shared" si="35"/>
        <v>0.59873441226213975</v>
      </c>
      <c r="AN44" s="87">
        <f t="shared" si="36"/>
        <v>1.9513172184442897E-3</v>
      </c>
      <c r="AO44" s="87">
        <f t="shared" si="37"/>
        <v>5.6241022860110748E-3</v>
      </c>
      <c r="AP44" s="87">
        <f t="shared" si="38"/>
        <v>3.4767998950143049E-2</v>
      </c>
      <c r="AQ44" s="79">
        <f t="shared" si="39"/>
        <v>0.12462154627064304</v>
      </c>
      <c r="AR44" s="87">
        <f t="shared" si="40"/>
        <v>-4.3209391923029208E-2</v>
      </c>
      <c r="AS44" s="87">
        <f t="shared" si="41"/>
        <v>1.6627043623788388E-3</v>
      </c>
      <c r="AT44" s="87">
        <f t="shared" si="42"/>
        <v>1.2505986942758104E-2</v>
      </c>
      <c r="AU44" s="87">
        <f t="shared" si="43"/>
        <v>2.1765243597966647E-3</v>
      </c>
      <c r="AV44" s="87">
        <f t="shared" si="44"/>
        <v>3.0961846538851435E-4</v>
      </c>
      <c r="AW44" s="87">
        <f t="shared" si="45"/>
        <v>2.0643735173819502E-3</v>
      </c>
      <c r="AX44" s="87">
        <f t="shared" si="46"/>
        <v>2.0344683268989721E-3</v>
      </c>
      <c r="AY44" s="87">
        <f t="shared" si="47"/>
        <v>1.9104917777530261E-3</v>
      </c>
    </row>
    <row r="45" spans="1:51" x14ac:dyDescent="0.2">
      <c r="A45" s="7" t="s">
        <v>61</v>
      </c>
      <c r="B45" s="20">
        <v>905.93711594054503</v>
      </c>
      <c r="C45" s="20">
        <v>34.882401178881302</v>
      </c>
      <c r="D45" s="20">
        <v>792.82359257841802</v>
      </c>
      <c r="E45" s="20">
        <v>3317.94782055516</v>
      </c>
      <c r="F45" s="20">
        <v>303.29354685547099</v>
      </c>
      <c r="G45" s="20">
        <v>2288.5522385433601</v>
      </c>
      <c r="H45" s="20">
        <v>23.523487246056099</v>
      </c>
      <c r="I45" s="20">
        <v>42.625193450188</v>
      </c>
      <c r="J45" s="20">
        <v>40.236177032674597</v>
      </c>
      <c r="K45" s="20">
        <v>57.407386924096301</v>
      </c>
      <c r="L45" s="20">
        <v>1.0963119971117701</v>
      </c>
      <c r="M45" s="20">
        <v>210.243756045548</v>
      </c>
      <c r="N45" s="20">
        <v>9.8510086802842706E-2</v>
      </c>
      <c r="O45" s="20">
        <v>0.34462052977258301</v>
      </c>
      <c r="P45" s="20">
        <v>1.7053596011586001</v>
      </c>
      <c r="Q45" s="20">
        <v>6.5224413188282799</v>
      </c>
      <c r="R45" s="20">
        <v>-5.3918044191814296</v>
      </c>
      <c r="S45" s="20">
        <v>0.20841998373804199</v>
      </c>
      <c r="T45" s="20">
        <v>0.52129208294031804</v>
      </c>
      <c r="U45" s="20">
        <v>0.17323002573482099</v>
      </c>
      <c r="V45" s="20">
        <v>4.4073323330234497E-2</v>
      </c>
      <c r="W45" s="20">
        <v>0.66438753170454601</v>
      </c>
      <c r="X45" s="20">
        <v>0.69602221648946705</v>
      </c>
      <c r="Y45" s="20">
        <v>0.67070482083207394</v>
      </c>
      <c r="Z45" s="41"/>
      <c r="AA45" s="7" t="s">
        <v>61</v>
      </c>
      <c r="AB45" s="80">
        <f t="shared" si="24"/>
        <v>39.406217390420281</v>
      </c>
      <c r="AC45" s="80">
        <f t="shared" si="25"/>
        <v>1.4351944529471838</v>
      </c>
      <c r="AD45" s="80">
        <f t="shared" si="26"/>
        <v>29.383425712638722</v>
      </c>
      <c r="AE45" s="80">
        <f t="shared" si="27"/>
        <v>118.13739547293657</v>
      </c>
      <c r="AF45" s="80">
        <f t="shared" si="28"/>
        <v>9.7919512146885292</v>
      </c>
      <c r="AG45" s="80">
        <f t="shared" si="29"/>
        <v>58.533292714602936</v>
      </c>
      <c r="AH45" s="79">
        <f t="shared" si="30"/>
        <v>0.58691335444251747</v>
      </c>
      <c r="AI45" s="80">
        <f t="shared" si="31"/>
        <v>1.063502830593513</v>
      </c>
      <c r="AJ45" s="79">
        <f t="shared" si="32"/>
        <v>1.0038966325517615</v>
      </c>
      <c r="AK45" s="80">
        <f t="shared" si="33"/>
        <v>1.4323200330363348</v>
      </c>
      <c r="AL45" s="85">
        <f t="shared" si="34"/>
        <v>1.9955425006889488E-2</v>
      </c>
      <c r="AM45" s="80">
        <f t="shared" si="35"/>
        <v>3.7647731407565224</v>
      </c>
      <c r="AN45" s="85">
        <f t="shared" si="36"/>
        <v>1.6716457967561973E-3</v>
      </c>
      <c r="AO45" s="85">
        <f t="shared" si="37"/>
        <v>5.8718781695788549E-3</v>
      </c>
      <c r="AP45" s="85">
        <f t="shared" si="38"/>
        <v>2.6836616012944955E-2</v>
      </c>
      <c r="AQ45" s="80">
        <f t="shared" si="39"/>
        <v>9.9762026901625583E-2</v>
      </c>
      <c r="AR45" s="85">
        <f t="shared" si="40"/>
        <v>-6.9199058353793044E-2</v>
      </c>
      <c r="AS45" s="85">
        <f t="shared" si="41"/>
        <v>2.5442917654717179E-3</v>
      </c>
      <c r="AT45" s="85">
        <f t="shared" si="42"/>
        <v>5.950822864615503E-3</v>
      </c>
      <c r="AU45" s="85">
        <f t="shared" si="43"/>
        <v>1.8056079397000312E-3</v>
      </c>
      <c r="AV45" s="85">
        <f t="shared" si="44"/>
        <v>3.9207653527474867E-4</v>
      </c>
      <c r="AW45" s="85">
        <f t="shared" si="45"/>
        <v>3.2065035313925969E-3</v>
      </c>
      <c r="AX45" s="85">
        <f t="shared" si="46"/>
        <v>3.3591805815128719E-3</v>
      </c>
      <c r="AY45" s="85">
        <f t="shared" si="47"/>
        <v>3.2369923785331755E-3</v>
      </c>
    </row>
    <row r="46" spans="1:51" x14ac:dyDescent="0.2">
      <c r="A46" s="4" t="s">
        <v>271</v>
      </c>
      <c r="B46" s="19">
        <v>1075.2403153800301</v>
      </c>
      <c r="C46" s="19">
        <v>64.915706145654596</v>
      </c>
      <c r="D46" s="19">
        <v>1160.2598529838299</v>
      </c>
      <c r="E46" s="19">
        <v>4213.23516177276</v>
      </c>
      <c r="F46" s="19">
        <v>303.11272794138898</v>
      </c>
      <c r="G46" s="19">
        <v>133.607367493075</v>
      </c>
      <c r="H46" s="19">
        <v>37.2328827586648</v>
      </c>
      <c r="I46" s="19">
        <v>64.296226897146894</v>
      </c>
      <c r="J46" s="19">
        <v>59.7354417536231</v>
      </c>
      <c r="K46" s="19">
        <v>83.699193307070104</v>
      </c>
      <c r="L46" s="19">
        <v>1.9538759058336601</v>
      </c>
      <c r="M46" s="19">
        <v>102.717040070298</v>
      </c>
      <c r="N46" s="19">
        <v>0.106087005534362</v>
      </c>
      <c r="O46" s="19">
        <v>3.3796481614114402</v>
      </c>
      <c r="P46" s="19">
        <v>4.2345558510485004</v>
      </c>
      <c r="Q46" s="19">
        <v>7.8412108421367197</v>
      </c>
      <c r="R46" s="19">
        <v>-4.0702020671810102</v>
      </c>
      <c r="S46" s="19">
        <v>0.18827869267654701</v>
      </c>
      <c r="T46" s="19">
        <v>0.96239209070644904</v>
      </c>
      <c r="U46" s="19">
        <v>0.11662483517802</v>
      </c>
      <c r="V46" s="19">
        <v>4.6254299506105698E-2</v>
      </c>
      <c r="W46" s="19">
        <v>0.54352932633917195</v>
      </c>
      <c r="X46" s="19">
        <v>0.55642853302851902</v>
      </c>
      <c r="Y46" s="19">
        <v>0.53294790102658096</v>
      </c>
      <c r="Z46" s="41"/>
      <c r="AA46" s="4" t="s">
        <v>271</v>
      </c>
      <c r="AB46" s="80">
        <f t="shared" si="24"/>
        <v>46.770523990310018</v>
      </c>
      <c r="AC46" s="80">
        <f t="shared" si="25"/>
        <v>2.6708786729337417</v>
      </c>
      <c r="AD46" s="80">
        <f t="shared" si="26"/>
        <v>43.001254650649692</v>
      </c>
      <c r="AE46" s="80">
        <f t="shared" si="27"/>
        <v>150.01460404026133</v>
      </c>
      <c r="AF46" s="80">
        <f t="shared" si="28"/>
        <v>9.7861134050689671</v>
      </c>
      <c r="AG46" s="80">
        <f t="shared" si="29"/>
        <v>3.4172167969726304</v>
      </c>
      <c r="AH46" s="79">
        <f t="shared" si="30"/>
        <v>0.92896414068524957</v>
      </c>
      <c r="AI46" s="80">
        <f t="shared" si="31"/>
        <v>1.6041972778729265</v>
      </c>
      <c r="AJ46" s="79">
        <f t="shared" si="32"/>
        <v>1.4904052333738298</v>
      </c>
      <c r="AK46" s="80">
        <f t="shared" si="33"/>
        <v>2.088303226224304</v>
      </c>
      <c r="AL46" s="85">
        <f t="shared" si="34"/>
        <v>3.5565080209239708E-2</v>
      </c>
      <c r="AM46" s="80">
        <f t="shared" si="35"/>
        <v>1.8393238440379265</v>
      </c>
      <c r="AN46" s="85">
        <f t="shared" si="36"/>
        <v>1.8002206946268794E-3</v>
      </c>
      <c r="AO46" s="85">
        <f t="shared" si="37"/>
        <v>5.7584736094929978E-2</v>
      </c>
      <c r="AP46" s="85">
        <f t="shared" si="38"/>
        <v>6.663764597375918E-2</v>
      </c>
      <c r="AQ46" s="80">
        <f t="shared" si="39"/>
        <v>0.11993286696446498</v>
      </c>
      <c r="AR46" s="85">
        <f t="shared" si="40"/>
        <v>-5.2237456788417382E-2</v>
      </c>
      <c r="AS46" s="85">
        <f t="shared" si="41"/>
        <v>2.2984164896241782E-3</v>
      </c>
      <c r="AT46" s="85">
        <f t="shared" si="42"/>
        <v>1.0986211081123848E-2</v>
      </c>
      <c r="AU46" s="85">
        <f t="shared" si="43"/>
        <v>1.2156017842195122E-3</v>
      </c>
      <c r="AV46" s="85">
        <f t="shared" si="44"/>
        <v>4.1147851175256383E-4</v>
      </c>
      <c r="AW46" s="85">
        <f t="shared" si="45"/>
        <v>2.6232110344554631E-3</v>
      </c>
      <c r="AX46" s="85">
        <f t="shared" si="46"/>
        <v>2.6854658929947829E-3</v>
      </c>
      <c r="AY46" s="85">
        <f t="shared" si="47"/>
        <v>2.572142379471916E-3</v>
      </c>
    </row>
    <row r="47" spans="1:51" x14ac:dyDescent="0.2">
      <c r="A47" s="7" t="s">
        <v>170</v>
      </c>
      <c r="B47" s="20">
        <v>906.86414420614904</v>
      </c>
      <c r="C47" s="20">
        <v>81.138214256871805</v>
      </c>
      <c r="D47" s="20">
        <v>827.12052727600997</v>
      </c>
      <c r="E47" s="20">
        <v>2760.71766122593</v>
      </c>
      <c r="F47" s="20">
        <v>335.50736012235097</v>
      </c>
      <c r="G47" s="20">
        <v>151.11867522838901</v>
      </c>
      <c r="H47" s="20">
        <v>76.754147792558996</v>
      </c>
      <c r="I47" s="20">
        <v>136.781891702091</v>
      </c>
      <c r="J47" s="20">
        <v>116.021801852989</v>
      </c>
      <c r="K47" s="20">
        <v>159.06545349763601</v>
      </c>
      <c r="L47" s="20">
        <v>2.1381678302890901</v>
      </c>
      <c r="M47" s="20">
        <v>60.302320694753497</v>
      </c>
      <c r="N47" s="20">
        <v>0.24073747687243899</v>
      </c>
      <c r="O47" s="20">
        <v>1.3039825692529901</v>
      </c>
      <c r="P47" s="20">
        <v>1.6267565042485399</v>
      </c>
      <c r="Q47" s="20">
        <v>7.4773352764871701</v>
      </c>
      <c r="R47" s="20">
        <v>-4.3428701416258102</v>
      </c>
      <c r="S47" s="20">
        <v>0.124265453458546</v>
      </c>
      <c r="T47" s="20">
        <v>1.4766944258024099</v>
      </c>
      <c r="U47" s="20">
        <v>9.5111915379919004E-2</v>
      </c>
      <c r="V47" s="20">
        <v>9.3781957917042205E-2</v>
      </c>
      <c r="W47" s="20">
        <v>0.232248533904031</v>
      </c>
      <c r="X47" s="20">
        <v>0.22015450728152</v>
      </c>
      <c r="Y47" s="20">
        <v>0.20999080931209099</v>
      </c>
      <c r="Z47" s="41"/>
      <c r="AA47" s="7" t="s">
        <v>170</v>
      </c>
      <c r="AB47" s="80">
        <f t="shared" si="24"/>
        <v>39.446541025161224</v>
      </c>
      <c r="AC47" s="80">
        <f t="shared" si="25"/>
        <v>3.3383342627801609</v>
      </c>
      <c r="AD47" s="80">
        <f t="shared" si="26"/>
        <v>30.654529956119266</v>
      </c>
      <c r="AE47" s="80">
        <f t="shared" si="27"/>
        <v>98.296902715847324</v>
      </c>
      <c r="AF47" s="80">
        <f t="shared" si="28"/>
        <v>10.831986821178669</v>
      </c>
      <c r="AG47" s="80">
        <f t="shared" si="29"/>
        <v>3.8650958028453668</v>
      </c>
      <c r="AH47" s="79">
        <f t="shared" si="30"/>
        <v>1.9150236475189371</v>
      </c>
      <c r="AI47" s="80">
        <f t="shared" si="31"/>
        <v>3.4127218488545661</v>
      </c>
      <c r="AJ47" s="79">
        <f t="shared" si="32"/>
        <v>2.8947555352542169</v>
      </c>
      <c r="AK47" s="80">
        <f t="shared" si="33"/>
        <v>3.9686989395617771</v>
      </c>
      <c r="AL47" s="85">
        <f t="shared" si="34"/>
        <v>3.8919621332144834E-2</v>
      </c>
      <c r="AM47" s="80">
        <f t="shared" si="35"/>
        <v>1.0798159315024354</v>
      </c>
      <c r="AN47" s="85">
        <f t="shared" si="36"/>
        <v>4.0851429980050735E-3</v>
      </c>
      <c r="AO47" s="85">
        <f t="shared" si="37"/>
        <v>2.2218138852495999E-2</v>
      </c>
      <c r="AP47" s="85">
        <f t="shared" si="38"/>
        <v>2.5599668023928178E-2</v>
      </c>
      <c r="AQ47" s="80">
        <f t="shared" si="39"/>
        <v>0.11436731839227854</v>
      </c>
      <c r="AR47" s="85">
        <f t="shared" si="40"/>
        <v>-5.5736911243330016E-2</v>
      </c>
      <c r="AS47" s="85">
        <f t="shared" si="41"/>
        <v>1.5169733933218751E-3</v>
      </c>
      <c r="AT47" s="85">
        <f t="shared" si="42"/>
        <v>1.6857242303680482E-2</v>
      </c>
      <c r="AU47" s="85">
        <f t="shared" si="43"/>
        <v>9.9136872399331871E-4</v>
      </c>
      <c r="AV47" s="85">
        <f t="shared" si="44"/>
        <v>8.3428483157229965E-4</v>
      </c>
      <c r="AW47" s="85">
        <f t="shared" si="45"/>
        <v>1.1208906076449372E-3</v>
      </c>
      <c r="AX47" s="85">
        <f t="shared" si="46"/>
        <v>1.0625217532891894E-3</v>
      </c>
      <c r="AY47" s="85">
        <f t="shared" si="47"/>
        <v>1.0134691569116362E-3</v>
      </c>
    </row>
    <row r="48" spans="1:51" x14ac:dyDescent="0.2">
      <c r="A48" s="4" t="s">
        <v>12</v>
      </c>
      <c r="B48" s="19">
        <v>832.36042603045701</v>
      </c>
      <c r="C48" s="19">
        <v>39.903333050905601</v>
      </c>
      <c r="D48" s="19">
        <v>295.37416437656998</v>
      </c>
      <c r="E48" s="19">
        <v>3427.4106128954099</v>
      </c>
      <c r="F48" s="19">
        <v>314.11164919627902</v>
      </c>
      <c r="G48" s="19">
        <v>276.470150869132</v>
      </c>
      <c r="H48" s="19">
        <v>62.149325728233002</v>
      </c>
      <c r="I48" s="19">
        <v>111.108224400738</v>
      </c>
      <c r="J48" s="19">
        <v>96.765498146711394</v>
      </c>
      <c r="K48" s="19">
        <v>131.55227822540101</v>
      </c>
      <c r="L48" s="19">
        <v>2.9235588056993902</v>
      </c>
      <c r="M48" s="19">
        <v>24.6138091929034</v>
      </c>
      <c r="N48" s="19">
        <v>0.186187483916777</v>
      </c>
      <c r="O48" s="19">
        <v>0.82902844339508397</v>
      </c>
      <c r="P48" s="19">
        <v>4.0281312000489802</v>
      </c>
      <c r="Q48" s="19">
        <v>8.2292383013832193</v>
      </c>
      <c r="R48" s="19">
        <v>-2.29172295757387</v>
      </c>
      <c r="S48" s="19">
        <v>0.15487232879385801</v>
      </c>
      <c r="T48" s="19">
        <v>2.3771861147741302</v>
      </c>
      <c r="U48" s="19">
        <v>7.1331880701187705E-2</v>
      </c>
      <c r="V48" s="19">
        <v>4.5254683167248302E-2</v>
      </c>
      <c r="W48" s="19">
        <v>0.71040933487364499</v>
      </c>
      <c r="X48" s="19">
        <v>0.707121916708642</v>
      </c>
      <c r="Y48" s="19">
        <v>0.65068374634465898</v>
      </c>
      <c r="Z48" s="41"/>
      <c r="AA48" s="4" t="s">
        <v>12</v>
      </c>
      <c r="AB48" s="80">
        <f t="shared" si="24"/>
        <v>36.205797641137423</v>
      </c>
      <c r="AC48" s="80">
        <f t="shared" si="25"/>
        <v>1.6417746575151451</v>
      </c>
      <c r="AD48" s="80">
        <f t="shared" si="26"/>
        <v>10.947081920412497</v>
      </c>
      <c r="AE48" s="80">
        <f t="shared" si="27"/>
        <v>122.03487966728062</v>
      </c>
      <c r="AF48" s="80">
        <f t="shared" si="28"/>
        <v>10.141217895285527</v>
      </c>
      <c r="AG48" s="80">
        <f t="shared" si="29"/>
        <v>7.0711552898497372</v>
      </c>
      <c r="AH48" s="79">
        <f t="shared" si="30"/>
        <v>1.5506318794469311</v>
      </c>
      <c r="AI48" s="80">
        <f t="shared" si="31"/>
        <v>2.7721612874435628</v>
      </c>
      <c r="AJ48" s="79">
        <f t="shared" si="32"/>
        <v>2.4143088359957932</v>
      </c>
      <c r="AK48" s="80">
        <f t="shared" si="33"/>
        <v>3.2822424706936379</v>
      </c>
      <c r="AL48" s="85">
        <f t="shared" si="34"/>
        <v>5.3215561495326476E-2</v>
      </c>
      <c r="AM48" s="80">
        <f t="shared" si="35"/>
        <v>0.44075224626919868</v>
      </c>
      <c r="AN48" s="85">
        <f t="shared" si="36"/>
        <v>3.1594685884401325E-3</v>
      </c>
      <c r="AO48" s="85">
        <f t="shared" si="37"/>
        <v>1.4125548532886079E-2</v>
      </c>
      <c r="AP48" s="85">
        <f t="shared" si="38"/>
        <v>6.3389217260708466E-2</v>
      </c>
      <c r="AQ48" s="80">
        <f t="shared" si="39"/>
        <v>0.12586782351457967</v>
      </c>
      <c r="AR48" s="85">
        <f t="shared" si="40"/>
        <v>-2.9412244648139036E-2</v>
      </c>
      <c r="AS48" s="85">
        <f t="shared" si="41"/>
        <v>1.8906075309213205E-3</v>
      </c>
      <c r="AT48" s="85">
        <f t="shared" si="42"/>
        <v>2.7136827794225233E-2</v>
      </c>
      <c r="AU48" s="85">
        <f t="shared" si="43"/>
        <v>7.4350511466737238E-4</v>
      </c>
      <c r="AV48" s="85">
        <f t="shared" si="44"/>
        <v>4.0258591911082912E-4</v>
      </c>
      <c r="AW48" s="85">
        <f t="shared" si="45"/>
        <v>3.4286164810504102E-3</v>
      </c>
      <c r="AX48" s="85">
        <f t="shared" si="46"/>
        <v>3.4127505632656468E-3</v>
      </c>
      <c r="AY48" s="85">
        <f t="shared" si="47"/>
        <v>3.1403655711614818E-3</v>
      </c>
    </row>
    <row r="49" spans="1:51" x14ac:dyDescent="0.2">
      <c r="A49" s="7" t="s">
        <v>197</v>
      </c>
      <c r="B49" s="20">
        <v>825.99298212891597</v>
      </c>
      <c r="C49" s="20">
        <v>39.670625076215202</v>
      </c>
      <c r="D49" s="20">
        <v>368.67610195060098</v>
      </c>
      <c r="E49" s="20">
        <v>3545.31104456923</v>
      </c>
      <c r="F49" s="20">
        <v>201.027274514705</v>
      </c>
      <c r="G49" s="20">
        <v>1722.4050279128001</v>
      </c>
      <c r="H49" s="20">
        <v>63.897903699463001</v>
      </c>
      <c r="I49" s="20">
        <v>120.341372755077</v>
      </c>
      <c r="J49" s="20">
        <v>96.706435336630506</v>
      </c>
      <c r="K49" s="20">
        <v>140.78424450835701</v>
      </c>
      <c r="L49" s="20">
        <v>2.9472351806916</v>
      </c>
      <c r="M49" s="20">
        <v>6.2010694282238603</v>
      </c>
      <c r="N49" s="20">
        <v>0.237055015932116</v>
      </c>
      <c r="O49" s="20">
        <v>0.65937493429191196</v>
      </c>
      <c r="P49" s="20">
        <v>1.49069989150455</v>
      </c>
      <c r="Q49" s="20">
        <v>6.3555767681564701</v>
      </c>
      <c r="R49" s="20">
        <v>-1.9644701383993799</v>
      </c>
      <c r="S49" s="20">
        <v>2.85025571328421E-2</v>
      </c>
      <c r="T49" s="20">
        <v>3.10520920753746</v>
      </c>
      <c r="U49" s="20">
        <v>7.0024634607514596E-2</v>
      </c>
      <c r="V49" s="20">
        <v>3.8711772323938E-2</v>
      </c>
      <c r="W49" s="20">
        <v>9.3258739732185403E-2</v>
      </c>
      <c r="X49" s="20">
        <v>8.6962423289147495E-2</v>
      </c>
      <c r="Y49" s="20">
        <v>8.8814864686840495E-2</v>
      </c>
      <c r="Z49" s="45"/>
      <c r="AA49" s="7" t="s">
        <v>197</v>
      </c>
      <c r="AB49" s="80">
        <f t="shared" si="24"/>
        <v>35.928828219981817</v>
      </c>
      <c r="AC49" s="80">
        <f t="shared" si="25"/>
        <v>1.6322001677109732</v>
      </c>
      <c r="AD49" s="80">
        <f t="shared" si="26"/>
        <v>13.663779629034208</v>
      </c>
      <c r="AE49" s="80">
        <f t="shared" si="27"/>
        <v>126.23279074857952</v>
      </c>
      <c r="AF49" s="80">
        <f t="shared" si="28"/>
        <v>6.4902444686955993</v>
      </c>
      <c r="AG49" s="80">
        <f t="shared" si="29"/>
        <v>44.053194842558369</v>
      </c>
      <c r="AH49" s="79">
        <f t="shared" si="30"/>
        <v>1.5942590743378993</v>
      </c>
      <c r="AI49" s="80">
        <f t="shared" si="31"/>
        <v>3.0025292603562126</v>
      </c>
      <c r="AJ49" s="79">
        <f t="shared" si="32"/>
        <v>2.412835212989783</v>
      </c>
      <c r="AK49" s="80">
        <f t="shared" si="33"/>
        <v>3.5125809508073105</v>
      </c>
      <c r="AL49" s="85">
        <f t="shared" si="34"/>
        <v>5.364652651882048E-2</v>
      </c>
      <c r="AM49" s="80">
        <f t="shared" si="35"/>
        <v>0.11104072751766246</v>
      </c>
      <c r="AN49" s="85">
        <f t="shared" si="36"/>
        <v>4.0226542666233836E-3</v>
      </c>
      <c r="AO49" s="85">
        <f t="shared" si="37"/>
        <v>1.1234877053874799E-2</v>
      </c>
      <c r="AP49" s="85">
        <f t="shared" si="38"/>
        <v>2.3458595214561891E-2</v>
      </c>
      <c r="AQ49" s="80">
        <f t="shared" si="39"/>
        <v>9.720980067538193E-2</v>
      </c>
      <c r="AR49" s="85">
        <f t="shared" si="40"/>
        <v>-2.5212243095794742E-2</v>
      </c>
      <c r="AS49" s="85">
        <f t="shared" si="41"/>
        <v>3.4794562453821352E-4</v>
      </c>
      <c r="AT49" s="85">
        <f t="shared" si="42"/>
        <v>3.5447593693350002E-2</v>
      </c>
      <c r="AU49" s="85">
        <f t="shared" si="43"/>
        <v>7.2987945181899726E-4</v>
      </c>
      <c r="AV49" s="85">
        <f t="shared" si="44"/>
        <v>3.4438014699704651E-4</v>
      </c>
      <c r="AW49" s="85">
        <f t="shared" si="45"/>
        <v>4.5009044272290255E-4</v>
      </c>
      <c r="AX49" s="85">
        <f t="shared" si="46"/>
        <v>4.197028151020632E-4</v>
      </c>
      <c r="AY49" s="85">
        <f t="shared" si="47"/>
        <v>4.2864316933803332E-4</v>
      </c>
    </row>
    <row r="50" spans="1:51" x14ac:dyDescent="0.2">
      <c r="A50" s="4" t="s">
        <v>171</v>
      </c>
      <c r="B50" s="19">
        <v>679.61667457913802</v>
      </c>
      <c r="C50" s="19">
        <v>153.258368258627</v>
      </c>
      <c r="D50" s="19">
        <v>370.83635030367702</v>
      </c>
      <c r="E50" s="19">
        <v>3940.7532965339301</v>
      </c>
      <c r="F50" s="19">
        <v>373.65147045907099</v>
      </c>
      <c r="G50" s="19">
        <v>1832.40021397644</v>
      </c>
      <c r="H50" s="19">
        <v>161.80984301577399</v>
      </c>
      <c r="I50" s="19">
        <v>308.45619811510102</v>
      </c>
      <c r="J50" s="19">
        <v>242.946364069862</v>
      </c>
      <c r="K50" s="19">
        <v>319.301729426463</v>
      </c>
      <c r="L50" s="19">
        <v>17.607568447717998</v>
      </c>
      <c r="M50" s="19">
        <v>70.447387396970697</v>
      </c>
      <c r="N50" s="19">
        <v>0.14311732091596499</v>
      </c>
      <c r="O50" s="19">
        <v>0.61688560507966395</v>
      </c>
      <c r="P50" s="19">
        <v>1.2549216872981199</v>
      </c>
      <c r="Q50" s="19">
        <v>7.9163887457597104</v>
      </c>
      <c r="R50" s="19">
        <v>-1.6235148957144301</v>
      </c>
      <c r="S50" s="19">
        <v>0.13778069764677001</v>
      </c>
      <c r="T50" s="19">
        <v>3.3520784927556799</v>
      </c>
      <c r="U50" s="19">
        <v>0.14150900542148301</v>
      </c>
      <c r="V50" s="19">
        <v>6.6791925238291694E-2</v>
      </c>
      <c r="W50" s="19">
        <v>2.2137407192883498</v>
      </c>
      <c r="X50" s="19">
        <v>2.3527404631166302</v>
      </c>
      <c r="Y50" s="19">
        <v>2.3482346693158198</v>
      </c>
      <c r="Z50" s="45"/>
      <c r="AA50" s="4" t="s">
        <v>171</v>
      </c>
      <c r="AB50" s="80">
        <f t="shared" si="24"/>
        <v>29.561789609222306</v>
      </c>
      <c r="AC50" s="80">
        <f t="shared" si="25"/>
        <v>6.3056312799270522</v>
      </c>
      <c r="AD50" s="80">
        <f t="shared" si="26"/>
        <v>13.743842202345157</v>
      </c>
      <c r="AE50" s="80">
        <f t="shared" si="27"/>
        <v>140.31273420569084</v>
      </c>
      <c r="AF50" s="80">
        <f t="shared" si="28"/>
        <v>12.063484396439794</v>
      </c>
      <c r="AG50" s="80">
        <f t="shared" si="29"/>
        <v>46.866493274041069</v>
      </c>
      <c r="AH50" s="79">
        <f t="shared" si="30"/>
        <v>4.0371717319304894</v>
      </c>
      <c r="AI50" s="80">
        <f t="shared" si="31"/>
        <v>7.6960129270234789</v>
      </c>
      <c r="AJ50" s="79">
        <f t="shared" si="32"/>
        <v>6.0615360296871756</v>
      </c>
      <c r="AK50" s="80">
        <f t="shared" si="33"/>
        <v>7.966610015630315</v>
      </c>
      <c r="AL50" s="80">
        <f t="shared" si="34"/>
        <v>0.32049864695249514</v>
      </c>
      <c r="AM50" s="80">
        <f t="shared" si="35"/>
        <v>1.2614806589125382</v>
      </c>
      <c r="AN50" s="85">
        <f t="shared" si="36"/>
        <v>2.4285986919389954E-3</v>
      </c>
      <c r="AO50" s="85">
        <f t="shared" si="37"/>
        <v>1.0510915063548542E-2</v>
      </c>
      <c r="AP50" s="85">
        <f t="shared" si="38"/>
        <v>1.9748240444687627E-2</v>
      </c>
      <c r="AQ50" s="80">
        <f t="shared" si="39"/>
        <v>0.12108272783358383</v>
      </c>
      <c r="AR50" s="85">
        <f t="shared" si="40"/>
        <v>-2.0836383012544642E-2</v>
      </c>
      <c r="AS50" s="85">
        <f t="shared" si="41"/>
        <v>1.6819610489185555E-3</v>
      </c>
      <c r="AT50" s="85">
        <f t="shared" si="42"/>
        <v>3.8265736218672144E-2</v>
      </c>
      <c r="AU50" s="85">
        <f t="shared" si="43"/>
        <v>1.4749739985562124E-3</v>
      </c>
      <c r="AV50" s="85">
        <f t="shared" si="44"/>
        <v>5.941813471959051E-4</v>
      </c>
      <c r="AW50" s="85">
        <f t="shared" si="45"/>
        <v>1.0684076830542229E-2</v>
      </c>
      <c r="AX50" s="85">
        <f t="shared" si="46"/>
        <v>1.1354925015041652E-2</v>
      </c>
      <c r="AY50" s="85">
        <f t="shared" si="47"/>
        <v>1.1333178905964383E-2</v>
      </c>
    </row>
    <row r="51" spans="1:51" x14ac:dyDescent="0.2">
      <c r="A51" s="7" t="s">
        <v>247</v>
      </c>
      <c r="B51" s="20">
        <v>761.71235093066298</v>
      </c>
      <c r="C51" s="20">
        <v>61.7595359386575</v>
      </c>
      <c r="D51" s="20">
        <v>283.58964886179803</v>
      </c>
      <c r="E51" s="20">
        <v>2515.9507430706099</v>
      </c>
      <c r="F51" s="20">
        <v>304.35943319744098</v>
      </c>
      <c r="G51" s="20">
        <v>122.437089817968</v>
      </c>
      <c r="H51" s="20">
        <v>45.120936862037397</v>
      </c>
      <c r="I51" s="20">
        <v>85.067984187044402</v>
      </c>
      <c r="J51" s="20">
        <v>69.554828810723507</v>
      </c>
      <c r="K51" s="20">
        <v>93.281039868999301</v>
      </c>
      <c r="L51" s="20">
        <v>2.3510890802641198</v>
      </c>
      <c r="M51" s="20">
        <v>31.601357367763999</v>
      </c>
      <c r="N51" s="20">
        <v>0.21025064216582001</v>
      </c>
      <c r="O51" s="20">
        <v>0.52557297366662303</v>
      </c>
      <c r="P51" s="20">
        <v>0.77926664955432201</v>
      </c>
      <c r="Q51" s="20">
        <v>11.4487624875329</v>
      </c>
      <c r="R51" s="20">
        <v>-0.441871776167782</v>
      </c>
      <c r="S51" s="20">
        <v>6.5774883709957696E-2</v>
      </c>
      <c r="T51" s="20">
        <v>1.1700203931901001</v>
      </c>
      <c r="U51" s="20">
        <v>7.5848517340504407E-2</v>
      </c>
      <c r="V51" s="20">
        <v>8.2967724879171006E-2</v>
      </c>
      <c r="W51" s="20">
        <v>0.64303169873246202</v>
      </c>
      <c r="X51" s="20">
        <v>0.67238511824793401</v>
      </c>
      <c r="Y51" s="20">
        <v>0.68602452524095203</v>
      </c>
      <c r="Z51" s="45"/>
      <c r="AA51" s="7" t="s">
        <v>247</v>
      </c>
      <c r="AB51" s="80">
        <f t="shared" si="24"/>
        <v>33.132766018289189</v>
      </c>
      <c r="AC51" s="80">
        <f t="shared" si="25"/>
        <v>2.5410218448326476</v>
      </c>
      <c r="AD51" s="80">
        <f t="shared" si="26"/>
        <v>10.510327213023425</v>
      </c>
      <c r="AE51" s="80">
        <f t="shared" si="27"/>
        <v>89.581839136586851</v>
      </c>
      <c r="AF51" s="80">
        <f t="shared" si="28"/>
        <v>9.8263637736406881</v>
      </c>
      <c r="AG51" s="80">
        <f t="shared" si="29"/>
        <v>3.1315195243263263</v>
      </c>
      <c r="AH51" s="79">
        <f t="shared" si="30"/>
        <v>1.1257718777953443</v>
      </c>
      <c r="AI51" s="80">
        <f t="shared" si="31"/>
        <v>2.1224546952855392</v>
      </c>
      <c r="AJ51" s="79">
        <f t="shared" si="32"/>
        <v>1.7353999204272332</v>
      </c>
      <c r="AK51" s="80">
        <f t="shared" si="33"/>
        <v>2.3273712542165494</v>
      </c>
      <c r="AL51" s="85">
        <f t="shared" si="34"/>
        <v>4.2795282683515318E-2</v>
      </c>
      <c r="AM51" s="80">
        <f t="shared" si="35"/>
        <v>0.56587621752643924</v>
      </c>
      <c r="AN51" s="85">
        <f t="shared" si="36"/>
        <v>3.5678031930395388E-3</v>
      </c>
      <c r="AO51" s="85">
        <f t="shared" si="37"/>
        <v>8.9550685579591598E-3</v>
      </c>
      <c r="AP51" s="85">
        <f t="shared" si="38"/>
        <v>1.2263032284554842E-2</v>
      </c>
      <c r="AQ51" s="80">
        <f t="shared" si="39"/>
        <v>0.17511108117976293</v>
      </c>
      <c r="AR51" s="85">
        <f t="shared" si="40"/>
        <v>-5.6710348608250642E-3</v>
      </c>
      <c r="AS51" s="85">
        <f t="shared" si="41"/>
        <v>8.02948412127524E-4</v>
      </c>
      <c r="AT51" s="85">
        <f t="shared" si="42"/>
        <v>1.335639718253539E-2</v>
      </c>
      <c r="AU51" s="85">
        <f t="shared" si="43"/>
        <v>7.9058283656977706E-4</v>
      </c>
      <c r="AV51" s="85">
        <f t="shared" si="44"/>
        <v>7.3808135289717114E-4</v>
      </c>
      <c r="AW51" s="85">
        <f t="shared" si="45"/>
        <v>3.1034348394423845E-3</v>
      </c>
      <c r="AX51" s="85">
        <f t="shared" si="46"/>
        <v>3.2451019220460136E-3</v>
      </c>
      <c r="AY51" s="85">
        <f t="shared" si="47"/>
        <v>3.3109291758733209E-3</v>
      </c>
    </row>
    <row r="52" spans="1:51" s="43" customFormat="1" x14ac:dyDescent="0.2">
      <c r="A52" s="4" t="s">
        <v>361</v>
      </c>
      <c r="B52" s="19">
        <v>973.86248142872</v>
      </c>
      <c r="C52" s="19">
        <v>49.505792713012298</v>
      </c>
      <c r="D52" s="19">
        <v>318.60061142367499</v>
      </c>
      <c r="E52" s="19">
        <v>2290.6949961340001</v>
      </c>
      <c r="F52" s="19">
        <v>349.93089660059502</v>
      </c>
      <c r="G52" s="19">
        <v>526.43252606398698</v>
      </c>
      <c r="H52" s="19">
        <v>48.200704030275197</v>
      </c>
      <c r="I52" s="19">
        <v>85.231233663374695</v>
      </c>
      <c r="J52" s="19">
        <v>72.192653363516897</v>
      </c>
      <c r="K52" s="19">
        <v>102.691065700281</v>
      </c>
      <c r="L52" s="19">
        <v>1.29992635828453</v>
      </c>
      <c r="M52" s="19">
        <v>3.8563766318572701</v>
      </c>
      <c r="N52" s="19">
        <v>0.24557639892088101</v>
      </c>
      <c r="O52" s="19">
        <v>0.50697851956971196</v>
      </c>
      <c r="P52" s="19">
        <v>0.54515155235901203</v>
      </c>
      <c r="Q52" s="19">
        <v>9.5050476801204606</v>
      </c>
      <c r="R52" s="19">
        <v>-2.3922417434648802</v>
      </c>
      <c r="S52" s="19">
        <v>3.1960412773598297E-2</v>
      </c>
      <c r="T52" s="19">
        <v>1.47812113085974</v>
      </c>
      <c r="U52" s="19">
        <v>5.25765928597451E-2</v>
      </c>
      <c r="V52" s="19">
        <v>3.9438763695539301E-2</v>
      </c>
      <c r="W52" s="19">
        <v>0.13518810534334</v>
      </c>
      <c r="X52" s="19">
        <v>0.12919384152977301</v>
      </c>
      <c r="Y52" s="19">
        <v>0.120745359519534</v>
      </c>
      <c r="Z52" s="45"/>
      <c r="AA52" s="4" t="s">
        <v>361</v>
      </c>
      <c r="AB52" s="80">
        <f t="shared" si="24"/>
        <v>42.360817297690708</v>
      </c>
      <c r="AC52" s="80">
        <f t="shared" si="25"/>
        <v>2.0368563140511129</v>
      </c>
      <c r="AD52" s="80">
        <f t="shared" si="26"/>
        <v>11.807894575037988</v>
      </c>
      <c r="AE52" s="80">
        <f t="shared" si="27"/>
        <v>81.561481765822222</v>
      </c>
      <c r="AF52" s="80">
        <f t="shared" si="28"/>
        <v>11.297656358175276</v>
      </c>
      <c r="AG52" s="80">
        <f t="shared" si="29"/>
        <v>13.464332875444379</v>
      </c>
      <c r="AH52" s="79">
        <f t="shared" si="30"/>
        <v>1.2026123760048701</v>
      </c>
      <c r="AI52" s="80">
        <f t="shared" si="31"/>
        <v>2.1265277860123426</v>
      </c>
      <c r="AJ52" s="79">
        <f t="shared" si="32"/>
        <v>1.8012139062753718</v>
      </c>
      <c r="AK52" s="80">
        <f t="shared" si="33"/>
        <v>2.5621523378313622</v>
      </c>
      <c r="AL52" s="85">
        <f t="shared" si="34"/>
        <v>2.3661679362778357E-2</v>
      </c>
      <c r="AM52" s="85">
        <f t="shared" si="35"/>
        <v>6.9055002808797034E-2</v>
      </c>
      <c r="AN52" s="85">
        <f t="shared" si="36"/>
        <v>4.1672560482077211E-3</v>
      </c>
      <c r="AO52" s="85">
        <f t="shared" si="37"/>
        <v>8.6382436457609815E-3</v>
      </c>
      <c r="AP52" s="85">
        <f t="shared" si="38"/>
        <v>8.5788492172443904E-3</v>
      </c>
      <c r="AQ52" s="80">
        <f t="shared" si="39"/>
        <v>0.14538157968982046</v>
      </c>
      <c r="AR52" s="85">
        <f t="shared" si="40"/>
        <v>-3.0702314685876135E-2</v>
      </c>
      <c r="AS52" s="85">
        <f t="shared" si="41"/>
        <v>3.9015747714071471E-4</v>
      </c>
      <c r="AT52" s="85">
        <f t="shared" si="42"/>
        <v>1.6873528891092924E-2</v>
      </c>
      <c r="AU52" s="85">
        <f t="shared" si="43"/>
        <v>5.4801535188393898E-4</v>
      </c>
      <c r="AV52" s="85">
        <f t="shared" si="44"/>
        <v>3.508474663778961E-4</v>
      </c>
      <c r="AW52" s="85">
        <f t="shared" si="45"/>
        <v>6.5245224586554058E-4</v>
      </c>
      <c r="AX52" s="85">
        <f t="shared" si="46"/>
        <v>6.2352240120546821E-4</v>
      </c>
      <c r="AY52" s="85">
        <f t="shared" si="47"/>
        <v>5.8274787412902513E-4</v>
      </c>
    </row>
    <row r="53" spans="1:51" x14ac:dyDescent="0.2">
      <c r="A53" s="7" t="s">
        <v>64</v>
      </c>
      <c r="B53" s="20">
        <v>938.87057593897998</v>
      </c>
      <c r="C53" s="20">
        <v>42.8013380638792</v>
      </c>
      <c r="D53" s="20">
        <v>318.36650671020601</v>
      </c>
      <c r="E53" s="20">
        <v>1995.99880721816</v>
      </c>
      <c r="F53" s="20">
        <v>285.71735643673497</v>
      </c>
      <c r="G53" s="20">
        <v>726.22533438936102</v>
      </c>
      <c r="H53" s="20">
        <v>49.2736584038934</v>
      </c>
      <c r="I53" s="20">
        <v>88.840796738827095</v>
      </c>
      <c r="J53" s="20">
        <v>74.535485485005694</v>
      </c>
      <c r="K53" s="20">
        <v>99.682338591153894</v>
      </c>
      <c r="L53" s="20">
        <v>1.2499146118145099</v>
      </c>
      <c r="M53" s="20">
        <v>6.9377792224614101</v>
      </c>
      <c r="N53" s="20">
        <v>0.25655993698836099</v>
      </c>
      <c r="O53" s="20">
        <v>0.49929130020718598</v>
      </c>
      <c r="P53" s="20">
        <v>1.0737374058515701</v>
      </c>
      <c r="Q53" s="20">
        <v>9.6070495683100798</v>
      </c>
      <c r="R53" s="20">
        <v>-2.9598938620940598</v>
      </c>
      <c r="S53" s="20">
        <v>0.211851489623197</v>
      </c>
      <c r="T53" s="20">
        <v>1.28946672775284</v>
      </c>
      <c r="U53" s="20">
        <v>0.55856496809274803</v>
      </c>
      <c r="V53" s="20">
        <v>0.16066798913439401</v>
      </c>
      <c r="W53" s="20">
        <v>0.29948591780376199</v>
      </c>
      <c r="X53" s="20">
        <v>0.30878226857403501</v>
      </c>
      <c r="Y53" s="20">
        <v>0.289899387357064</v>
      </c>
      <c r="Z53" s="46"/>
      <c r="AA53" s="7" t="s">
        <v>64</v>
      </c>
      <c r="AB53" s="81">
        <f t="shared" si="24"/>
        <v>40.838748480362078</v>
      </c>
      <c r="AC53" s="81">
        <f t="shared" si="25"/>
        <v>1.7610095891330673</v>
      </c>
      <c r="AD53" s="81">
        <f t="shared" si="26"/>
        <v>11.799218245875251</v>
      </c>
      <c r="AE53" s="81">
        <f t="shared" si="27"/>
        <v>71.068658461418167</v>
      </c>
      <c r="AF53" s="81">
        <f t="shared" si="28"/>
        <v>9.2244970076844073</v>
      </c>
      <c r="AG53" s="81">
        <f t="shared" si="29"/>
        <v>18.574345544163325</v>
      </c>
      <c r="AH53" s="82">
        <f t="shared" si="30"/>
        <v>1.2293826947079192</v>
      </c>
      <c r="AI53" s="81">
        <f t="shared" si="31"/>
        <v>2.2165867449807162</v>
      </c>
      <c r="AJ53" s="81">
        <f t="shared" si="32"/>
        <v>1.8596678015220982</v>
      </c>
      <c r="AK53" s="81">
        <f t="shared" si="33"/>
        <v>2.4870842961864743</v>
      </c>
      <c r="AL53" s="86">
        <f t="shared" si="34"/>
        <v>2.2751349403081392E-2</v>
      </c>
      <c r="AM53" s="81">
        <f t="shared" si="35"/>
        <v>0.12423277325564348</v>
      </c>
      <c r="AN53" s="86">
        <f t="shared" si="36"/>
        <v>4.3536388424972169E-3</v>
      </c>
      <c r="AO53" s="86">
        <f t="shared" si="37"/>
        <v>8.5072635918757196E-3</v>
      </c>
      <c r="AP53" s="86">
        <f t="shared" si="38"/>
        <v>1.6897010132055048E-2</v>
      </c>
      <c r="AQ53" s="81">
        <f t="shared" si="39"/>
        <v>0.14694171869547384</v>
      </c>
      <c r="AR53" s="86">
        <f t="shared" si="40"/>
        <v>-3.7987629402027948E-2</v>
      </c>
      <c r="AS53" s="86">
        <f t="shared" si="41"/>
        <v>2.5861819528241025E-3</v>
      </c>
      <c r="AT53" s="86">
        <f t="shared" si="42"/>
        <v>1.4719939814530137E-2</v>
      </c>
      <c r="AU53" s="86">
        <f t="shared" si="43"/>
        <v>5.8220238492052122E-3</v>
      </c>
      <c r="AV53" s="86">
        <f t="shared" si="44"/>
        <v>1.4293033460937106E-3</v>
      </c>
      <c r="AW53" s="86">
        <f t="shared" si="45"/>
        <v>1.4453953561957625E-3</v>
      </c>
      <c r="AX53" s="86">
        <f t="shared" si="46"/>
        <v>1.4902619139673505E-3</v>
      </c>
      <c r="AY53" s="86">
        <f t="shared" si="47"/>
        <v>1.3991283173603476E-3</v>
      </c>
    </row>
    <row r="54" spans="1:51" x14ac:dyDescent="0.2">
      <c r="A54" s="4" t="s">
        <v>201</v>
      </c>
      <c r="B54" s="19">
        <v>311.62420747505598</v>
      </c>
      <c r="C54" s="19">
        <v>46.345405433556003</v>
      </c>
      <c r="D54" s="19">
        <v>453.39433667572399</v>
      </c>
      <c r="E54" s="19">
        <v>2706.70293095852</v>
      </c>
      <c r="F54" s="19">
        <v>338.19085530576803</v>
      </c>
      <c r="G54" s="19">
        <v>591.34991121686801</v>
      </c>
      <c r="H54" s="19">
        <v>71.230086924238904</v>
      </c>
      <c r="I54" s="19">
        <v>129.728383338073</v>
      </c>
      <c r="J54" s="19">
        <v>105.57186791037201</v>
      </c>
      <c r="K54" s="19">
        <v>140.81930595751899</v>
      </c>
      <c r="L54" s="19">
        <v>12.514235352858</v>
      </c>
      <c r="M54" s="19">
        <v>251.90874333830499</v>
      </c>
      <c r="N54" s="19">
        <v>0.105444888742298</v>
      </c>
      <c r="O54" s="19">
        <v>1.1732577763073599</v>
      </c>
      <c r="P54" s="19">
        <v>3.2723280311215199</v>
      </c>
      <c r="Q54" s="19">
        <v>18.0830487240781</v>
      </c>
      <c r="R54" s="19">
        <v>-1.12992970253352</v>
      </c>
      <c r="S54" s="19">
        <v>0.15985496913692099</v>
      </c>
      <c r="T54" s="19">
        <v>1.2666365415648799</v>
      </c>
      <c r="U54" s="19">
        <v>0.32054840953668901</v>
      </c>
      <c r="V54" s="19">
        <v>8.8511148111882501E-2</v>
      </c>
      <c r="W54" s="19">
        <v>8.4566411893590505</v>
      </c>
      <c r="X54" s="19">
        <v>8.8251242704724095</v>
      </c>
      <c r="Y54" s="19">
        <v>8.6630925194310695</v>
      </c>
      <c r="Z54" s="45"/>
      <c r="AA54" s="4" t="s">
        <v>201</v>
      </c>
      <c r="AB54" s="79">
        <f t="shared" si="24"/>
        <v>13.554948845572408</v>
      </c>
      <c r="AC54" s="79">
        <f t="shared" si="25"/>
        <v>1.9068259795744087</v>
      </c>
      <c r="AD54" s="79">
        <f t="shared" si="26"/>
        <v>16.803585229994958</v>
      </c>
      <c r="AE54" s="79">
        <f t="shared" si="27"/>
        <v>96.373677910612955</v>
      </c>
      <c r="AF54" s="79">
        <f t="shared" si="28"/>
        <v>10.918624516551043</v>
      </c>
      <c r="AG54" s="79">
        <f t="shared" si="29"/>
        <v>15.124696245536711</v>
      </c>
      <c r="AH54" s="79">
        <f t="shared" si="30"/>
        <v>1.7771977775508709</v>
      </c>
      <c r="AI54" s="79">
        <f t="shared" si="31"/>
        <v>3.2367361112293667</v>
      </c>
      <c r="AJ54" s="79">
        <f t="shared" si="32"/>
        <v>2.6340286404783435</v>
      </c>
      <c r="AK54" s="79">
        <f t="shared" si="33"/>
        <v>3.5134557374630488</v>
      </c>
      <c r="AL54" s="79">
        <f t="shared" si="34"/>
        <v>0.22778815315387191</v>
      </c>
      <c r="AM54" s="79">
        <f t="shared" si="35"/>
        <v>4.5108558212607219</v>
      </c>
      <c r="AN54" s="87">
        <f t="shared" si="36"/>
        <v>1.7893244313982352E-3</v>
      </c>
      <c r="AO54" s="87">
        <f t="shared" si="37"/>
        <v>1.9990761225206339E-2</v>
      </c>
      <c r="AP54" s="87">
        <f t="shared" si="38"/>
        <v>5.1495421129914079E-2</v>
      </c>
      <c r="AQ54" s="79">
        <f t="shared" si="39"/>
        <v>0.27658379816577089</v>
      </c>
      <c r="AR54" s="87">
        <f t="shared" si="40"/>
        <v>-1.4501652015258314E-2</v>
      </c>
      <c r="AS54" s="87">
        <f t="shared" si="41"/>
        <v>1.9514332279960121E-3</v>
      </c>
      <c r="AT54" s="87">
        <f t="shared" si="42"/>
        <v>1.4459321250740639E-2</v>
      </c>
      <c r="AU54" s="87">
        <f t="shared" si="43"/>
        <v>3.3411341415122892E-3</v>
      </c>
      <c r="AV54" s="87">
        <f t="shared" si="44"/>
        <v>7.8739567753654041E-4</v>
      </c>
      <c r="AW54" s="79">
        <f t="shared" si="45"/>
        <v>4.0813905354049475E-2</v>
      </c>
      <c r="AX54" s="79">
        <f t="shared" si="46"/>
        <v>4.259229860266607E-2</v>
      </c>
      <c r="AY54" s="79">
        <f t="shared" si="47"/>
        <v>4.1810292082196283E-2</v>
      </c>
    </row>
    <row r="55" spans="1:51" x14ac:dyDescent="0.2">
      <c r="A55" s="7" t="s">
        <v>273</v>
      </c>
      <c r="B55" s="20">
        <v>574.22459899684395</v>
      </c>
      <c r="C55" s="20">
        <v>30.395495667247499</v>
      </c>
      <c r="D55" s="20">
        <v>447.55920454276298</v>
      </c>
      <c r="E55" s="20">
        <v>1835.2337142973199</v>
      </c>
      <c r="F55" s="20">
        <v>372.68358711881302</v>
      </c>
      <c r="G55" s="20">
        <v>149.24647031818799</v>
      </c>
      <c r="H55" s="20">
        <v>12.2582758954028</v>
      </c>
      <c r="I55" s="20">
        <v>23.780084731031401</v>
      </c>
      <c r="J55" s="20">
        <v>22.2548896464682</v>
      </c>
      <c r="K55" s="20">
        <v>30.781192749480599</v>
      </c>
      <c r="L55" s="20">
        <v>1.4089001271975901</v>
      </c>
      <c r="M55" s="20">
        <v>25.4416030672486</v>
      </c>
      <c r="N55" s="20">
        <v>0.15157261100265801</v>
      </c>
      <c r="O55" s="20">
        <v>0.97988880819191304</v>
      </c>
      <c r="P55" s="20">
        <v>0.70133962368820801</v>
      </c>
      <c r="Q55" s="20">
        <v>5.7563238644140498</v>
      </c>
      <c r="R55" s="20">
        <v>-2.58304092149013</v>
      </c>
      <c r="S55" s="20">
        <v>-2.2219210747147999E-2</v>
      </c>
      <c r="T55" s="20">
        <v>0.34970767143153197</v>
      </c>
      <c r="U55" s="20">
        <v>0.13724110127381201</v>
      </c>
      <c r="V55" s="20">
        <v>2.1900228516920299E-2</v>
      </c>
      <c r="W55" s="20">
        <v>0.491241851489714</v>
      </c>
      <c r="X55" s="20">
        <v>0.49416119755973298</v>
      </c>
      <c r="Y55" s="20">
        <v>0.467447041538196</v>
      </c>
      <c r="Z55" s="45"/>
      <c r="AA55" s="7" t="s">
        <v>273</v>
      </c>
      <c r="AB55" s="80">
        <f t="shared" si="24"/>
        <v>24.97747247666755</v>
      </c>
      <c r="AC55" s="80">
        <f t="shared" si="25"/>
        <v>1.2505861208495166</v>
      </c>
      <c r="AD55" s="80">
        <f t="shared" si="26"/>
        <v>16.587325051618226</v>
      </c>
      <c r="AE55" s="80">
        <f t="shared" si="27"/>
        <v>65.344527044108887</v>
      </c>
      <c r="AF55" s="80">
        <f t="shared" si="28"/>
        <v>12.03223590286788</v>
      </c>
      <c r="AG55" s="80">
        <f t="shared" si="29"/>
        <v>3.8172112423861901</v>
      </c>
      <c r="AH55" s="79">
        <f t="shared" si="30"/>
        <v>0.30584520697112777</v>
      </c>
      <c r="AI55" s="80">
        <f t="shared" si="31"/>
        <v>0.59331548730118266</v>
      </c>
      <c r="AJ55" s="79">
        <f t="shared" si="32"/>
        <v>0.55526171772625255</v>
      </c>
      <c r="AK55" s="80">
        <f t="shared" si="33"/>
        <v>0.7679938310748653</v>
      </c>
      <c r="AL55" s="85">
        <f t="shared" si="34"/>
        <v>2.5645255095773797E-2</v>
      </c>
      <c r="AM55" s="80">
        <f t="shared" si="35"/>
        <v>0.45557530785654221</v>
      </c>
      <c r="AN55" s="85">
        <f t="shared" si="36"/>
        <v>2.5720789241923977E-3</v>
      </c>
      <c r="AO55" s="85">
        <f t="shared" si="37"/>
        <v>1.6696009681238935E-2</v>
      </c>
      <c r="AP55" s="85">
        <f t="shared" si="38"/>
        <v>1.1036723376580871E-2</v>
      </c>
      <c r="AQ55" s="80">
        <f t="shared" si="39"/>
        <v>8.8044109275222548E-2</v>
      </c>
      <c r="AR55" s="85">
        <f t="shared" si="40"/>
        <v>-3.3151053999760496E-2</v>
      </c>
      <c r="AS55" s="85">
        <f t="shared" si="41"/>
        <v>-2.7124152840498847E-4</v>
      </c>
      <c r="AT55" s="85">
        <f t="shared" si="42"/>
        <v>3.9920967058394066E-3</v>
      </c>
      <c r="AU55" s="85">
        <f t="shared" si="43"/>
        <v>1.4304888604733375E-3</v>
      </c>
      <c r="AV55" s="85">
        <f t="shared" si="44"/>
        <v>1.9482455757423983E-4</v>
      </c>
      <c r="AW55" s="85">
        <f t="shared" si="45"/>
        <v>2.3708583566105891E-3</v>
      </c>
      <c r="AX55" s="85">
        <f t="shared" si="46"/>
        <v>2.3849478646705263E-3</v>
      </c>
      <c r="AY55" s="85">
        <f t="shared" si="47"/>
        <v>2.2560185402422587E-3</v>
      </c>
    </row>
    <row r="56" spans="1:51" x14ac:dyDescent="0.2">
      <c r="A56" s="4" t="s">
        <v>203</v>
      </c>
      <c r="B56" s="19">
        <v>582.31828051760294</v>
      </c>
      <c r="C56" s="19">
        <v>40.743074463567901</v>
      </c>
      <c r="D56" s="19">
        <v>481.729495211168</v>
      </c>
      <c r="E56" s="19">
        <v>2252.1229858306801</v>
      </c>
      <c r="F56" s="19">
        <v>311.96931421010902</v>
      </c>
      <c r="G56" s="19">
        <v>333.65329837330597</v>
      </c>
      <c r="H56" s="19">
        <v>20.463769224668699</v>
      </c>
      <c r="I56" s="19">
        <v>38.899788490316702</v>
      </c>
      <c r="J56" s="19">
        <v>32.864333265079097</v>
      </c>
      <c r="K56" s="19">
        <v>48.040008558700897</v>
      </c>
      <c r="L56" s="19">
        <v>7.0565172580832396</v>
      </c>
      <c r="M56" s="19">
        <v>7.2413570583256597</v>
      </c>
      <c r="N56" s="19">
        <v>0.16702806551354599</v>
      </c>
      <c r="O56" s="19">
        <v>1.40031423808253</v>
      </c>
      <c r="P56" s="19">
        <v>1.05083053288063</v>
      </c>
      <c r="Q56" s="19">
        <v>6.0246670852565396</v>
      </c>
      <c r="R56" s="19">
        <v>-2.37209394630798</v>
      </c>
      <c r="S56" s="19">
        <v>5.8648422709939002E-2</v>
      </c>
      <c r="T56" s="19">
        <v>0.39264226177671502</v>
      </c>
      <c r="U56" s="19">
        <v>0.106248329897376</v>
      </c>
      <c r="V56" s="19">
        <v>2.2536339017453898E-2</v>
      </c>
      <c r="W56" s="19">
        <v>0.22437279568042601</v>
      </c>
      <c r="X56" s="19">
        <v>0.209965062379946</v>
      </c>
      <c r="Y56" s="19">
        <v>0.20904857066466201</v>
      </c>
      <c r="Z56" s="45"/>
      <c r="AA56" s="4" t="s">
        <v>203</v>
      </c>
      <c r="AB56" s="80">
        <f t="shared" si="24"/>
        <v>25.329529333466855</v>
      </c>
      <c r="AC56" s="80">
        <f t="shared" si="25"/>
        <v>1.6763248082109814</v>
      </c>
      <c r="AD56" s="80">
        <f t="shared" si="26"/>
        <v>17.853735646400118</v>
      </c>
      <c r="AE56" s="80">
        <f t="shared" si="27"/>
        <v>80.188103677366612</v>
      </c>
      <c r="AF56" s="80">
        <f t="shared" si="28"/>
        <v>10.072051769307603</v>
      </c>
      <c r="AG56" s="80">
        <f t="shared" si="29"/>
        <v>8.5337034698006295</v>
      </c>
      <c r="AH56" s="79">
        <f t="shared" si="30"/>
        <v>0.5105730844478219</v>
      </c>
      <c r="AI56" s="80">
        <f t="shared" si="31"/>
        <v>0.97055360504782195</v>
      </c>
      <c r="AJ56" s="79">
        <f t="shared" si="32"/>
        <v>0.81996839483730288</v>
      </c>
      <c r="AK56" s="80">
        <f t="shared" si="33"/>
        <v>1.1986030079516192</v>
      </c>
      <c r="AL56" s="80">
        <f t="shared" si="34"/>
        <v>0.12844500591481278</v>
      </c>
      <c r="AM56" s="80">
        <f t="shared" si="35"/>
        <v>0.12966885232922662</v>
      </c>
      <c r="AN56" s="85">
        <f t="shared" si="36"/>
        <v>2.8343469457584591E-3</v>
      </c>
      <c r="AO56" s="85">
        <f t="shared" si="37"/>
        <v>2.3859503119484239E-2</v>
      </c>
      <c r="AP56" s="85">
        <f t="shared" si="38"/>
        <v>1.6536533107994682E-2</v>
      </c>
      <c r="AQ56" s="80">
        <f t="shared" si="39"/>
        <v>9.2148471784284799E-2</v>
      </c>
      <c r="AR56" s="85">
        <f t="shared" si="40"/>
        <v>-3.0443735464011041E-2</v>
      </c>
      <c r="AS56" s="85">
        <f t="shared" si="41"/>
        <v>7.1595197486605522E-4</v>
      </c>
      <c r="AT56" s="85">
        <f t="shared" si="42"/>
        <v>4.4822176001908113E-3</v>
      </c>
      <c r="AU56" s="85">
        <f t="shared" si="43"/>
        <v>1.1074455899247029E-3</v>
      </c>
      <c r="AV56" s="85">
        <f t="shared" si="44"/>
        <v>2.0048340020864603E-4</v>
      </c>
      <c r="AW56" s="85">
        <f t="shared" si="45"/>
        <v>1.0828802880329441E-3</v>
      </c>
      <c r="AX56" s="85">
        <f t="shared" si="46"/>
        <v>1.01334489565611E-3</v>
      </c>
      <c r="AY56" s="85">
        <f t="shared" si="47"/>
        <v>1.0089216730919982E-3</v>
      </c>
    </row>
    <row r="57" spans="1:51" x14ac:dyDescent="0.2">
      <c r="A57" s="7" t="s">
        <v>221</v>
      </c>
      <c r="B57" s="20">
        <v>776.64138757763601</v>
      </c>
      <c r="C57" s="20">
        <v>124.523130171411</v>
      </c>
      <c r="D57" s="20">
        <v>556.71175798745799</v>
      </c>
      <c r="E57" s="20">
        <v>3355.5894021487502</v>
      </c>
      <c r="F57" s="20">
        <v>273.50615302917703</v>
      </c>
      <c r="G57" s="20">
        <v>209.75929751762001</v>
      </c>
      <c r="H57" s="20">
        <v>55.890271351916397</v>
      </c>
      <c r="I57" s="20">
        <v>102.167006343888</v>
      </c>
      <c r="J57" s="20">
        <v>83.835865560602798</v>
      </c>
      <c r="K57" s="20">
        <v>122.965109861908</v>
      </c>
      <c r="L57" s="20">
        <v>2.9950329957144302</v>
      </c>
      <c r="M57" s="20">
        <v>165.66405603266</v>
      </c>
      <c r="N57" s="20">
        <v>0.13868634357378701</v>
      </c>
      <c r="O57" s="20">
        <v>0.92658806774677005</v>
      </c>
      <c r="P57" s="20">
        <v>0.73005405953678904</v>
      </c>
      <c r="Q57" s="20">
        <v>6.9318316821535602</v>
      </c>
      <c r="R57" s="20">
        <v>-2.7056286840620101</v>
      </c>
      <c r="S57" s="20">
        <v>7.3978239039993204E-2</v>
      </c>
      <c r="T57" s="20">
        <v>1.6528191941211601</v>
      </c>
      <c r="U57" s="20">
        <v>7.9082524934236398E-2</v>
      </c>
      <c r="V57" s="20">
        <v>1.59935030835219E-2</v>
      </c>
      <c r="W57" s="20">
        <v>0.79195313455469196</v>
      </c>
      <c r="X57" s="20">
        <v>0.78457484952724499</v>
      </c>
      <c r="Y57" s="20">
        <v>0.73651687911506802</v>
      </c>
      <c r="Z57" s="45"/>
      <c r="AA57" s="7" t="s">
        <v>221</v>
      </c>
      <c r="AB57" s="80">
        <f t="shared" si="24"/>
        <v>33.782145377174821</v>
      </c>
      <c r="AC57" s="80">
        <f t="shared" si="25"/>
        <v>5.1233544608685868</v>
      </c>
      <c r="AD57" s="80">
        <f t="shared" si="26"/>
        <v>20.632709138961456</v>
      </c>
      <c r="AE57" s="80">
        <f t="shared" si="27"/>
        <v>119.47764512466398</v>
      </c>
      <c r="AF57" s="80">
        <f t="shared" si="28"/>
        <v>8.8302535123012849</v>
      </c>
      <c r="AG57" s="80">
        <f t="shared" si="29"/>
        <v>5.3649211734939879</v>
      </c>
      <c r="AH57" s="79">
        <f t="shared" si="30"/>
        <v>1.3944678481017065</v>
      </c>
      <c r="AI57" s="80">
        <f t="shared" si="31"/>
        <v>2.5490770045880242</v>
      </c>
      <c r="AJ57" s="79">
        <f t="shared" si="32"/>
        <v>2.0917132125898901</v>
      </c>
      <c r="AK57" s="80">
        <f t="shared" si="33"/>
        <v>3.0679917630216571</v>
      </c>
      <c r="AL57" s="85">
        <f t="shared" si="34"/>
        <v>5.4516557783363888E-2</v>
      </c>
      <c r="AM57" s="80">
        <f t="shared" si="35"/>
        <v>2.9664975563194558</v>
      </c>
      <c r="AN57" s="85">
        <f t="shared" si="36"/>
        <v>2.353408171963126E-3</v>
      </c>
      <c r="AO57" s="85">
        <f t="shared" si="37"/>
        <v>1.5787835538367184E-2</v>
      </c>
      <c r="AP57" s="85">
        <f t="shared" si="38"/>
        <v>1.1488591878903298E-2</v>
      </c>
      <c r="AQ57" s="80">
        <f t="shared" si="39"/>
        <v>0.10602373328469808</v>
      </c>
      <c r="AR57" s="85">
        <f t="shared" si="40"/>
        <v>-3.4724359905570844E-2</v>
      </c>
      <c r="AS57" s="85">
        <f t="shared" si="41"/>
        <v>9.0309106179628626E-4</v>
      </c>
      <c r="AT57" s="85">
        <f t="shared" si="42"/>
        <v>1.8867799019647948E-2</v>
      </c>
      <c r="AU57" s="85">
        <f t="shared" si="43"/>
        <v>8.2429148357553053E-4</v>
      </c>
      <c r="AV57" s="85">
        <f t="shared" si="44"/>
        <v>1.4227829448911931E-4</v>
      </c>
      <c r="AW57" s="85">
        <f t="shared" si="45"/>
        <v>3.8221676378122202E-3</v>
      </c>
      <c r="AX57" s="85">
        <f t="shared" si="46"/>
        <v>3.7865581540890204E-3</v>
      </c>
      <c r="AY57" s="85">
        <f t="shared" si="47"/>
        <v>3.5546181424472396E-3</v>
      </c>
    </row>
    <row r="58" spans="1:51" x14ac:dyDescent="0.2">
      <c r="A58" s="4" t="s">
        <v>98</v>
      </c>
      <c r="B58" s="19">
        <v>854.08236312350698</v>
      </c>
      <c r="C58" s="19">
        <v>106.69128193986</v>
      </c>
      <c r="D58" s="19">
        <v>423.720927628114</v>
      </c>
      <c r="E58" s="19">
        <v>3298.25844923874</v>
      </c>
      <c r="F58" s="19">
        <v>331.14043446151101</v>
      </c>
      <c r="G58" s="19">
        <v>100.115701877251</v>
      </c>
      <c r="H58" s="19">
        <v>47.783441935478898</v>
      </c>
      <c r="I58" s="19">
        <v>91.0361931653472</v>
      </c>
      <c r="J58" s="19">
        <v>75.441329205629799</v>
      </c>
      <c r="K58" s="19">
        <v>111.86209918935501</v>
      </c>
      <c r="L58" s="19">
        <v>2.3863897029205399</v>
      </c>
      <c r="M58" s="19">
        <v>126.019559804441</v>
      </c>
      <c r="N58" s="19">
        <v>0.12235427954903701</v>
      </c>
      <c r="O58" s="19">
        <v>0.73209726132130104</v>
      </c>
      <c r="P58" s="19">
        <v>0.97578898551872995</v>
      </c>
      <c r="Q58" s="19">
        <v>5.0598482281514796</v>
      </c>
      <c r="R58" s="19">
        <v>-3.0167167797336001</v>
      </c>
      <c r="S58" s="19">
        <v>0.11445820161027399</v>
      </c>
      <c r="T58" s="19">
        <v>1.4756670346209899</v>
      </c>
      <c r="U58" s="19">
        <v>8.3053985611387507E-2</v>
      </c>
      <c r="V58" s="19">
        <v>3.4077227231003801E-2</v>
      </c>
      <c r="W58" s="19">
        <v>0.43234224100305202</v>
      </c>
      <c r="X58" s="19">
        <v>0.43058325246065898</v>
      </c>
      <c r="Y58" s="19">
        <v>0.40093549376875598</v>
      </c>
      <c r="Z58" s="45"/>
      <c r="AA58" s="4" t="s">
        <v>98</v>
      </c>
      <c r="AB58" s="80">
        <f t="shared" si="24"/>
        <v>37.150652819458585</v>
      </c>
      <c r="AC58" s="80">
        <f t="shared" si="25"/>
        <v>4.3896845068858266</v>
      </c>
      <c r="AD58" s="80">
        <f t="shared" si="26"/>
        <v>15.703836914539842</v>
      </c>
      <c r="AE58" s="80">
        <f t="shared" si="27"/>
        <v>117.4363443498866</v>
      </c>
      <c r="AF58" s="80">
        <f t="shared" si="28"/>
        <v>10.690998912031056</v>
      </c>
      <c r="AG58" s="80">
        <f t="shared" si="29"/>
        <v>2.5606152154249928</v>
      </c>
      <c r="AH58" s="79">
        <f t="shared" si="30"/>
        <v>1.192201645096779</v>
      </c>
      <c r="AI58" s="80">
        <f t="shared" si="31"/>
        <v>2.2713621049238326</v>
      </c>
      <c r="AJ58" s="79">
        <f t="shared" si="32"/>
        <v>1.8822686927552346</v>
      </c>
      <c r="AK58" s="80">
        <f t="shared" si="33"/>
        <v>2.7909705386565622</v>
      </c>
      <c r="AL58" s="85">
        <f t="shared" si="34"/>
        <v>4.3437836016847919E-2</v>
      </c>
      <c r="AM58" s="80">
        <f t="shared" si="35"/>
        <v>2.2565952154076641</v>
      </c>
      <c r="AN58" s="85">
        <f t="shared" si="36"/>
        <v>2.0762647132027321E-3</v>
      </c>
      <c r="AO58" s="85">
        <f t="shared" si="37"/>
        <v>1.2473969352893185E-2</v>
      </c>
      <c r="AP58" s="85">
        <f t="shared" si="38"/>
        <v>1.5355631912610234E-2</v>
      </c>
      <c r="AQ58" s="80">
        <f t="shared" si="39"/>
        <v>7.7391376998340158E-2</v>
      </c>
      <c r="AR58" s="85">
        <f t="shared" si="40"/>
        <v>-3.8716901476434591E-2</v>
      </c>
      <c r="AS58" s="85">
        <f t="shared" si="41"/>
        <v>1.3972511398606716E-3</v>
      </c>
      <c r="AT58" s="85">
        <f t="shared" si="42"/>
        <v>1.6845514093846919E-2</v>
      </c>
      <c r="AU58" s="85">
        <f t="shared" si="43"/>
        <v>8.656867376629926E-4</v>
      </c>
      <c r="AV58" s="85">
        <f t="shared" si="44"/>
        <v>3.0315120746378257E-4</v>
      </c>
      <c r="AW58" s="85">
        <f t="shared" si="45"/>
        <v>2.086593827234807E-3</v>
      </c>
      <c r="AX58" s="85">
        <f t="shared" si="46"/>
        <v>2.0781045002927559E-3</v>
      </c>
      <c r="AY58" s="85">
        <f t="shared" si="47"/>
        <v>1.9350168618183204E-3</v>
      </c>
    </row>
    <row r="59" spans="1:51" x14ac:dyDescent="0.2">
      <c r="A59" s="7" t="s">
        <v>216</v>
      </c>
      <c r="B59" s="20">
        <v>731.50918173672903</v>
      </c>
      <c r="C59" s="20">
        <v>106.17825326501099</v>
      </c>
      <c r="D59" s="20">
        <v>658.83251205826298</v>
      </c>
      <c r="E59" s="20">
        <v>3420.8029068862402</v>
      </c>
      <c r="F59" s="20">
        <v>225.57152298214601</v>
      </c>
      <c r="G59" s="20">
        <v>539.59132851674701</v>
      </c>
      <c r="H59" s="20">
        <v>68.388604544624002</v>
      </c>
      <c r="I59" s="20">
        <v>133.31893529816199</v>
      </c>
      <c r="J59" s="20">
        <v>107.93719496196999</v>
      </c>
      <c r="K59" s="20">
        <v>146.04424230526701</v>
      </c>
      <c r="L59" s="20">
        <v>5.0780439135818503</v>
      </c>
      <c r="M59" s="20">
        <v>204.610115365148</v>
      </c>
      <c r="N59" s="20">
        <v>0.15110168418751399</v>
      </c>
      <c r="O59" s="20">
        <v>2.4595296201196701</v>
      </c>
      <c r="P59" s="20">
        <v>1.06220831118893</v>
      </c>
      <c r="Q59" s="20">
        <v>7.2408355347241899</v>
      </c>
      <c r="R59" s="20">
        <v>-0.90366838409928796</v>
      </c>
      <c r="S59" s="20">
        <v>5.3652673590635101E-2</v>
      </c>
      <c r="T59" s="20">
        <v>1.8203985827963001</v>
      </c>
      <c r="U59" s="20">
        <v>0.18473920612196201</v>
      </c>
      <c r="V59" s="20">
        <v>4.4618566254619497E-2</v>
      </c>
      <c r="W59" s="20">
        <v>0.23371466127860499</v>
      </c>
      <c r="X59" s="20">
        <v>0.24817578404760701</v>
      </c>
      <c r="Y59" s="20">
        <v>0.24218822562044201</v>
      </c>
      <c r="Z59" s="45"/>
      <c r="AA59" s="7" t="s">
        <v>216</v>
      </c>
      <c r="AB59" s="80">
        <f t="shared" si="24"/>
        <v>31.818996408684281</v>
      </c>
      <c r="AC59" s="80">
        <f t="shared" si="25"/>
        <v>4.3685765589389423</v>
      </c>
      <c r="AD59" s="80">
        <f t="shared" si="26"/>
        <v>24.417482471954006</v>
      </c>
      <c r="AE59" s="80">
        <f t="shared" si="27"/>
        <v>121.79960858401097</v>
      </c>
      <c r="AF59" s="80">
        <f t="shared" si="28"/>
        <v>7.2826651650347269</v>
      </c>
      <c r="AG59" s="80">
        <f t="shared" si="29"/>
        <v>13.800889770571789</v>
      </c>
      <c r="AH59" s="79">
        <f t="shared" si="30"/>
        <v>1.7063025085984034</v>
      </c>
      <c r="AI59" s="80">
        <f t="shared" si="31"/>
        <v>3.3263207409721058</v>
      </c>
      <c r="AJ59" s="79">
        <f t="shared" si="32"/>
        <v>2.6930437864762973</v>
      </c>
      <c r="AK59" s="80">
        <f t="shared" si="33"/>
        <v>3.6438184207900952</v>
      </c>
      <c r="AL59" s="80">
        <f t="shared" si="34"/>
        <v>9.2432195183615298E-2</v>
      </c>
      <c r="AM59" s="80">
        <f t="shared" si="35"/>
        <v>3.6638931930369418</v>
      </c>
      <c r="AN59" s="85">
        <f t="shared" si="36"/>
        <v>2.5640876325727811E-3</v>
      </c>
      <c r="AO59" s="85">
        <f t="shared" si="37"/>
        <v>4.1907132733339077E-2</v>
      </c>
      <c r="AP59" s="85">
        <f t="shared" si="38"/>
        <v>1.6715581015153275E-2</v>
      </c>
      <c r="AQ59" s="80">
        <f t="shared" si="39"/>
        <v>0.110750008178712</v>
      </c>
      <c r="AR59" s="85">
        <f t="shared" si="40"/>
        <v>-1.1597787379175392E-2</v>
      </c>
      <c r="AS59" s="85">
        <f t="shared" si="41"/>
        <v>6.5496625210262197E-4</v>
      </c>
      <c r="AT59" s="85">
        <f t="shared" si="42"/>
        <v>2.0780805739683793E-2</v>
      </c>
      <c r="AU59" s="85">
        <f t="shared" si="43"/>
        <v>1.9255702118194916E-3</v>
      </c>
      <c r="AV59" s="85">
        <f t="shared" si="44"/>
        <v>3.9692701943438752E-4</v>
      </c>
      <c r="AW59" s="85">
        <f t="shared" si="45"/>
        <v>1.1279665119623794E-3</v>
      </c>
      <c r="AX59" s="85">
        <f t="shared" si="46"/>
        <v>1.1977595755193388E-3</v>
      </c>
      <c r="AY59" s="85">
        <f t="shared" si="47"/>
        <v>1.1688620927627512E-3</v>
      </c>
    </row>
    <row r="60" spans="1:51" x14ac:dyDescent="0.2">
      <c r="A60" s="4" t="s">
        <v>254</v>
      </c>
      <c r="B60" s="19">
        <v>775.14880232303994</v>
      </c>
      <c r="C60" s="19">
        <v>166.54470896629601</v>
      </c>
      <c r="D60" s="19">
        <v>560.62533011189498</v>
      </c>
      <c r="E60" s="19">
        <v>3098.7404400585601</v>
      </c>
      <c r="F60" s="19">
        <v>407.28695315971601</v>
      </c>
      <c r="G60" s="19">
        <v>364.82852617641799</v>
      </c>
      <c r="H60" s="19">
        <v>81.622525762964798</v>
      </c>
      <c r="I60" s="19">
        <v>166.62040901187601</v>
      </c>
      <c r="J60" s="19">
        <v>129.23326118031099</v>
      </c>
      <c r="K60" s="19">
        <v>184.353555435331</v>
      </c>
      <c r="L60" s="19">
        <v>66.1333712111457</v>
      </c>
      <c r="M60" s="19">
        <v>434.83926490707699</v>
      </c>
      <c r="N60" s="19">
        <v>0.450327162905928</v>
      </c>
      <c r="O60" s="19">
        <v>0.93614681508310804</v>
      </c>
      <c r="P60" s="19">
        <v>0.92486280110089703</v>
      </c>
      <c r="Q60" s="19">
        <v>8.0004215689981706</v>
      </c>
      <c r="R60" s="19">
        <v>-1.3623277824569799</v>
      </c>
      <c r="S60" s="19">
        <v>0.185031541390968</v>
      </c>
      <c r="T60" s="19">
        <v>1.4267407345892</v>
      </c>
      <c r="U60" s="19">
        <v>9.3342131293960406E-2</v>
      </c>
      <c r="V60" s="19">
        <v>7.1790058904781906E-2</v>
      </c>
      <c r="W60" s="19">
        <v>0.89524346987597403</v>
      </c>
      <c r="X60" s="19">
        <v>0.88353843154080403</v>
      </c>
      <c r="Y60" s="19">
        <v>0.88058076782748496</v>
      </c>
      <c r="Z60" s="45"/>
      <c r="AA60" s="4" t="s">
        <v>254</v>
      </c>
      <c r="AB60" s="80">
        <f t="shared" si="24"/>
        <v>33.717221291406148</v>
      </c>
      <c r="AC60" s="80">
        <f t="shared" si="25"/>
        <v>6.8522817924828638</v>
      </c>
      <c r="AD60" s="80">
        <f t="shared" si="26"/>
        <v>20.77775295055574</v>
      </c>
      <c r="AE60" s="80">
        <f t="shared" si="27"/>
        <v>110.33239358596288</v>
      </c>
      <c r="AF60" s="80">
        <f t="shared" si="28"/>
        <v>13.149419158659331</v>
      </c>
      <c r="AG60" s="80">
        <f t="shared" si="29"/>
        <v>9.3310585415841096</v>
      </c>
      <c r="AH60" s="79">
        <f t="shared" si="30"/>
        <v>2.0364901637466266</v>
      </c>
      <c r="AI60" s="80">
        <f t="shared" si="31"/>
        <v>4.1571958336296406</v>
      </c>
      <c r="AJ60" s="79">
        <f t="shared" si="32"/>
        <v>3.2243827639798153</v>
      </c>
      <c r="AK60" s="80">
        <f t="shared" si="33"/>
        <v>4.5996396066699354</v>
      </c>
      <c r="AL60" s="80">
        <f t="shared" si="34"/>
        <v>1.2037809794416174</v>
      </c>
      <c r="AM60" s="80">
        <f t="shared" si="35"/>
        <v>7.7865389006549739</v>
      </c>
      <c r="AN60" s="85">
        <f t="shared" si="36"/>
        <v>7.6417302376705926E-3</v>
      </c>
      <c r="AO60" s="85">
        <f t="shared" si="37"/>
        <v>1.59507039543893E-2</v>
      </c>
      <c r="AP60" s="85">
        <f t="shared" si="38"/>
        <v>1.4554225302944278E-2</v>
      </c>
      <c r="AQ60" s="80">
        <f t="shared" si="39"/>
        <v>0.12236802644536818</v>
      </c>
      <c r="AR60" s="85">
        <f t="shared" si="40"/>
        <v>-1.7484276577217937E-2</v>
      </c>
      <c r="AS60" s="85">
        <f t="shared" si="41"/>
        <v>2.2587768153042552E-3</v>
      </c>
      <c r="AT60" s="85">
        <f t="shared" si="42"/>
        <v>1.6286994687091327E-2</v>
      </c>
      <c r="AU60" s="85">
        <f t="shared" si="43"/>
        <v>9.729219438603336E-4</v>
      </c>
      <c r="AV60" s="85">
        <f t="shared" si="44"/>
        <v>6.3864477274959441E-4</v>
      </c>
      <c r="AW60" s="85">
        <f t="shared" si="45"/>
        <v>4.3206731171620367E-3</v>
      </c>
      <c r="AX60" s="85">
        <f t="shared" si="46"/>
        <v>4.2641816194054251E-3</v>
      </c>
      <c r="AY60" s="85">
        <f t="shared" si="47"/>
        <v>4.24990718063458E-3</v>
      </c>
    </row>
    <row r="61" spans="1:51" x14ac:dyDescent="0.2">
      <c r="A61" s="7" t="s">
        <v>21</v>
      </c>
      <c r="B61" s="20">
        <v>690.61319485439196</v>
      </c>
      <c r="C61" s="20">
        <v>112.42373456493</v>
      </c>
      <c r="D61" s="20">
        <v>522.82989654906305</v>
      </c>
      <c r="E61" s="20">
        <v>2769.6477667731301</v>
      </c>
      <c r="F61" s="20">
        <v>352.374271423599</v>
      </c>
      <c r="G61" s="20">
        <v>251.80019151742599</v>
      </c>
      <c r="H61" s="20">
        <v>60.221921769021598</v>
      </c>
      <c r="I61" s="20">
        <v>116.17405820708601</v>
      </c>
      <c r="J61" s="20">
        <v>93.422173898823601</v>
      </c>
      <c r="K61" s="20">
        <v>124.906153167897</v>
      </c>
      <c r="L61" s="20">
        <v>39.352083871447299</v>
      </c>
      <c r="M61" s="20">
        <v>153.41760417498801</v>
      </c>
      <c r="N61" s="20">
        <v>0.19986737960329501</v>
      </c>
      <c r="O61" s="20">
        <v>0.73916133125545302</v>
      </c>
      <c r="P61" s="20">
        <v>1.2752759464255501</v>
      </c>
      <c r="Q61" s="20">
        <v>8.0499348581282497</v>
      </c>
      <c r="R61" s="20">
        <v>-1.16991664984132</v>
      </c>
      <c r="S61" s="20">
        <v>8.0630498406122797E-2</v>
      </c>
      <c r="T61" s="20">
        <v>0.89520930495264495</v>
      </c>
      <c r="U61" s="20">
        <v>8.85454515875191E-2</v>
      </c>
      <c r="V61" s="20">
        <v>3.7893911467844897E-2</v>
      </c>
      <c r="W61" s="20">
        <v>0.46989142928476901</v>
      </c>
      <c r="X61" s="20">
        <v>0.48557165754600901</v>
      </c>
      <c r="Y61" s="20">
        <v>0.50532654951320799</v>
      </c>
      <c r="Z61" s="45"/>
      <c r="AA61" s="7" t="s">
        <v>21</v>
      </c>
      <c r="AB61" s="80">
        <f t="shared" si="24"/>
        <v>30.040113392275323</v>
      </c>
      <c r="AC61" s="80">
        <f t="shared" si="25"/>
        <v>4.6255393772857438</v>
      </c>
      <c r="AD61" s="80">
        <f t="shared" si="26"/>
        <v>19.376988234714368</v>
      </c>
      <c r="AE61" s="80">
        <f t="shared" si="27"/>
        <v>98.614864138901936</v>
      </c>
      <c r="AF61" s="80">
        <f t="shared" si="28"/>
        <v>11.376541673455177</v>
      </c>
      <c r="AG61" s="80">
        <f t="shared" si="29"/>
        <v>6.4401826042929224</v>
      </c>
      <c r="AH61" s="79">
        <f t="shared" si="30"/>
        <v>1.5025429583089223</v>
      </c>
      <c r="AI61" s="80">
        <f t="shared" si="31"/>
        <v>2.8985543464841821</v>
      </c>
      <c r="AJ61" s="79">
        <f t="shared" si="32"/>
        <v>2.3308925623458983</v>
      </c>
      <c r="AK61" s="80">
        <f t="shared" si="33"/>
        <v>3.1164209872229791</v>
      </c>
      <c r="AL61" s="80">
        <f t="shared" si="34"/>
        <v>0.71629933871956997</v>
      </c>
      <c r="AM61" s="80">
        <f t="shared" si="35"/>
        <v>2.7472039426087926</v>
      </c>
      <c r="AN61" s="85">
        <f t="shared" si="36"/>
        <v>3.3916066452281523E-3</v>
      </c>
      <c r="AO61" s="85">
        <f t="shared" si="37"/>
        <v>1.2594331764447998E-2</v>
      </c>
      <c r="AP61" s="85">
        <f t="shared" si="38"/>
        <v>2.0068547924740346E-2</v>
      </c>
      <c r="AQ61" s="80">
        <f t="shared" si="39"/>
        <v>0.12312534197198302</v>
      </c>
      <c r="AR61" s="85">
        <f t="shared" si="40"/>
        <v>-1.5014849246652437E-2</v>
      </c>
      <c r="AS61" s="85">
        <f t="shared" si="41"/>
        <v>9.84298671659161E-4</v>
      </c>
      <c r="AT61" s="85">
        <f t="shared" si="42"/>
        <v>1.0219284303112386E-2</v>
      </c>
      <c r="AU61" s="85">
        <f t="shared" si="43"/>
        <v>9.229252823381186E-4</v>
      </c>
      <c r="AV61" s="85">
        <f t="shared" si="44"/>
        <v>3.3710445216479759E-4</v>
      </c>
      <c r="AW61" s="85">
        <f t="shared" si="45"/>
        <v>2.2678157784013948E-3</v>
      </c>
      <c r="AX61" s="85">
        <f t="shared" si="46"/>
        <v>2.343492555723982E-3</v>
      </c>
      <c r="AY61" s="85">
        <f t="shared" si="47"/>
        <v>2.4388346984228187E-3</v>
      </c>
    </row>
    <row r="62" spans="1:51" s="43" customFormat="1" x14ac:dyDescent="0.2">
      <c r="A62" s="4" t="s">
        <v>322</v>
      </c>
      <c r="B62" s="19">
        <v>626.54195620353801</v>
      </c>
      <c r="C62" s="19">
        <v>104.90902766990899</v>
      </c>
      <c r="D62" s="19">
        <v>421.79648162964901</v>
      </c>
      <c r="E62" s="19">
        <v>2226.92680628876</v>
      </c>
      <c r="F62" s="19">
        <v>373.98592479304898</v>
      </c>
      <c r="G62" s="19">
        <v>264.88777388979202</v>
      </c>
      <c r="H62" s="19">
        <v>63.381281153614403</v>
      </c>
      <c r="I62" s="19">
        <v>119.29950412861901</v>
      </c>
      <c r="J62" s="19">
        <v>96.930926075357107</v>
      </c>
      <c r="K62" s="19">
        <v>136.158041400054</v>
      </c>
      <c r="L62" s="19">
        <v>50.377508271940997</v>
      </c>
      <c r="M62" s="19">
        <v>92.472284242320796</v>
      </c>
      <c r="N62" s="19">
        <v>0.24898075126145</v>
      </c>
      <c r="O62" s="19">
        <v>0.98633079793915301</v>
      </c>
      <c r="P62" s="19">
        <v>0.60803579141906505</v>
      </c>
      <c r="Q62" s="19">
        <v>7.0307946757563098</v>
      </c>
      <c r="R62" s="19">
        <v>-2.7312500758252898</v>
      </c>
      <c r="S62" s="19">
        <v>5.2088388094369602E-2</v>
      </c>
      <c r="T62" s="19">
        <v>1.102145972894</v>
      </c>
      <c r="U62" s="19">
        <v>5.5011218594979802E-2</v>
      </c>
      <c r="V62" s="19">
        <v>4.1165362016792599E-2</v>
      </c>
      <c r="W62" s="19">
        <v>0.46849312779810698</v>
      </c>
      <c r="X62" s="19">
        <v>0.45474805437400101</v>
      </c>
      <c r="Y62" s="19">
        <v>0.43347006747988098</v>
      </c>
      <c r="Z62" s="45"/>
      <c r="AA62" s="4" t="s">
        <v>322</v>
      </c>
      <c r="AB62" s="80">
        <f t="shared" si="24"/>
        <v>27.25315929322862</v>
      </c>
      <c r="AC62" s="80">
        <f t="shared" si="25"/>
        <v>4.3163557979802096</v>
      </c>
      <c r="AD62" s="80">
        <f t="shared" si="26"/>
        <v>15.632513587934513</v>
      </c>
      <c r="AE62" s="80">
        <f t="shared" si="27"/>
        <v>79.290979554886334</v>
      </c>
      <c r="AF62" s="80">
        <f t="shared" si="28"/>
        <v>12.074282385898547</v>
      </c>
      <c r="AG62" s="80">
        <f t="shared" si="29"/>
        <v>6.7749179347897988</v>
      </c>
      <c r="AH62" s="79">
        <f t="shared" si="30"/>
        <v>1.5813692902598404</v>
      </c>
      <c r="AI62" s="80">
        <f t="shared" si="31"/>
        <v>2.9765345341471807</v>
      </c>
      <c r="AJ62" s="79">
        <f t="shared" si="32"/>
        <v>2.4184362793252774</v>
      </c>
      <c r="AK62" s="80">
        <f t="shared" si="33"/>
        <v>3.3971567215582339</v>
      </c>
      <c r="AL62" s="80">
        <f t="shared" si="34"/>
        <v>0.91698767413213089</v>
      </c>
      <c r="AM62" s="80">
        <f t="shared" si="35"/>
        <v>1.6558740127553191</v>
      </c>
      <c r="AN62" s="85">
        <f t="shared" si="36"/>
        <v>4.2250254753342948E-3</v>
      </c>
      <c r="AO62" s="85">
        <f t="shared" si="37"/>
        <v>1.6805772668924059E-2</v>
      </c>
      <c r="AP62" s="85">
        <f t="shared" si="38"/>
        <v>9.5684353290382568E-3</v>
      </c>
      <c r="AQ62" s="80">
        <f t="shared" si="39"/>
        <v>0.10753739179804696</v>
      </c>
      <c r="AR62" s="85">
        <f t="shared" si="40"/>
        <v>-3.5053187890767265E-2</v>
      </c>
      <c r="AS62" s="85">
        <f t="shared" si="41"/>
        <v>6.3587020077580914E-4</v>
      </c>
      <c r="AT62" s="85">
        <f t="shared" si="42"/>
        <v>1.2581575033036529E-2</v>
      </c>
      <c r="AU62" s="85">
        <f t="shared" si="43"/>
        <v>5.7339189696664378E-4</v>
      </c>
      <c r="AV62" s="85">
        <f t="shared" si="44"/>
        <v>3.6620729487405569E-4</v>
      </c>
      <c r="AW62" s="85">
        <f t="shared" si="45"/>
        <v>2.261067219102833E-3</v>
      </c>
      <c r="AX62" s="85">
        <f t="shared" si="46"/>
        <v>2.1947299921525145E-3</v>
      </c>
      <c r="AY62" s="85">
        <f t="shared" si="47"/>
        <v>2.0920370052117808E-3</v>
      </c>
    </row>
    <row r="63" spans="1:51" x14ac:dyDescent="0.2">
      <c r="A63" s="7" t="s">
        <v>13</v>
      </c>
      <c r="B63" s="20">
        <v>635.82452039204304</v>
      </c>
      <c r="C63" s="20">
        <v>132.90961849004</v>
      </c>
      <c r="D63" s="20">
        <v>347.31824850839098</v>
      </c>
      <c r="E63" s="20">
        <v>1994.8352881420201</v>
      </c>
      <c r="F63" s="20">
        <v>334.19292661121</v>
      </c>
      <c r="G63" s="20">
        <v>999.33385988073701</v>
      </c>
      <c r="H63" s="20">
        <v>80.827685690377294</v>
      </c>
      <c r="I63" s="20">
        <v>151.00803965508501</v>
      </c>
      <c r="J63" s="20">
        <v>120.233631682962</v>
      </c>
      <c r="K63" s="20">
        <v>169.39802484483599</v>
      </c>
      <c r="L63" s="20">
        <v>60.7923429567875</v>
      </c>
      <c r="M63" s="20">
        <v>26.643368915677399</v>
      </c>
      <c r="N63" s="20">
        <v>0.36394880708864502</v>
      </c>
      <c r="O63" s="20">
        <v>1.4948849469094201</v>
      </c>
      <c r="P63" s="20">
        <v>1.0134346020263301</v>
      </c>
      <c r="Q63" s="20">
        <v>6.32828297483697</v>
      </c>
      <c r="R63" s="20">
        <v>-3.7485647423513799</v>
      </c>
      <c r="S63" s="20">
        <v>0.100850746912567</v>
      </c>
      <c r="T63" s="20">
        <v>1.3669282463358099</v>
      </c>
      <c r="U63" s="20">
        <v>6.1831914436623302E-2</v>
      </c>
      <c r="V63" s="20">
        <v>5.4887344610574297E-2</v>
      </c>
      <c r="W63" s="20">
        <v>0.13460858196401401</v>
      </c>
      <c r="X63" s="20">
        <v>0.13083713217998899</v>
      </c>
      <c r="Y63" s="20">
        <v>0.12291669545028699</v>
      </c>
      <c r="Z63" s="46"/>
      <c r="AA63" s="7" t="s">
        <v>13</v>
      </c>
      <c r="AB63" s="81">
        <f t="shared" si="24"/>
        <v>27.65692985954767</v>
      </c>
      <c r="AC63" s="81">
        <f t="shared" si="25"/>
        <v>5.4684064385945277</v>
      </c>
      <c r="AD63" s="81">
        <f t="shared" si="26"/>
        <v>12.872220313853346</v>
      </c>
      <c r="AE63" s="81">
        <f t="shared" si="27"/>
        <v>71.027230711293015</v>
      </c>
      <c r="AF63" s="81">
        <f t="shared" si="28"/>
        <v>10.789549819305439</v>
      </c>
      <c r="AG63" s="81">
        <f t="shared" si="29"/>
        <v>25.559522022203957</v>
      </c>
      <c r="AH63" s="82">
        <f t="shared" si="30"/>
        <v>2.0166588246102122</v>
      </c>
      <c r="AI63" s="81">
        <f t="shared" si="31"/>
        <v>3.7676656600570113</v>
      </c>
      <c r="AJ63" s="81">
        <f t="shared" si="32"/>
        <v>2.9998411098543416</v>
      </c>
      <c r="AK63" s="81">
        <f t="shared" si="33"/>
        <v>4.2264976258691611</v>
      </c>
      <c r="AL63" s="81">
        <f t="shared" si="34"/>
        <v>1.1065618583608356</v>
      </c>
      <c r="AM63" s="81">
        <f t="shared" si="35"/>
        <v>0.47709497565900977</v>
      </c>
      <c r="AN63" s="86">
        <f t="shared" si="36"/>
        <v>6.175951248746734E-3</v>
      </c>
      <c r="AO63" s="86">
        <f t="shared" si="37"/>
        <v>2.5470862956371104E-2</v>
      </c>
      <c r="AP63" s="86">
        <f t="shared" si="38"/>
        <v>1.5948047115889749E-2</v>
      </c>
      <c r="AQ63" s="81">
        <f t="shared" si="39"/>
        <v>9.6792336721275171E-2</v>
      </c>
      <c r="AR63" s="86">
        <f t="shared" si="40"/>
        <v>-4.8109525157502907E-2</v>
      </c>
      <c r="AS63" s="86">
        <f t="shared" si="41"/>
        <v>1.2311378223396412E-3</v>
      </c>
      <c r="AT63" s="86">
        <f t="shared" si="42"/>
        <v>1.5604203725294634E-2</v>
      </c>
      <c r="AU63" s="86">
        <f t="shared" si="43"/>
        <v>6.4448524532648849E-4</v>
      </c>
      <c r="AV63" s="86">
        <f t="shared" si="44"/>
        <v>4.8827813015367227E-4</v>
      </c>
      <c r="AW63" s="86">
        <f t="shared" si="45"/>
        <v>6.4965531835914098E-4</v>
      </c>
      <c r="AX63" s="86">
        <f t="shared" si="46"/>
        <v>6.3145334063701255E-4</v>
      </c>
      <c r="AY63" s="86">
        <f t="shared" si="47"/>
        <v>5.9322729464424226E-4</v>
      </c>
    </row>
    <row r="64" spans="1:51" x14ac:dyDescent="0.2">
      <c r="A64" s="4" t="s">
        <v>233</v>
      </c>
      <c r="B64" s="19">
        <v>883.20233147846795</v>
      </c>
      <c r="C64" s="19">
        <v>219.495390271194</v>
      </c>
      <c r="D64" s="19">
        <v>127.524310337549</v>
      </c>
      <c r="E64" s="19">
        <v>2308.9220443058898</v>
      </c>
      <c r="F64" s="19">
        <v>190.96259069357799</v>
      </c>
      <c r="G64" s="19">
        <v>573.61629911451996</v>
      </c>
      <c r="H64" s="19">
        <v>150.978251882385</v>
      </c>
      <c r="I64" s="19">
        <v>282.10739827399198</v>
      </c>
      <c r="J64" s="19">
        <v>226.32417690985</v>
      </c>
      <c r="K64" s="19">
        <v>313.36828435067798</v>
      </c>
      <c r="L64" s="19">
        <v>7.9118120364928997</v>
      </c>
      <c r="M64" s="19">
        <v>1.92542416157898</v>
      </c>
      <c r="N64" s="19">
        <v>4.3334978110648903E-2</v>
      </c>
      <c r="O64" s="19">
        <v>0.52661169792072804</v>
      </c>
      <c r="P64" s="19">
        <v>0.57661841579004702</v>
      </c>
      <c r="Q64" s="19">
        <v>12.6660114536917</v>
      </c>
      <c r="R64" s="19">
        <v>-2.9398470995527202</v>
      </c>
      <c r="S64" s="19">
        <v>1.6841377334456099E-2</v>
      </c>
      <c r="T64" s="19">
        <v>2.8383914219148099</v>
      </c>
      <c r="U64" s="19">
        <v>3.8228673042725203E-2</v>
      </c>
      <c r="V64" s="19">
        <v>2.76252238613959E-2</v>
      </c>
      <c r="W64" s="19">
        <v>5.2217955703606198E-2</v>
      </c>
      <c r="X64" s="19">
        <v>5.2086044812635603E-2</v>
      </c>
      <c r="Y64" s="19">
        <v>4.9592369015887497E-2</v>
      </c>
      <c r="Z64" s="45"/>
      <c r="AA64" s="4" t="s">
        <v>233</v>
      </c>
      <c r="AB64" s="79">
        <f t="shared" si="24"/>
        <v>38.417305640285342</v>
      </c>
      <c r="AC64" s="79">
        <f t="shared" si="25"/>
        <v>9.0308739054183906</v>
      </c>
      <c r="AD64" s="79">
        <f t="shared" si="26"/>
        <v>4.726273454063783</v>
      </c>
      <c r="AE64" s="79">
        <f t="shared" si="27"/>
        <v>82.210466052087014</v>
      </c>
      <c r="AF64" s="79">
        <f t="shared" si="28"/>
        <v>6.1653022007524436</v>
      </c>
      <c r="AG64" s="79">
        <f t="shared" si="29"/>
        <v>14.671131458772374</v>
      </c>
      <c r="AH64" s="79">
        <f t="shared" si="30"/>
        <v>3.7669224521553146</v>
      </c>
      <c r="AI64" s="79">
        <f t="shared" si="31"/>
        <v>7.0386077413670654</v>
      </c>
      <c r="AJ64" s="79">
        <f t="shared" si="32"/>
        <v>5.6468108011439622</v>
      </c>
      <c r="AK64" s="79">
        <f t="shared" si="33"/>
        <v>7.8185699688292916</v>
      </c>
      <c r="AL64" s="79">
        <f t="shared" si="34"/>
        <v>0.14401335767444245</v>
      </c>
      <c r="AM64" s="87">
        <f t="shared" si="35"/>
        <v>3.4478004504950845E-2</v>
      </c>
      <c r="AN64" s="87">
        <f t="shared" si="36"/>
        <v>7.353636197293213E-4</v>
      </c>
      <c r="AO64" s="87">
        <f t="shared" si="37"/>
        <v>8.9727670458464477E-3</v>
      </c>
      <c r="AP64" s="87">
        <f t="shared" si="38"/>
        <v>9.0740316587990914E-3</v>
      </c>
      <c r="AQ64" s="79">
        <f t="shared" si="39"/>
        <v>0.1937291442901759</v>
      </c>
      <c r="AR64" s="87">
        <f t="shared" si="40"/>
        <v>-3.7730346870419838E-2</v>
      </c>
      <c r="AS64" s="87">
        <f t="shared" si="41"/>
        <v>2.0559150280481271E-4</v>
      </c>
      <c r="AT64" s="87">
        <f t="shared" si="42"/>
        <v>3.2401728560671347E-2</v>
      </c>
      <c r="AU64" s="87">
        <f t="shared" si="43"/>
        <v>3.984643844353263E-4</v>
      </c>
      <c r="AV64" s="87">
        <f t="shared" si="44"/>
        <v>2.4575414875363316E-4</v>
      </c>
      <c r="AW64" s="87">
        <f t="shared" si="45"/>
        <v>2.5201716073169016E-4</v>
      </c>
      <c r="AX64" s="87">
        <f t="shared" si="46"/>
        <v>2.5138052515750775E-4</v>
      </c>
      <c r="AY64" s="87">
        <f t="shared" si="47"/>
        <v>2.3934541030833735E-4</v>
      </c>
    </row>
    <row r="65" spans="1:51" x14ac:dyDescent="0.2">
      <c r="A65" s="7" t="s">
        <v>346</v>
      </c>
      <c r="B65" s="20">
        <v>956.70457407445599</v>
      </c>
      <c r="C65" s="20">
        <v>258.67951643817202</v>
      </c>
      <c r="D65" s="20">
        <v>137.18236055796899</v>
      </c>
      <c r="E65" s="20">
        <v>2606.8900024776999</v>
      </c>
      <c r="F65" s="20">
        <v>324.48640271013801</v>
      </c>
      <c r="G65" s="20">
        <v>245.29022517153501</v>
      </c>
      <c r="H65" s="20">
        <v>160.08073257060701</v>
      </c>
      <c r="I65" s="20">
        <v>288.10185311059001</v>
      </c>
      <c r="J65" s="20">
        <v>239.608141627886</v>
      </c>
      <c r="K65" s="20">
        <v>321.405670924574</v>
      </c>
      <c r="L65" s="20">
        <v>5.7917470705073404</v>
      </c>
      <c r="M65" s="20">
        <v>4.0207744417251501</v>
      </c>
      <c r="N65" s="20">
        <v>3.96112237702455E-2</v>
      </c>
      <c r="O65" s="20">
        <v>0.67786754083952205</v>
      </c>
      <c r="P65" s="20">
        <v>0.836249726221586</v>
      </c>
      <c r="Q65" s="20">
        <v>4.7122222342089497</v>
      </c>
      <c r="R65" s="20">
        <v>-3.9664924012391598</v>
      </c>
      <c r="S65" s="20">
        <v>0.100982451422671</v>
      </c>
      <c r="T65" s="20">
        <v>2.7626631831985198</v>
      </c>
      <c r="U65" s="20">
        <v>4.3859821706975E-2</v>
      </c>
      <c r="V65" s="20">
        <v>1.87196811667849E-2</v>
      </c>
      <c r="W65" s="20">
        <v>0.201086879741077</v>
      </c>
      <c r="X65" s="20">
        <v>0.19932387128731699</v>
      </c>
      <c r="Y65" s="20">
        <v>0.187793104061314</v>
      </c>
      <c r="Z65" s="45"/>
      <c r="AA65" s="7" t="s">
        <v>346</v>
      </c>
      <c r="AB65" s="80">
        <f t="shared" si="24"/>
        <v>41.614487099634012</v>
      </c>
      <c r="AC65" s="80">
        <f t="shared" si="25"/>
        <v>10.643057660488459</v>
      </c>
      <c r="AD65" s="80">
        <f t="shared" si="26"/>
        <v>5.084217647245163</v>
      </c>
      <c r="AE65" s="80">
        <f t="shared" si="27"/>
        <v>92.819782538238584</v>
      </c>
      <c r="AF65" s="80">
        <f t="shared" si="28"/>
        <v>10.476170884972895</v>
      </c>
      <c r="AG65" s="80">
        <f t="shared" si="29"/>
        <v>6.273680062087994</v>
      </c>
      <c r="AH65" s="79">
        <f t="shared" si="30"/>
        <v>3.9940302537576602</v>
      </c>
      <c r="AI65" s="80">
        <f t="shared" si="31"/>
        <v>7.1881699877891725</v>
      </c>
      <c r="AJ65" s="79">
        <f t="shared" si="32"/>
        <v>5.9782470466039426</v>
      </c>
      <c r="AK65" s="80">
        <f t="shared" si="33"/>
        <v>8.0191035659823857</v>
      </c>
      <c r="AL65" s="80">
        <f t="shared" si="34"/>
        <v>0.10542325052436506</v>
      </c>
      <c r="AM65" s="85">
        <f t="shared" si="35"/>
        <v>7.1998826067242366E-2</v>
      </c>
      <c r="AN65" s="85">
        <f t="shared" si="36"/>
        <v>6.7217416884855763E-4</v>
      </c>
      <c r="AO65" s="85">
        <f t="shared" si="37"/>
        <v>1.154996661849586E-2</v>
      </c>
      <c r="AP65" s="85">
        <f t="shared" si="38"/>
        <v>1.315975397698653E-2</v>
      </c>
      <c r="AQ65" s="85">
        <f t="shared" si="39"/>
        <v>7.2074368831583815E-2</v>
      </c>
      <c r="AR65" s="85">
        <f t="shared" si="40"/>
        <v>-5.0906434617095368E-2</v>
      </c>
      <c r="AS65" s="85">
        <f t="shared" si="41"/>
        <v>1.2327456081887864E-3</v>
      </c>
      <c r="AT65" s="85">
        <f t="shared" si="42"/>
        <v>3.1537250949754791E-2</v>
      </c>
      <c r="AU65" s="85">
        <f t="shared" si="43"/>
        <v>4.5715886707291015E-4</v>
      </c>
      <c r="AV65" s="85">
        <f t="shared" si="44"/>
        <v>1.6653039023916823E-4</v>
      </c>
      <c r="AW65" s="85">
        <f t="shared" si="45"/>
        <v>9.704965238468968E-4</v>
      </c>
      <c r="AX65" s="85">
        <f t="shared" si="46"/>
        <v>9.619877957882095E-4</v>
      </c>
      <c r="AY65" s="85">
        <f t="shared" si="47"/>
        <v>9.0633737481329152E-4</v>
      </c>
    </row>
    <row r="66" spans="1:51" s="42" customFormat="1" x14ac:dyDescent="0.2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</row>
    <row r="67" spans="1:51" s="42" customFormat="1" x14ac:dyDescent="0.2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</row>
    <row r="68" spans="1:51" s="42" customFormat="1" x14ac:dyDescent="0.2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</row>
    <row r="69" spans="1:51" s="42" customFormat="1" x14ac:dyDescent="0.2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</row>
    <row r="70" spans="1:51" s="42" customFormat="1" x14ac:dyDescent="0.2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</row>
    <row r="71" spans="1:51" s="42" customFormat="1" x14ac:dyDescent="0.2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</row>
    <row r="72" spans="1:51" s="42" customFormat="1" x14ac:dyDescent="0.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</row>
    <row r="73" spans="1:51" s="44" customFormat="1" x14ac:dyDescent="0.2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</row>
    <row r="74" spans="1:51" s="42" customFormat="1" x14ac:dyDescent="0.2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</row>
    <row r="75" spans="1:51" s="42" customFormat="1" x14ac:dyDescent="0.2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</row>
    <row r="76" spans="1:51" s="42" customFormat="1" x14ac:dyDescent="0.2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</row>
    <row r="77" spans="1:51" s="42" customFormat="1" x14ac:dyDescent="0.2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</row>
    <row r="78" spans="1:51" s="42" customFormat="1" x14ac:dyDescent="0.2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</row>
    <row r="79" spans="1:51" s="42" customFormat="1" x14ac:dyDescent="0.2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</row>
    <row r="80" spans="1:51" s="42" customFormat="1" x14ac:dyDescent="0.2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</row>
    <row r="81" spans="1:51" s="42" customFormat="1" x14ac:dyDescent="0.2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</row>
    <row r="82" spans="1:51" s="42" customFormat="1" x14ac:dyDescent="0.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</row>
    <row r="83" spans="1:51" s="44" customFormat="1" x14ac:dyDescent="0.2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</row>
    <row r="84" spans="1:51" s="42" customFormat="1" x14ac:dyDescent="0.2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</row>
    <row r="85" spans="1:51" s="42" customFormat="1" x14ac:dyDescent="0.2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</row>
    <row r="86" spans="1:51" s="42" customFormat="1" x14ac:dyDescent="0.2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</row>
    <row r="87" spans="1:51" s="42" customFormat="1" x14ac:dyDescent="0.2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</row>
    <row r="88" spans="1:51" s="42" customFormat="1" x14ac:dyDescent="0.2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</row>
    <row r="89" spans="1:51" s="42" customFormat="1" x14ac:dyDescent="0.2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</row>
    <row r="90" spans="1:51" s="42" customFormat="1" x14ac:dyDescent="0.2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</row>
    <row r="91" spans="1:51" s="42" customFormat="1" x14ac:dyDescent="0.2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</row>
    <row r="92" spans="1:51" s="42" customFormat="1" x14ac:dyDescent="0.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</row>
    <row r="93" spans="1:51" s="44" customFormat="1" x14ac:dyDescent="0.2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</row>
    <row r="94" spans="1:51" s="42" customFormat="1" x14ac:dyDescent="0.2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</row>
    <row r="95" spans="1:51" s="42" customFormat="1" x14ac:dyDescent="0.2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</row>
    <row r="96" spans="1:51" s="42" customFormat="1" x14ac:dyDescent="0.2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</row>
    <row r="97" spans="1:51" s="42" customFormat="1" x14ac:dyDescent="0.2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</row>
    <row r="98" spans="1:51" s="42" customFormat="1" x14ac:dyDescent="0.2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</row>
    <row r="99" spans="1:51" s="42" customFormat="1" x14ac:dyDescent="0.2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</row>
    <row r="100" spans="1:51" s="42" customFormat="1" x14ac:dyDescent="0.2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</row>
    <row r="101" spans="1:51" s="42" customFormat="1" x14ac:dyDescent="0.2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</row>
    <row r="102" spans="1:51" s="42" customFormat="1" x14ac:dyDescent="0.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</row>
    <row r="103" spans="1:51" s="44" customFormat="1" x14ac:dyDescent="0.2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</row>
    <row r="104" spans="1:51" s="42" customFormat="1" x14ac:dyDescent="0.2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</row>
    <row r="105" spans="1:51" s="42" customFormat="1" x14ac:dyDescent="0.2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</row>
    <row r="106" spans="1:51" s="42" customFormat="1" x14ac:dyDescent="0.2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</row>
    <row r="107" spans="1:51" x14ac:dyDescent="0.2">
      <c r="AR107" s="42"/>
      <c r="AS107" s="42"/>
      <c r="AX107" s="42"/>
      <c r="AY107" s="42"/>
    </row>
    <row r="113" spans="1:51" s="43" customFormat="1" x14ac:dyDescent="0.2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1"/>
      <c r="AS113" s="41"/>
      <c r="AT113" s="42"/>
      <c r="AU113" s="42"/>
      <c r="AV113" s="42"/>
      <c r="AW113" s="42"/>
      <c r="AX113" s="41"/>
      <c r="AY113" s="41"/>
    </row>
    <row r="114" spans="1:51" x14ac:dyDescent="0.2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3"/>
      <c r="AS114" s="43"/>
      <c r="AT114" s="44"/>
      <c r="AU114" s="44"/>
      <c r="AV114" s="44"/>
      <c r="AW114" s="44"/>
      <c r="AX114" s="43"/>
      <c r="AY114" s="43"/>
    </row>
  </sheetData>
  <mergeCells count="1">
    <mergeCell ref="Z4:Z13"/>
  </mergeCells>
  <conditionalFormatting sqref="B4:B1048576">
    <cfRule type="cellIs" dxfId="70" priority="47" operator="lessThan">
      <formula>$B$2</formula>
    </cfRule>
  </conditionalFormatting>
  <conditionalFormatting sqref="C4:C1048576">
    <cfRule type="cellIs" dxfId="69" priority="48" operator="lessThan">
      <formula>$C$2</formula>
    </cfRule>
  </conditionalFormatting>
  <conditionalFormatting sqref="D4:D1048576">
    <cfRule type="cellIs" dxfId="68" priority="49" operator="lessThan">
      <formula>$D$2</formula>
    </cfRule>
  </conditionalFormatting>
  <conditionalFormatting sqref="E4:E1048576">
    <cfRule type="cellIs" dxfId="67" priority="50" operator="lessThan">
      <formula>$E$2</formula>
    </cfRule>
  </conditionalFormatting>
  <conditionalFormatting sqref="E4:G1048576">
    <cfRule type="cellIs" dxfId="66" priority="70" operator="greaterThan">
      <formula>10000</formula>
    </cfRule>
  </conditionalFormatting>
  <conditionalFormatting sqref="F4:F1048576">
    <cfRule type="cellIs" dxfId="65" priority="51" operator="lessThan">
      <formula>$F$2</formula>
    </cfRule>
  </conditionalFormatting>
  <conditionalFormatting sqref="G4:G1048576">
    <cfRule type="cellIs" dxfId="64" priority="52" operator="lessThan">
      <formula>$G$2</formula>
    </cfRule>
  </conditionalFormatting>
  <conditionalFormatting sqref="H4:H1048576">
    <cfRule type="cellIs" dxfId="63" priority="53" operator="lessThan">
      <formula>$H$2</formula>
    </cfRule>
  </conditionalFormatting>
  <conditionalFormatting sqref="H4:Y1048576 B4:D1048576">
    <cfRule type="cellIs" dxfId="62" priority="71" operator="greaterThan">
      <formula>2000</formula>
    </cfRule>
  </conditionalFormatting>
  <conditionalFormatting sqref="I4:J1048576">
    <cfRule type="cellIs" dxfId="61" priority="54" operator="lessThan">
      <formula>$I$2</formula>
    </cfRule>
  </conditionalFormatting>
  <conditionalFormatting sqref="K4:K1048576">
    <cfRule type="cellIs" dxfId="60" priority="55" operator="lessThan">
      <formula>$K$2</formula>
    </cfRule>
  </conditionalFormatting>
  <conditionalFormatting sqref="L4:L1048576">
    <cfRule type="cellIs" dxfId="59" priority="56" operator="lessThan">
      <formula>$L$2</formula>
    </cfRule>
  </conditionalFormatting>
  <conditionalFormatting sqref="M4:M1048576">
    <cfRule type="cellIs" dxfId="58" priority="57" operator="lessThan">
      <formula>$M$2</formula>
    </cfRule>
  </conditionalFormatting>
  <conditionalFormatting sqref="N4:N1048576">
    <cfRule type="cellIs" dxfId="57" priority="58" operator="lessThan">
      <formula>$N$2</formula>
    </cfRule>
  </conditionalFormatting>
  <conditionalFormatting sqref="O4:O1048576">
    <cfRule type="cellIs" dxfId="56" priority="59" operator="lessThan">
      <formula>$O$2</formula>
    </cfRule>
  </conditionalFormatting>
  <conditionalFormatting sqref="P4:P1048576">
    <cfRule type="cellIs" dxfId="55" priority="60" operator="lessThan">
      <formula>$P$2</formula>
    </cfRule>
  </conditionalFormatting>
  <conditionalFormatting sqref="Q4:S1048576">
    <cfRule type="cellIs" dxfId="54" priority="61" operator="lessThan">
      <formula>$Q$2</formula>
    </cfRule>
  </conditionalFormatting>
  <conditionalFormatting sqref="R4:R1048576">
    <cfRule type="cellIs" dxfId="53" priority="68" operator="lessThan">
      <formula>$R$2</formula>
    </cfRule>
  </conditionalFormatting>
  <conditionalFormatting sqref="S4:S1048576">
    <cfRule type="cellIs" dxfId="52" priority="69" operator="lessThan">
      <formula>$S$2</formula>
    </cfRule>
  </conditionalFormatting>
  <conditionalFormatting sqref="T4:T1048576">
    <cfRule type="cellIs" dxfId="51" priority="62" operator="lessThan">
      <formula>$T$2</formula>
    </cfRule>
  </conditionalFormatting>
  <conditionalFormatting sqref="U4:U1048576">
    <cfRule type="cellIs" dxfId="50" priority="63" operator="lessThan">
      <formula>$U$2</formula>
    </cfRule>
  </conditionalFormatting>
  <conditionalFormatting sqref="V4:V1048576">
    <cfRule type="cellIs" dxfId="49" priority="64" operator="lessThan">
      <formula>$V$2</formula>
    </cfRule>
  </conditionalFormatting>
  <conditionalFormatting sqref="W4:W1048576">
    <cfRule type="cellIs" dxfId="48" priority="65" operator="lessThan">
      <formula>$W$2</formula>
    </cfRule>
  </conditionalFormatting>
  <conditionalFormatting sqref="X4:X1048576">
    <cfRule type="cellIs" dxfId="47" priority="66" operator="lessThan">
      <formula>$X$2</formula>
    </cfRule>
  </conditionalFormatting>
  <conditionalFormatting sqref="Y4:Y1048576">
    <cfRule type="cellIs" dxfId="46" priority="67" operator="lessThan">
      <formula>$Y$2</formula>
    </cfRule>
  </conditionalFormatting>
  <conditionalFormatting sqref="AB4:AB1048576">
    <cfRule type="cellIs" dxfId="45" priority="46" operator="greaterThan">
      <formula>$AB$3</formula>
    </cfRule>
    <cfRule type="cellIs" dxfId="44" priority="23" operator="lessThan">
      <formula>$AB$2</formula>
    </cfRule>
  </conditionalFormatting>
  <conditionalFormatting sqref="AC4:AC1048576">
    <cfRule type="cellIs" dxfId="43" priority="22" operator="lessThan">
      <formula>$AC$2</formula>
    </cfRule>
    <cfRule type="cellIs" dxfId="42" priority="45" operator="greaterThan">
      <formula>$AC$3</formula>
    </cfRule>
  </conditionalFormatting>
  <conditionalFormatting sqref="AD4:AD1048576">
    <cfRule type="cellIs" dxfId="41" priority="21" operator="lessThan">
      <formula>$AD$2</formula>
    </cfRule>
    <cfRule type="cellIs" dxfId="40" priority="44" operator="greaterThan">
      <formula>$AD$3</formula>
    </cfRule>
  </conditionalFormatting>
  <conditionalFormatting sqref="AE4:AE1048576">
    <cfRule type="cellIs" dxfId="39" priority="43" operator="greaterThan">
      <formula>$AE$3</formula>
    </cfRule>
    <cfRule type="cellIs" dxfId="38" priority="20" operator="lessThan">
      <formula>$AE$2</formula>
    </cfRule>
  </conditionalFormatting>
  <conditionalFormatting sqref="AF4:AF1048576">
    <cfRule type="cellIs" dxfId="37" priority="42" operator="greaterThan">
      <formula>$AF$3</formula>
    </cfRule>
    <cfRule type="cellIs" dxfId="36" priority="19" operator="lessThan">
      <formula>$AF$2</formula>
    </cfRule>
  </conditionalFormatting>
  <conditionalFormatting sqref="AG4:AG1048576">
    <cfRule type="cellIs" dxfId="35" priority="18" operator="lessThan">
      <formula>$AG$2</formula>
    </cfRule>
    <cfRule type="cellIs" dxfId="34" priority="41" operator="greaterThan">
      <formula>$AG$3</formula>
    </cfRule>
  </conditionalFormatting>
  <conditionalFormatting sqref="AH4:AH1048576">
    <cfRule type="cellIs" dxfId="33" priority="17" operator="lessThan">
      <formula>$AH$2</formula>
    </cfRule>
    <cfRule type="cellIs" dxfId="32" priority="40" operator="greaterThan">
      <formula>$AH$3</formula>
    </cfRule>
  </conditionalFormatting>
  <conditionalFormatting sqref="AI4:AJ1048576">
    <cfRule type="cellIs" dxfId="31" priority="39" operator="greaterThan">
      <formula>$AI$3</formula>
    </cfRule>
    <cfRule type="cellIs" dxfId="30" priority="16" operator="lessThan">
      <formula>$AI$2</formula>
    </cfRule>
  </conditionalFormatting>
  <conditionalFormatting sqref="AK4:AK1048576">
    <cfRule type="cellIs" dxfId="29" priority="38" operator="greaterThan">
      <formula>$AK$3</formula>
    </cfRule>
    <cfRule type="cellIs" dxfId="28" priority="15" operator="lessThan">
      <formula>$AK$2</formula>
    </cfRule>
  </conditionalFormatting>
  <conditionalFormatting sqref="AL4:AL1048576">
    <cfRule type="cellIs" dxfId="27" priority="37" operator="greaterThan">
      <formula>$AL$3</formula>
    </cfRule>
    <cfRule type="cellIs" dxfId="26" priority="14" operator="lessThan">
      <formula>$AL$2</formula>
    </cfRule>
  </conditionalFormatting>
  <conditionalFormatting sqref="AM4:AM1048576">
    <cfRule type="cellIs" dxfId="25" priority="36" operator="greaterThan">
      <formula>$AM$3</formula>
    </cfRule>
    <cfRule type="cellIs" dxfId="24" priority="13" operator="lessThan">
      <formula>$AM$2</formula>
    </cfRule>
  </conditionalFormatting>
  <conditionalFormatting sqref="AN4:AN1048576">
    <cfRule type="cellIs" dxfId="23" priority="12" operator="lessThan">
      <formula>$AN$2</formula>
    </cfRule>
    <cfRule type="cellIs" dxfId="22" priority="35" operator="greaterThan">
      <formula>$AN$3</formula>
    </cfRule>
  </conditionalFormatting>
  <conditionalFormatting sqref="AO4:AO1048576">
    <cfRule type="cellIs" dxfId="21" priority="11" operator="lessThan">
      <formula>$AO$2</formula>
    </cfRule>
    <cfRule type="cellIs" dxfId="20" priority="34" operator="greaterThan">
      <formula>$AO$3</formula>
    </cfRule>
  </conditionalFormatting>
  <conditionalFormatting sqref="AP4:AP1048576">
    <cfRule type="cellIs" dxfId="19" priority="10" operator="lessThan">
      <formula>$AP$2</formula>
    </cfRule>
    <cfRule type="cellIs" dxfId="18" priority="33" operator="greaterThan">
      <formula>$AP$3</formula>
    </cfRule>
  </conditionalFormatting>
  <conditionalFormatting sqref="AQ4:AS1048576">
    <cfRule type="cellIs" dxfId="17" priority="9" operator="lessThan">
      <formula>$AQ$2</formula>
    </cfRule>
    <cfRule type="cellIs" dxfId="16" priority="32" operator="greaterThan">
      <formula>$AQ$3</formula>
    </cfRule>
  </conditionalFormatting>
  <conditionalFormatting sqref="AR4:AR1048576">
    <cfRule type="cellIs" dxfId="15" priority="2" operator="lessThan">
      <formula>$AR$2</formula>
    </cfRule>
    <cfRule type="cellIs" dxfId="14" priority="25" operator="greaterThan">
      <formula>$AR$3</formula>
    </cfRule>
  </conditionalFormatting>
  <conditionalFormatting sqref="AS4:AS1048576">
    <cfRule type="cellIs" dxfId="13" priority="24" operator="greaterThan">
      <formula>$AS$3</formula>
    </cfRule>
    <cfRule type="cellIs" dxfId="12" priority="1" operator="lessThan">
      <formula>$AS$2</formula>
    </cfRule>
  </conditionalFormatting>
  <conditionalFormatting sqref="AT4:AT1048576">
    <cfRule type="cellIs" dxfId="11" priority="8" operator="lessThan">
      <formula>$AT$2</formula>
    </cfRule>
    <cfRule type="cellIs" dxfId="10" priority="31" operator="greaterThan">
      <formula>$AT$3</formula>
    </cfRule>
  </conditionalFormatting>
  <conditionalFormatting sqref="AU4:AU1048576">
    <cfRule type="cellIs" dxfId="9" priority="7" operator="lessThan">
      <formula>$AU$2</formula>
    </cfRule>
    <cfRule type="cellIs" dxfId="8" priority="30" operator="greaterThan">
      <formula>$AU$3</formula>
    </cfRule>
  </conditionalFormatting>
  <conditionalFormatting sqref="AV4:AV1048576">
    <cfRule type="cellIs" dxfId="7" priority="6" operator="lessThan">
      <formula>$AV$2</formula>
    </cfRule>
    <cfRule type="cellIs" dxfId="6" priority="29" operator="greaterThan">
      <formula>$AV$3</formula>
    </cfRule>
  </conditionalFormatting>
  <conditionalFormatting sqref="AW4:AW1048576">
    <cfRule type="cellIs" dxfId="5" priority="5" operator="lessThan">
      <formula>$AW$2</formula>
    </cfRule>
    <cfRule type="cellIs" dxfId="4" priority="28" operator="greaterThan">
      <formula>$AW$3</formula>
    </cfRule>
  </conditionalFormatting>
  <conditionalFormatting sqref="AX4:AX1048576">
    <cfRule type="cellIs" dxfId="3" priority="4" operator="lessThan">
      <formula>$AX$2</formula>
    </cfRule>
    <cfRule type="cellIs" dxfId="2" priority="27" operator="greaterThan">
      <formula>$AX$3</formula>
    </cfRule>
  </conditionalFormatting>
  <conditionalFormatting sqref="AY4:AY1048576">
    <cfRule type="cellIs" dxfId="1" priority="3" operator="lessThan">
      <formula>$AY$2</formula>
    </cfRule>
    <cfRule type="cellIs" dxfId="0" priority="26" operator="greaterThan">
      <formula>$AY$3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E06D-D86F-49BD-9F5D-68EA201F0FF2}">
  <sheetPr>
    <tabColor rgb="FF92D050"/>
  </sheetPr>
  <dimension ref="A1:Y64"/>
  <sheetViews>
    <sheetView workbookViewId="0">
      <selection activeCell="A3" sqref="A3"/>
    </sheetView>
  </sheetViews>
  <sheetFormatPr defaultRowHeight="12.75" x14ac:dyDescent="0.2"/>
  <sheetData>
    <row r="1" spans="1:25" s="120" customFormat="1" ht="21" customHeight="1" thickBot="1" x14ac:dyDescent="0.25">
      <c r="A1" s="119" t="s">
        <v>442</v>
      </c>
    </row>
    <row r="2" spans="1:25" s="94" customFormat="1" ht="42" x14ac:dyDescent="0.2">
      <c r="A2" s="89" t="s">
        <v>317</v>
      </c>
      <c r="B2" s="89" t="s">
        <v>441</v>
      </c>
      <c r="C2" s="89" t="s">
        <v>440</v>
      </c>
      <c r="D2" s="90" t="s">
        <v>439</v>
      </c>
      <c r="E2" s="91" t="s">
        <v>438</v>
      </c>
      <c r="F2" s="92" t="s">
        <v>437</v>
      </c>
      <c r="G2" s="89" t="s">
        <v>436</v>
      </c>
      <c r="H2" s="93" t="s">
        <v>435</v>
      </c>
      <c r="I2" s="89" t="s">
        <v>434</v>
      </c>
      <c r="J2" s="93" t="s">
        <v>433</v>
      </c>
      <c r="K2" s="89" t="s">
        <v>432</v>
      </c>
      <c r="L2" s="89" t="s">
        <v>431</v>
      </c>
      <c r="M2" s="89" t="s">
        <v>430</v>
      </c>
      <c r="N2" s="89" t="s">
        <v>429</v>
      </c>
      <c r="O2" s="89" t="s">
        <v>428</v>
      </c>
      <c r="P2" s="89" t="s">
        <v>427</v>
      </c>
      <c r="Q2" s="89" t="s">
        <v>426</v>
      </c>
      <c r="R2" s="89" t="s">
        <v>38</v>
      </c>
      <c r="S2" s="89" t="s">
        <v>32</v>
      </c>
      <c r="T2" s="89" t="s">
        <v>425</v>
      </c>
      <c r="U2" s="89" t="s">
        <v>424</v>
      </c>
      <c r="V2" s="89" t="s">
        <v>423</v>
      </c>
      <c r="W2" s="89" t="s">
        <v>422</v>
      </c>
      <c r="X2" s="89" t="s">
        <v>421</v>
      </c>
      <c r="Y2" s="89" t="s">
        <v>420</v>
      </c>
    </row>
    <row r="3" spans="1:25" x14ac:dyDescent="0.2">
      <c r="A3" s="88" t="s">
        <v>444</v>
      </c>
      <c r="B3" s="79">
        <v>20.503336345418298</v>
      </c>
      <c r="C3" s="79">
        <v>1.4798260129028349</v>
      </c>
      <c r="D3" s="79">
        <v>14.421659183513009</v>
      </c>
      <c r="E3" s="79">
        <v>62.006289949711771</v>
      </c>
      <c r="F3" s="79">
        <v>18.621438556650112</v>
      </c>
      <c r="G3" s="79">
        <v>3.4765594315194268</v>
      </c>
      <c r="H3" s="79">
        <v>4.1770104795370511</v>
      </c>
      <c r="I3" s="79">
        <v>7.7298185181229542</v>
      </c>
      <c r="J3" s="79">
        <v>6.2991478557192364</v>
      </c>
      <c r="K3" s="79">
        <v>8.4489390815680654</v>
      </c>
      <c r="L3" s="79">
        <v>0.22278224809895211</v>
      </c>
      <c r="M3" s="79">
        <v>1.6400501131275815</v>
      </c>
      <c r="N3" s="87">
        <v>2.7976574520477684E-3</v>
      </c>
      <c r="O3" s="87">
        <v>1.0624200406034453E-2</v>
      </c>
      <c r="P3" s="87">
        <v>2.7967679573434049E-2</v>
      </c>
      <c r="Q3" s="79">
        <v>0.16482090363925972</v>
      </c>
      <c r="R3" s="87">
        <v>-2.0397986296239023E-2</v>
      </c>
      <c r="S3" s="87">
        <v>4.3737636448213883E-3</v>
      </c>
      <c r="T3" s="87">
        <v>2.0913592292677627E-2</v>
      </c>
      <c r="U3" s="102">
        <v>6.0533081166372115E-3</v>
      </c>
      <c r="V3" s="87">
        <v>2.2305083999378883E-3</v>
      </c>
      <c r="W3" s="87">
        <v>3.9445215247235375E-3</v>
      </c>
      <c r="X3" s="87">
        <v>4.0032395552753236E-3</v>
      </c>
      <c r="Y3" s="87">
        <v>3.7699319731476261E-3</v>
      </c>
    </row>
    <row r="4" spans="1:25" x14ac:dyDescent="0.2">
      <c r="A4" s="7" t="s">
        <v>60</v>
      </c>
      <c r="B4" s="80">
        <v>13.061449288306285</v>
      </c>
      <c r="C4" s="80">
        <v>1.3670354723328368</v>
      </c>
      <c r="D4" s="80">
        <v>4.3398087386963162</v>
      </c>
      <c r="E4" s="80">
        <v>40.654289901423866</v>
      </c>
      <c r="F4" s="80">
        <v>32.268171766771744</v>
      </c>
      <c r="G4" s="80">
        <v>2.5356035469888281</v>
      </c>
      <c r="H4" s="79">
        <v>13.129028520841018</v>
      </c>
      <c r="I4" s="80">
        <v>26.318814112778195</v>
      </c>
      <c r="J4" s="79">
        <v>19.502846205569288</v>
      </c>
      <c r="K4" s="80">
        <v>31.18217092709456</v>
      </c>
      <c r="L4" s="80">
        <v>0.11734210951249975</v>
      </c>
      <c r="M4" s="80">
        <v>0.15288867183248636</v>
      </c>
      <c r="N4" s="85">
        <v>1.6251556479447563E-3</v>
      </c>
      <c r="O4" s="85">
        <v>2.9000143382137505E-2</v>
      </c>
      <c r="P4" s="85">
        <v>2.3620421697561924E-2</v>
      </c>
      <c r="Q4" s="80">
        <v>0.14703448191325943</v>
      </c>
      <c r="R4" s="85">
        <v>4.5228212565980412E-2</v>
      </c>
      <c r="S4" s="85">
        <v>2.0734060107778099E-3</v>
      </c>
      <c r="T4" s="85">
        <v>1.9507447304019866E-2</v>
      </c>
      <c r="U4" s="100">
        <v>2.7332548201603503E-3</v>
      </c>
      <c r="V4" s="85">
        <v>1.101878899108051E-3</v>
      </c>
      <c r="W4" s="85">
        <v>4.6966795564565208E-4</v>
      </c>
      <c r="X4" s="85">
        <v>4.6332092888386249E-4</v>
      </c>
      <c r="Y4" s="85">
        <v>4.5900065095045943E-4</v>
      </c>
    </row>
    <row r="5" spans="1:25" x14ac:dyDescent="0.2">
      <c r="A5" s="4" t="s">
        <v>160</v>
      </c>
      <c r="B5" s="80">
        <v>38.168907037856869</v>
      </c>
      <c r="C5" s="80">
        <v>16.907876460328616</v>
      </c>
      <c r="D5" s="80">
        <v>37.308431328861467</v>
      </c>
      <c r="E5" s="80">
        <v>197.48013907042142</v>
      </c>
      <c r="F5" s="80">
        <v>12.334185731007794</v>
      </c>
      <c r="G5" s="80">
        <v>2.3877492126110416</v>
      </c>
      <c r="H5" s="79">
        <v>27.103181235413675</v>
      </c>
      <c r="I5" s="83">
        <v>51.636478479877503</v>
      </c>
      <c r="J5" s="79">
        <v>40.039322360215067</v>
      </c>
      <c r="K5" s="83">
        <v>57.105121235340818</v>
      </c>
      <c r="L5" s="80">
        <v>1.1782590148862238</v>
      </c>
      <c r="M5" s="80">
        <v>10.069902860671501</v>
      </c>
      <c r="N5" s="85">
        <v>2.2230099342959273E-3</v>
      </c>
      <c r="O5" s="85">
        <v>2.0626388795473679E-2</v>
      </c>
      <c r="P5" s="85">
        <v>4.9422623463683632E-2</v>
      </c>
      <c r="Q5" s="80">
        <v>0.23264905304576783</v>
      </c>
      <c r="R5" s="85">
        <v>-3.5415350391407446E-2</v>
      </c>
      <c r="S5" s="85">
        <v>5.0271331313907286E-3</v>
      </c>
      <c r="T5" s="80">
        <v>7.0457170157781399E-2</v>
      </c>
      <c r="U5" s="100">
        <v>3.1401642832095474E-3</v>
      </c>
      <c r="V5" s="85">
        <v>1.7098425634917091E-3</v>
      </c>
      <c r="W5" s="80">
        <v>6.064020287488707E-2</v>
      </c>
      <c r="X5" s="80">
        <v>6.3735623781670858E-2</v>
      </c>
      <c r="Y5" s="80">
        <v>6.4856993287537648E-2</v>
      </c>
    </row>
    <row r="6" spans="1:25" x14ac:dyDescent="0.2">
      <c r="A6" s="7" t="s">
        <v>318</v>
      </c>
      <c r="B6" s="80">
        <v>38.019629126714229</v>
      </c>
      <c r="C6" s="80">
        <v>20.941630501454146</v>
      </c>
      <c r="D6" s="80">
        <v>37.280489648069825</v>
      </c>
      <c r="E6" s="80">
        <v>265.5228238244336</v>
      </c>
      <c r="F6" s="80">
        <v>15.539457591266286</v>
      </c>
      <c r="G6" s="80">
        <v>11.621462186841908</v>
      </c>
      <c r="H6" s="79">
        <v>28.547928305939624</v>
      </c>
      <c r="I6" s="83">
        <v>51.59575754381612</v>
      </c>
      <c r="J6" s="79">
        <v>42.402518370151945</v>
      </c>
      <c r="K6" s="83">
        <v>63.820471585168669</v>
      </c>
      <c r="L6" s="80">
        <v>1.78197871506524</v>
      </c>
      <c r="M6" s="80">
        <v>17.661850441954787</v>
      </c>
      <c r="N6" s="85">
        <v>3.1616501223271339E-3</v>
      </c>
      <c r="O6" s="85">
        <v>2.3949815948090817E-2</v>
      </c>
      <c r="P6" s="85">
        <v>4.1157927136563591E-2</v>
      </c>
      <c r="Q6" s="80">
        <v>0.25378331957733252</v>
      </c>
      <c r="R6" s="85">
        <v>-4.454454550968124E-2</v>
      </c>
      <c r="S6" s="85">
        <v>6.4242415441296699E-3</v>
      </c>
      <c r="T6" s="80">
        <v>0.10368468378959864</v>
      </c>
      <c r="U6" s="100">
        <v>2.4675078942168441E-3</v>
      </c>
      <c r="V6" s="85">
        <v>2.2862953728682855E-3</v>
      </c>
      <c r="W6" s="80">
        <v>3.0726852348160184E-2</v>
      </c>
      <c r="X6" s="80">
        <v>3.0307368975459364E-2</v>
      </c>
      <c r="Y6" s="80">
        <v>2.7924416112894163E-2</v>
      </c>
    </row>
    <row r="7" spans="1:25" x14ac:dyDescent="0.2">
      <c r="A7" s="4" t="s">
        <v>354</v>
      </c>
      <c r="B7" s="80">
        <v>28.820089308383189</v>
      </c>
      <c r="C7" s="80">
        <v>9.0579666366971825</v>
      </c>
      <c r="D7" s="80">
        <v>18.412877558193461</v>
      </c>
      <c r="E7" s="80">
        <v>128.82336017850599</v>
      </c>
      <c r="F7" s="80">
        <v>9.9695232047985147</v>
      </c>
      <c r="G7" s="80">
        <v>8.7347965150292204</v>
      </c>
      <c r="H7" s="79">
        <v>14.623995931588274</v>
      </c>
      <c r="I7" s="80">
        <v>28.611346775717564</v>
      </c>
      <c r="J7" s="79">
        <v>21.685581770900622</v>
      </c>
      <c r="K7" s="80">
        <v>33.14991751685055</v>
      </c>
      <c r="L7" s="80">
        <v>0.18314375737739694</v>
      </c>
      <c r="M7" s="80">
        <v>2.7814400570368161</v>
      </c>
      <c r="N7" s="85">
        <v>1.6447687993669474E-3</v>
      </c>
      <c r="O7" s="85">
        <v>1.317849088809075E-2</v>
      </c>
      <c r="P7" s="85">
        <v>2.9946897129041482E-2</v>
      </c>
      <c r="Q7" s="85">
        <v>6.0442425471070357E-2</v>
      </c>
      <c r="R7" s="85">
        <v>-1.5474338986201718E-2</v>
      </c>
      <c r="S7" s="85">
        <v>2.8307722066636025E-3</v>
      </c>
      <c r="T7" s="85">
        <v>3.6749006453309821E-2</v>
      </c>
      <c r="U7" s="100">
        <v>1.6253409038492496E-3</v>
      </c>
      <c r="V7" s="85">
        <v>4.4300671170169911E-4</v>
      </c>
      <c r="W7" s="85">
        <v>7.4734255651102317E-3</v>
      </c>
      <c r="X7" s="85">
        <v>7.3590313913334459E-3</v>
      </c>
      <c r="Y7" s="85">
        <v>7.3788016501102321E-3</v>
      </c>
    </row>
    <row r="8" spans="1:25" x14ac:dyDescent="0.2">
      <c r="A8" s="7" t="s">
        <v>334</v>
      </c>
      <c r="B8" s="80">
        <v>34.453691523166199</v>
      </c>
      <c r="C8" s="80">
        <v>3.408496648561004</v>
      </c>
      <c r="D8" s="80">
        <v>24.508417196674081</v>
      </c>
      <c r="E8" s="80">
        <v>115.60026921700879</v>
      </c>
      <c r="F8" s="80">
        <v>15.314575055266102</v>
      </c>
      <c r="G8" s="80">
        <v>1.5870682233491251</v>
      </c>
      <c r="H8" s="79">
        <v>13.070465978012651</v>
      </c>
      <c r="I8" s="80">
        <v>25.19959560178917</v>
      </c>
      <c r="J8" s="79">
        <v>19.260801734122904</v>
      </c>
      <c r="K8" s="80">
        <v>28.398379910325598</v>
      </c>
      <c r="L8" s="80">
        <v>0.10755995498353264</v>
      </c>
      <c r="M8" s="80">
        <v>2.0699649050030797</v>
      </c>
      <c r="N8" s="85">
        <v>2.4852642915601901E-3</v>
      </c>
      <c r="O8" s="85">
        <v>1.0578177559287937E-2</v>
      </c>
      <c r="P8" s="85">
        <v>2.309951021670412E-2</v>
      </c>
      <c r="Q8" s="80">
        <v>9.458277721478893E-2</v>
      </c>
      <c r="R8" s="85">
        <v>-1.0368167026122326E-2</v>
      </c>
      <c r="S8" s="85">
        <v>4.8046902252892043E-3</v>
      </c>
      <c r="T8" s="85">
        <v>3.6446664586706284E-2</v>
      </c>
      <c r="U8" s="100">
        <v>1.3628713320233167E-3</v>
      </c>
      <c r="V8" s="85">
        <v>4.7372657671816568E-4</v>
      </c>
      <c r="W8" s="85">
        <v>1.30321520681514E-3</v>
      </c>
      <c r="X8" s="85">
        <v>1.380595612493031E-3</v>
      </c>
      <c r="Y8" s="85">
        <v>1.3718342518771671E-3</v>
      </c>
    </row>
    <row r="9" spans="1:25" x14ac:dyDescent="0.2">
      <c r="A9" s="4" t="s">
        <v>325</v>
      </c>
      <c r="B9" s="80">
        <v>33.969748548618384</v>
      </c>
      <c r="C9" s="80">
        <v>2.5348243632709608</v>
      </c>
      <c r="D9" s="80">
        <v>15.104880781614002</v>
      </c>
      <c r="E9" s="80">
        <v>105.30614771611259</v>
      </c>
      <c r="F9" s="80">
        <v>9.5570185454319709</v>
      </c>
      <c r="G9" s="80">
        <v>1.1289759593236508</v>
      </c>
      <c r="H9" s="79">
        <v>10.836353964600525</v>
      </c>
      <c r="I9" s="80">
        <v>21.338098562059333</v>
      </c>
      <c r="J9" s="79">
        <v>16.127609804137677</v>
      </c>
      <c r="K9" s="80">
        <v>24.315941763773104</v>
      </c>
      <c r="L9" s="85">
        <v>6.7108115129757714E-2</v>
      </c>
      <c r="M9" s="80">
        <v>0.2672780755892703</v>
      </c>
      <c r="N9" s="85">
        <v>2.0097959594308499E-3</v>
      </c>
      <c r="O9" s="85">
        <v>9.9144104655710854E-3</v>
      </c>
      <c r="P9" s="85">
        <v>1.9092642963966417E-2</v>
      </c>
      <c r="Q9" s="85">
        <v>5.3346476670612729E-2</v>
      </c>
      <c r="R9" s="85">
        <v>-3.9350150744088264E-3</v>
      </c>
      <c r="S9" s="85">
        <v>3.4506029774185455E-3</v>
      </c>
      <c r="T9" s="85">
        <v>3.3950205167359478E-2</v>
      </c>
      <c r="U9" s="100">
        <v>2.6321499685395666E-3</v>
      </c>
      <c r="V9" s="85">
        <v>3.476138305682519E-4</v>
      </c>
      <c r="W9" s="85">
        <v>5.2050438878003863E-4</v>
      </c>
      <c r="X9" s="85">
        <v>4.8076842444168586E-4</v>
      </c>
      <c r="Y9" s="85">
        <v>4.9298019942703192E-4</v>
      </c>
    </row>
    <row r="10" spans="1:25" x14ac:dyDescent="0.2">
      <c r="A10" s="7" t="s">
        <v>179</v>
      </c>
      <c r="B10" s="80">
        <v>30.646240805359401</v>
      </c>
      <c r="C10" s="80">
        <v>13.886598643154949</v>
      </c>
      <c r="D10" s="80">
        <v>28.27744856043881</v>
      </c>
      <c r="E10" s="80">
        <v>276.4430411237347</v>
      </c>
      <c r="F10" s="82">
        <v>12.686311763530906</v>
      </c>
      <c r="G10" s="80">
        <v>9.8027380436320755</v>
      </c>
      <c r="H10" s="79">
        <v>30.034137247245262</v>
      </c>
      <c r="I10" s="83">
        <v>57.210943874017467</v>
      </c>
      <c r="J10" s="79">
        <v>45.069503257603792</v>
      </c>
      <c r="K10" s="83">
        <v>64.176073007567865</v>
      </c>
      <c r="L10" s="80">
        <v>0.59131082385961398</v>
      </c>
      <c r="M10" s="80">
        <v>4.6408756714747605</v>
      </c>
      <c r="N10" s="85">
        <v>2.5121437355467334E-3</v>
      </c>
      <c r="O10" s="85">
        <v>2.3719619371667406E-2</v>
      </c>
      <c r="P10" s="85">
        <v>6.991193619425283E-2</v>
      </c>
      <c r="Q10" s="80">
        <v>0.26874394006894925</v>
      </c>
      <c r="R10" s="85">
        <v>6.087043671621239E-3</v>
      </c>
      <c r="S10" s="85">
        <v>3.138920255537261E-3</v>
      </c>
      <c r="T10" s="80">
        <v>0.10337309211981439</v>
      </c>
      <c r="U10" s="100">
        <v>1.3937202354677403E-3</v>
      </c>
      <c r="V10" s="85">
        <v>1.709842194143279E-3</v>
      </c>
      <c r="W10" s="80">
        <v>5.0283113824308404E-2</v>
      </c>
      <c r="X10" s="80">
        <v>5.2491161436722493E-2</v>
      </c>
      <c r="Y10" s="80">
        <v>5.0283081110315639E-2</v>
      </c>
    </row>
    <row r="11" spans="1:25" x14ac:dyDescent="0.2">
      <c r="A11" s="4" t="s">
        <v>280</v>
      </c>
      <c r="B11" s="80">
        <v>37.619703617486088</v>
      </c>
      <c r="C11" s="80">
        <v>2.3155116079084017</v>
      </c>
      <c r="D11" s="80">
        <v>26.159260270188533</v>
      </c>
      <c r="E11" s="80">
        <v>119.31609066254758</v>
      </c>
      <c r="F11" s="79">
        <v>13.645168240587646</v>
      </c>
      <c r="G11" s="80">
        <v>1.9952717251979113</v>
      </c>
      <c r="H11" s="79">
        <v>5.7376761813384487</v>
      </c>
      <c r="I11" s="80">
        <v>11.231982722854866</v>
      </c>
      <c r="J11" s="79">
        <v>8.6575034417854795</v>
      </c>
      <c r="K11" s="80">
        <v>12.271296177943961</v>
      </c>
      <c r="L11" s="85">
        <v>5.0236223349728715E-2</v>
      </c>
      <c r="M11" s="80">
        <v>0.60324073743758255</v>
      </c>
      <c r="N11" s="85">
        <v>2.847787846886204E-3</v>
      </c>
      <c r="O11" s="85">
        <v>1.4231769799859278E-2</v>
      </c>
      <c r="P11" s="85">
        <v>2.6641692945566519E-2</v>
      </c>
      <c r="Q11" s="80">
        <v>0.17231629004542981</v>
      </c>
      <c r="R11" s="85">
        <v>2.9870530096833647E-3</v>
      </c>
      <c r="S11" s="85">
        <v>3.0390962646501358E-3</v>
      </c>
      <c r="T11" s="85">
        <v>2.426722272050514E-2</v>
      </c>
      <c r="U11" s="100">
        <v>8.8535718007258285E-4</v>
      </c>
      <c r="V11" s="85">
        <v>7.9062949987044045E-4</v>
      </c>
      <c r="W11" s="85">
        <v>1.5299827063485474E-3</v>
      </c>
      <c r="X11" s="85">
        <v>1.5178272029531805E-3</v>
      </c>
      <c r="Y11" s="85">
        <v>1.5016634257756178E-3</v>
      </c>
    </row>
    <row r="12" spans="1:25" x14ac:dyDescent="0.2">
      <c r="A12" s="97" t="s">
        <v>116</v>
      </c>
      <c r="B12" s="81">
        <v>36.110370315153354</v>
      </c>
      <c r="C12" s="81">
        <v>2.8781039269869488</v>
      </c>
      <c r="D12" s="81">
        <v>25.559630919553889</v>
      </c>
      <c r="E12" s="81">
        <v>104.46716007752897</v>
      </c>
      <c r="F12" s="81">
        <v>11.028012650603415</v>
      </c>
      <c r="G12" s="81">
        <v>1.9440276035863655</v>
      </c>
      <c r="H12" s="82">
        <v>5.3910070811387971</v>
      </c>
      <c r="I12" s="81">
        <v>10.503241401312399</v>
      </c>
      <c r="J12" s="81">
        <v>8.1232152077086823</v>
      </c>
      <c r="K12" s="81">
        <v>11.773962724619535</v>
      </c>
      <c r="L12" s="86">
        <v>8.5043831840348402E-2</v>
      </c>
      <c r="M12" s="81">
        <v>0.28000754707503805</v>
      </c>
      <c r="N12" s="86">
        <v>3.7414587821598339E-3</v>
      </c>
      <c r="O12" s="86">
        <v>6.6438168754053159E-2</v>
      </c>
      <c r="P12" s="86">
        <v>1.9257497026380577E-2</v>
      </c>
      <c r="Q12" s="81">
        <v>0.17718709289952739</v>
      </c>
      <c r="R12" s="86">
        <v>1.5071394465934529E-2</v>
      </c>
      <c r="S12" s="86">
        <v>2.9750561959134914E-3</v>
      </c>
      <c r="T12" s="86">
        <v>2.7402087197675118E-2</v>
      </c>
      <c r="U12" s="101">
        <v>6.5849247736484687E-4</v>
      </c>
      <c r="V12" s="86">
        <v>6.6047220561469265E-4</v>
      </c>
      <c r="W12" s="86">
        <v>2.0948244185877412E-3</v>
      </c>
      <c r="X12" s="86">
        <v>1.9592986353959606E-3</v>
      </c>
      <c r="Y12" s="86">
        <v>1.9048625824450724E-3</v>
      </c>
    </row>
    <row r="13" spans="1:25" x14ac:dyDescent="0.2">
      <c r="A13" s="88" t="s">
        <v>274</v>
      </c>
      <c r="B13" s="79">
        <v>40.489751840527106</v>
      </c>
      <c r="C13" s="79">
        <v>4.0364916117655625</v>
      </c>
      <c r="D13" s="79">
        <v>13.94212054696761</v>
      </c>
      <c r="E13" s="79">
        <v>71.577462802491681</v>
      </c>
      <c r="F13" s="79">
        <v>15.220453405853826</v>
      </c>
      <c r="G13" s="79">
        <v>0.96814958553209729</v>
      </c>
      <c r="H13" s="79">
        <v>5.7351958791275202</v>
      </c>
      <c r="I13" s="79">
        <v>11.783126721731362</v>
      </c>
      <c r="J13" s="79">
        <v>8.5424776288474291</v>
      </c>
      <c r="K13" s="79">
        <v>12.100857428139646</v>
      </c>
      <c r="L13" s="87">
        <v>5.2358809869986998E-2</v>
      </c>
      <c r="M13" s="98">
        <v>1.1633719675597942</v>
      </c>
      <c r="N13" s="87">
        <v>8.8947550526941449E-3</v>
      </c>
      <c r="O13" s="87">
        <v>2.4070226162974103E-2</v>
      </c>
      <c r="P13" s="87">
        <v>2.3595031056297171E-2</v>
      </c>
      <c r="Q13" s="79">
        <v>0.11328154396623646</v>
      </c>
      <c r="R13" s="102">
        <v>4.9944231042726425E-2</v>
      </c>
      <c r="S13" s="87">
        <v>2.6653006357144926E-3</v>
      </c>
      <c r="T13" s="87">
        <v>3.4302700770917925E-2</v>
      </c>
      <c r="U13" s="102">
        <v>6.5332467463075881E-3</v>
      </c>
      <c r="V13" s="87">
        <v>1.4616419153578063E-3</v>
      </c>
      <c r="W13" s="87">
        <v>3.3288354515674519E-3</v>
      </c>
      <c r="X13" s="87">
        <v>3.3887434375454973E-3</v>
      </c>
      <c r="Y13" s="87">
        <v>3.4253978370385042E-3</v>
      </c>
    </row>
    <row r="14" spans="1:25" x14ac:dyDescent="0.2">
      <c r="A14" s="7" t="s">
        <v>375</v>
      </c>
      <c r="B14" s="80">
        <v>46.796621573343714</v>
      </c>
      <c r="C14" s="80">
        <v>4.7887405900987039</v>
      </c>
      <c r="D14" s="80">
        <v>15.029442647704506</v>
      </c>
      <c r="E14" s="80">
        <v>76.50708979995656</v>
      </c>
      <c r="F14" s="80">
        <v>13.149081388486126</v>
      </c>
      <c r="G14" s="80">
        <v>6.1967658172793696</v>
      </c>
      <c r="H14" s="79">
        <v>7.1532334193914675</v>
      </c>
      <c r="I14" s="80">
        <v>13.743254501724977</v>
      </c>
      <c r="J14" s="79">
        <v>10.858720356843888</v>
      </c>
      <c r="K14" s="80">
        <v>15.416070789408533</v>
      </c>
      <c r="L14" s="80">
        <v>0.16100286420546905</v>
      </c>
      <c r="M14" s="99">
        <v>1.3881056043873614</v>
      </c>
      <c r="N14" s="85">
        <v>6.2540857144021715E-3</v>
      </c>
      <c r="O14" s="85">
        <v>3.2442959732183169E-2</v>
      </c>
      <c r="P14" s="85">
        <v>4.4130429510999276E-2</v>
      </c>
      <c r="Q14" s="80">
        <v>0.18060639014297492</v>
      </c>
      <c r="R14" s="100">
        <v>-1.7445694649161723E-3</v>
      </c>
      <c r="S14" s="85">
        <v>3.4725923213105186E-3</v>
      </c>
      <c r="T14" s="85">
        <v>3.7318101746630597E-2</v>
      </c>
      <c r="U14" s="100">
        <v>2.8986230441647386E-3</v>
      </c>
      <c r="V14" s="85">
        <v>1.0493299267914154E-3</v>
      </c>
      <c r="W14" s="85">
        <v>7.1564405303547306E-3</v>
      </c>
      <c r="X14" s="85">
        <v>6.9545347665698363E-3</v>
      </c>
      <c r="Y14" s="85">
        <v>6.6510146378972006E-3</v>
      </c>
    </row>
    <row r="15" spans="1:25" x14ac:dyDescent="0.2">
      <c r="A15" s="4" t="s">
        <v>370</v>
      </c>
      <c r="B15" s="80">
        <v>36.570965944757958</v>
      </c>
      <c r="C15" s="80">
        <v>7.2072479567384908</v>
      </c>
      <c r="D15" s="80">
        <v>17.316338037425098</v>
      </c>
      <c r="E15" s="80">
        <v>144.37478704064873</v>
      </c>
      <c r="F15" s="80">
        <v>8.3400359909442052</v>
      </c>
      <c r="G15" s="80">
        <v>13.052462213138883</v>
      </c>
      <c r="H15" s="79">
        <v>14.508347393816218</v>
      </c>
      <c r="I15" s="80">
        <v>28.107103555792918</v>
      </c>
      <c r="J15" s="79">
        <v>21.721271060278493</v>
      </c>
      <c r="K15" s="80">
        <v>30.99416966055739</v>
      </c>
      <c r="L15" s="80">
        <v>0.52951978366822061</v>
      </c>
      <c r="M15" s="99">
        <v>1.6677065008239449</v>
      </c>
      <c r="N15" s="85">
        <v>2.9327907969885119E-3</v>
      </c>
      <c r="O15" s="85">
        <v>1.1757060098052991E-2</v>
      </c>
      <c r="P15" s="85">
        <v>2.9111561121247288E-2</v>
      </c>
      <c r="Q15" s="80">
        <v>0.18859001360595595</v>
      </c>
      <c r="R15" s="100">
        <v>-5.048635253725902E-2</v>
      </c>
      <c r="S15" s="85">
        <v>1.8461453668124231E-3</v>
      </c>
      <c r="T15" s="85">
        <v>5.1671204041074545E-2</v>
      </c>
      <c r="U15" s="100">
        <v>2.1516690838839065E-3</v>
      </c>
      <c r="V15" s="85">
        <v>1.1617042470629571E-3</v>
      </c>
      <c r="W15" s="85">
        <v>1.0961130194573359E-2</v>
      </c>
      <c r="X15" s="85">
        <v>1.1432638362088611E-2</v>
      </c>
      <c r="Y15" s="85">
        <v>1.1538262803061729E-2</v>
      </c>
    </row>
    <row r="16" spans="1:25" x14ac:dyDescent="0.2">
      <c r="A16" s="7" t="s">
        <v>364</v>
      </c>
      <c r="B16" s="80">
        <v>34.906860850396178</v>
      </c>
      <c r="C16" s="80">
        <v>1.8886779636444146</v>
      </c>
      <c r="D16" s="80">
        <v>13.017213791413313</v>
      </c>
      <c r="E16" s="80">
        <v>109.97369258138968</v>
      </c>
      <c r="F16" s="80">
        <v>9.5588129341931367</v>
      </c>
      <c r="G16" s="80">
        <v>2.5402607927064782</v>
      </c>
      <c r="H16" s="79">
        <v>4.1918877396208334</v>
      </c>
      <c r="I16" s="80">
        <v>8.8378484123086327</v>
      </c>
      <c r="J16" s="79">
        <v>6.3647475479240772</v>
      </c>
      <c r="K16" s="80">
        <v>9.4096396763598307</v>
      </c>
      <c r="L16" s="85">
        <v>5.9938549936789702E-2</v>
      </c>
      <c r="M16" s="99">
        <v>0.2610030341358564</v>
      </c>
      <c r="N16" s="85">
        <v>3.3908770271905142E-3</v>
      </c>
      <c r="O16" s="85">
        <v>1.1657946517739071E-2</v>
      </c>
      <c r="P16" s="85">
        <v>1.8695724496494193E-2</v>
      </c>
      <c r="Q16" s="80">
        <v>8.0196046150485936E-2</v>
      </c>
      <c r="R16" s="100">
        <v>-1.118353100029653E-2</v>
      </c>
      <c r="S16" s="85">
        <v>1.1264924307505142E-3</v>
      </c>
      <c r="T16" s="85">
        <v>2.702013268352272E-2</v>
      </c>
      <c r="U16" s="100">
        <v>1.1684885820332812E-3</v>
      </c>
      <c r="V16" s="85">
        <v>3.783335030661667E-4</v>
      </c>
      <c r="W16" s="85">
        <v>9.7757204018169902E-4</v>
      </c>
      <c r="X16" s="85">
        <v>9.7904051195382724E-4</v>
      </c>
      <c r="Y16" s="85">
        <v>9.6938267203635134E-4</v>
      </c>
    </row>
    <row r="17" spans="1:25" x14ac:dyDescent="0.2">
      <c r="A17" s="4" t="s">
        <v>130</v>
      </c>
      <c r="B17" s="80">
        <v>40.124563751021022</v>
      </c>
      <c r="C17" s="80">
        <v>2.0711982391471468</v>
      </c>
      <c r="D17" s="80">
        <v>11.910229958527388</v>
      </c>
      <c r="E17" s="80">
        <v>111.99414184738316</v>
      </c>
      <c r="F17" s="80">
        <v>6.974112688118943</v>
      </c>
      <c r="G17" s="80">
        <v>2.2468831499292934</v>
      </c>
      <c r="H17" s="79">
        <v>3.8794838840503494</v>
      </c>
      <c r="I17" s="80">
        <v>7.6293735918809888</v>
      </c>
      <c r="J17" s="79">
        <v>5.8559852246093813</v>
      </c>
      <c r="K17" s="80">
        <v>8.0428894883291679</v>
      </c>
      <c r="L17" s="85">
        <v>3.5243729276300033E-2</v>
      </c>
      <c r="M17" s="100">
        <v>6.8272068005147096E-2</v>
      </c>
      <c r="N17" s="85">
        <v>3.5975905275600203E-3</v>
      </c>
      <c r="O17" s="85">
        <v>7.7497275379338568E-3</v>
      </c>
      <c r="P17" s="85">
        <v>5.1665867467423597E-2</v>
      </c>
      <c r="Q17" s="80">
        <v>0.1270287527913232</v>
      </c>
      <c r="R17" s="100">
        <v>-3.0589823925715243E-2</v>
      </c>
      <c r="S17" s="85">
        <v>1.169508387658351E-3</v>
      </c>
      <c r="T17" s="85">
        <v>2.5669383539334473E-2</v>
      </c>
      <c r="U17" s="100">
        <v>1.0564120964488639E-3</v>
      </c>
      <c r="V17" s="85">
        <v>2.6838958380272666E-4</v>
      </c>
      <c r="W17" s="85">
        <v>7.4031063149333006E-4</v>
      </c>
      <c r="X17" s="85">
        <v>7.6350547722606177E-4</v>
      </c>
      <c r="Y17" s="85">
        <v>7.8572553549555505E-4</v>
      </c>
    </row>
    <row r="18" spans="1:25" x14ac:dyDescent="0.2">
      <c r="A18" s="7" t="s">
        <v>256</v>
      </c>
      <c r="B18" s="80">
        <v>53.292486084887585</v>
      </c>
      <c r="C18" s="80">
        <v>4.3586825231948989</v>
      </c>
      <c r="D18" s="80">
        <v>6.9635898199973312</v>
      </c>
      <c r="E18" s="80">
        <v>97.292548161066023</v>
      </c>
      <c r="F18" s="80">
        <v>5.9235698735660121</v>
      </c>
      <c r="G18" s="80">
        <v>1.8526946413856356</v>
      </c>
      <c r="H18" s="79">
        <v>4.0327087021094563</v>
      </c>
      <c r="I18" s="80">
        <v>7.5430888150513233</v>
      </c>
      <c r="J18" s="79">
        <v>6.2221785987943123</v>
      </c>
      <c r="K18" s="80">
        <v>8.4169580220664422</v>
      </c>
      <c r="L18" s="80">
        <v>0.17373847383421467</v>
      </c>
      <c r="M18" s="100">
        <v>6.885175424847291E-2</v>
      </c>
      <c r="N18" s="85">
        <v>4.8841170001846261E-3</v>
      </c>
      <c r="O18" s="85">
        <v>1.0202931976973216E-2</v>
      </c>
      <c r="P18" s="85">
        <v>2.8330780985717591E-2</v>
      </c>
      <c r="Q18" s="80">
        <v>0.12742114226117512</v>
      </c>
      <c r="R18" s="100">
        <v>-3.6676918333660213E-2</v>
      </c>
      <c r="S18" s="85">
        <v>3.6945373702945364E-4</v>
      </c>
      <c r="T18" s="85">
        <v>3.6158932792478199E-2</v>
      </c>
      <c r="U18" s="100">
        <v>6.3099499424952576E-4</v>
      </c>
      <c r="V18" s="85">
        <v>2.8940822437492392E-4</v>
      </c>
      <c r="W18" s="85">
        <v>2.9094936326897591E-3</v>
      </c>
      <c r="X18" s="85">
        <v>2.8937595587039434E-3</v>
      </c>
      <c r="Y18" s="85">
        <v>2.6857851334393676E-3</v>
      </c>
    </row>
    <row r="19" spans="1:25" x14ac:dyDescent="0.2">
      <c r="A19" s="4" t="s">
        <v>379</v>
      </c>
      <c r="B19" s="80">
        <v>52.662246272619043</v>
      </c>
      <c r="C19" s="80">
        <v>4.1271902978837272</v>
      </c>
      <c r="D19" s="80">
        <v>6.5032221587665484</v>
      </c>
      <c r="E19" s="80">
        <v>111.63403697885244</v>
      </c>
      <c r="F19" s="80">
        <v>5.0795545412082683</v>
      </c>
      <c r="G19" s="80">
        <v>0.8890485019190042</v>
      </c>
      <c r="H19" s="79">
        <v>3.5626279761185629</v>
      </c>
      <c r="I19" s="80">
        <v>7.0299301826453604</v>
      </c>
      <c r="J19" s="79">
        <v>5.3738969486709331</v>
      </c>
      <c r="K19" s="80">
        <v>7.4513441162953589</v>
      </c>
      <c r="L19" s="85">
        <v>5.5017267587483779E-2</v>
      </c>
      <c r="M19" s="100">
        <v>7.1518850618816368E-2</v>
      </c>
      <c r="N19" s="85">
        <v>6.3998157335567116E-3</v>
      </c>
      <c r="O19" s="85">
        <v>8.5515168328003759E-3</v>
      </c>
      <c r="P19" s="85">
        <v>1.9446037888460485E-2</v>
      </c>
      <c r="Q19" s="80">
        <v>0.10253580028526446</v>
      </c>
      <c r="R19" s="100">
        <v>-2.6195130459610933E-2</v>
      </c>
      <c r="S19" s="85">
        <v>2.7904885125706125E-3</v>
      </c>
      <c r="T19" s="85">
        <v>3.1053851786370667E-2</v>
      </c>
      <c r="U19" s="100">
        <v>7.3564563765507397E-4</v>
      </c>
      <c r="V19" s="85">
        <v>3.2982874137431101E-4</v>
      </c>
      <c r="W19" s="85">
        <v>2.8426086801959847E-4</v>
      </c>
      <c r="X19" s="85">
        <v>2.8131721356116073E-4</v>
      </c>
      <c r="Y19" s="85">
        <v>2.7470705982379345E-4</v>
      </c>
    </row>
    <row r="20" spans="1:25" x14ac:dyDescent="0.2">
      <c r="A20" s="7" t="s">
        <v>114</v>
      </c>
      <c r="B20" s="80">
        <v>54.845051547136336</v>
      </c>
      <c r="C20" s="80">
        <v>3.9790114957575478</v>
      </c>
      <c r="D20" s="80">
        <v>6.0532736426362019</v>
      </c>
      <c r="E20" s="80">
        <v>100.70777755918428</v>
      </c>
      <c r="F20" s="80">
        <v>7.7399150405674035</v>
      </c>
      <c r="G20" s="80">
        <v>0.65384557757983841</v>
      </c>
      <c r="H20" s="79">
        <v>3.3464357280974801</v>
      </c>
      <c r="I20" s="80">
        <v>6.6997129088857541</v>
      </c>
      <c r="J20" s="79">
        <v>5.0792908471034188</v>
      </c>
      <c r="K20" s="80">
        <v>7.6848618614663922</v>
      </c>
      <c r="L20" s="85">
        <v>5.7592057606888368E-2</v>
      </c>
      <c r="M20" s="100">
        <v>-2.8287345487719582E-2</v>
      </c>
      <c r="N20" s="85">
        <v>7.027837601316359E-3</v>
      </c>
      <c r="O20" s="85">
        <v>2.1575388962423923E-2</v>
      </c>
      <c r="P20" s="85">
        <v>2.8276450802994523E-2</v>
      </c>
      <c r="Q20" s="80">
        <v>0.12546036492450169</v>
      </c>
      <c r="R20" s="100">
        <v>-3.1340704407075065E-2</v>
      </c>
      <c r="S20" s="85">
        <v>7.1804248353106003E-4</v>
      </c>
      <c r="T20" s="85">
        <v>3.3199924905942126E-2</v>
      </c>
      <c r="U20" s="100">
        <v>6.5371918550185528E-4</v>
      </c>
      <c r="V20" s="85">
        <v>3.104268762649711E-4</v>
      </c>
      <c r="W20" s="85">
        <v>3.0350851826942425E-4</v>
      </c>
      <c r="X20" s="85">
        <v>2.8012767522584412E-4</v>
      </c>
      <c r="Y20" s="85">
        <v>2.6446059434675676E-4</v>
      </c>
    </row>
    <row r="21" spans="1:25" x14ac:dyDescent="0.2">
      <c r="A21" s="4" t="s">
        <v>341</v>
      </c>
      <c r="B21" s="80">
        <v>25.194747881133551</v>
      </c>
      <c r="C21" s="80">
        <v>25.867187786789593</v>
      </c>
      <c r="D21" s="80">
        <v>18.268179793085018</v>
      </c>
      <c r="E21" s="80">
        <v>146.2692188713774</v>
      </c>
      <c r="F21" s="80">
        <v>10.45726032420097</v>
      </c>
      <c r="G21" s="80">
        <v>52.251807320166598</v>
      </c>
      <c r="H21" s="79">
        <v>40.039870260634736</v>
      </c>
      <c r="I21" s="83">
        <v>80.410867070302402</v>
      </c>
      <c r="J21" s="84">
        <v>60.046320567620263</v>
      </c>
      <c r="K21" s="83">
        <v>88.021586449377992</v>
      </c>
      <c r="L21" s="80">
        <v>6.1557164640400641</v>
      </c>
      <c r="M21" s="99">
        <v>4.1137752335552866</v>
      </c>
      <c r="N21" s="85">
        <v>3.282982314329289E-3</v>
      </c>
      <c r="O21" s="85">
        <v>2.9728021438320498E-2</v>
      </c>
      <c r="P21" s="85">
        <v>2.6969920621111951E-2</v>
      </c>
      <c r="Q21" s="80">
        <v>0.8607068322803656</v>
      </c>
      <c r="R21" s="100">
        <v>-3.9477996328212264E-2</v>
      </c>
      <c r="S21" s="85">
        <v>2.8736257185513628E-3</v>
      </c>
      <c r="T21" s="80">
        <v>0.1528387350417991</v>
      </c>
      <c r="U21" s="100">
        <v>1.0406584804397009E-3</v>
      </c>
      <c r="V21" s="85">
        <v>5.5933875208958542E-3</v>
      </c>
      <c r="W21" s="80">
        <v>5.8299475052451255E-2</v>
      </c>
      <c r="X21" s="80">
        <v>5.7680821905314192E-2</v>
      </c>
      <c r="Y21" s="80">
        <v>5.8534079369550192E-2</v>
      </c>
    </row>
    <row r="22" spans="1:25" x14ac:dyDescent="0.2">
      <c r="A22" s="96" t="s">
        <v>168</v>
      </c>
      <c r="B22" s="81">
        <v>34.714878402952017</v>
      </c>
      <c r="C22" s="81">
        <v>2.4478361466101748</v>
      </c>
      <c r="D22" s="81">
        <v>7.7838206594672004</v>
      </c>
      <c r="E22" s="81">
        <v>77.548082451360315</v>
      </c>
      <c r="F22" s="81">
        <v>8.6069152051735411</v>
      </c>
      <c r="G22" s="81">
        <v>2.0496254835270205</v>
      </c>
      <c r="H22" s="82">
        <v>4.373878600005165</v>
      </c>
      <c r="I22" s="81">
        <v>7.9380094839125999</v>
      </c>
      <c r="J22" s="81">
        <v>6.5657300425222065</v>
      </c>
      <c r="K22" s="81">
        <v>8.8164533888933647</v>
      </c>
      <c r="L22" s="86">
        <v>6.8347372841971635E-2</v>
      </c>
      <c r="M22" s="101">
        <v>2.6772835717615898E-3</v>
      </c>
      <c r="N22" s="86">
        <v>3.4591748567849314E-3</v>
      </c>
      <c r="O22" s="86">
        <v>1.0436578946156193E-2</v>
      </c>
      <c r="P22" s="86">
        <v>1.5132388270996585E-2</v>
      </c>
      <c r="Q22" s="81">
        <v>9.8423926890623445E-2</v>
      </c>
      <c r="R22" s="101">
        <v>-9.6552106937407706E-2</v>
      </c>
      <c r="S22" s="86">
        <v>2.6471684460776749E-3</v>
      </c>
      <c r="T22" s="86">
        <v>2.5868314047114496E-2</v>
      </c>
      <c r="U22" s="101">
        <v>6.2229104157085265E-3</v>
      </c>
      <c r="V22" s="86">
        <v>1.3096511581366249E-3</v>
      </c>
      <c r="W22" s="86">
        <v>9.3446222064603763E-4</v>
      </c>
      <c r="X22" s="86">
        <v>9.5227167603367281E-4</v>
      </c>
      <c r="Y22" s="86">
        <v>8.9308109331979731E-4</v>
      </c>
    </row>
    <row r="23" spans="1:25" x14ac:dyDescent="0.2">
      <c r="A23" s="95" t="s">
        <v>368</v>
      </c>
      <c r="B23" s="79">
        <v>31.947347448215417</v>
      </c>
      <c r="C23" s="79">
        <v>2.561463309546649</v>
      </c>
      <c r="D23" s="79">
        <v>6.7015760044404784</v>
      </c>
      <c r="E23" s="79">
        <v>73.945960223025764</v>
      </c>
      <c r="F23" s="79">
        <v>7.7121893712455645</v>
      </c>
      <c r="G23" s="79">
        <v>1.8218866485578349</v>
      </c>
      <c r="H23" s="79">
        <v>4.6248050470845063</v>
      </c>
      <c r="I23" s="79">
        <v>8.2724880495240019</v>
      </c>
      <c r="J23" s="79">
        <v>6.8587294516527688</v>
      </c>
      <c r="K23" s="98">
        <v>8.8814461869991526</v>
      </c>
      <c r="L23" s="87">
        <v>5.7006989617656566E-2</v>
      </c>
      <c r="M23" s="102">
        <v>4.0626203056326082E-2</v>
      </c>
      <c r="N23" s="102">
        <v>2.3791995217762258E-3</v>
      </c>
      <c r="O23" s="87">
        <v>6.6807038489829279E-3</v>
      </c>
      <c r="P23" s="87">
        <v>1.6362968322272686E-2</v>
      </c>
      <c r="Q23" s="79">
        <v>8.2947543759968795E-2</v>
      </c>
      <c r="R23" s="102">
        <v>-5.1817578216845024E-2</v>
      </c>
      <c r="S23" s="87">
        <v>1.3977337536112205E-3</v>
      </c>
      <c r="T23" s="87">
        <v>2.5746072736791668E-2</v>
      </c>
      <c r="U23" s="102">
        <v>2.3200886303608921E-3</v>
      </c>
      <c r="V23" s="87">
        <v>4.2037105629288588E-4</v>
      </c>
      <c r="W23" s="87">
        <v>3.0992444454954105E-4</v>
      </c>
      <c r="X23" s="87">
        <v>3.3782083302568295E-4</v>
      </c>
      <c r="Y23" s="87">
        <v>3.3896092116268825E-4</v>
      </c>
    </row>
    <row r="24" spans="1:25" x14ac:dyDescent="0.2">
      <c r="A24" s="4" t="s">
        <v>181</v>
      </c>
      <c r="B24" s="80">
        <v>14.046483004874357</v>
      </c>
      <c r="C24" s="80">
        <v>12.412437694253859</v>
      </c>
      <c r="D24" s="80">
        <v>5.9026112944630125</v>
      </c>
      <c r="E24" s="80">
        <v>90.372544865721821</v>
      </c>
      <c r="F24" s="80">
        <v>12.154543631513739</v>
      </c>
      <c r="G24" s="80">
        <v>110.60070867051994</v>
      </c>
      <c r="H24" s="79">
        <v>14.354966020558409</v>
      </c>
      <c r="I24" s="80">
        <v>28.267703399020458</v>
      </c>
      <c r="J24" s="79">
        <v>21.206549369821758</v>
      </c>
      <c r="K24" s="99">
        <v>32.533309956528946</v>
      </c>
      <c r="L24" s="80">
        <v>0.71829835315203894</v>
      </c>
      <c r="M24" s="99">
        <v>1.4065698918224083</v>
      </c>
      <c r="N24" s="100">
        <v>1.3037291796864042E-3</v>
      </c>
      <c r="O24" s="85">
        <v>1.8496500632745442E-2</v>
      </c>
      <c r="P24" s="85">
        <v>2.5170377061047744E-2</v>
      </c>
      <c r="Q24" s="80">
        <v>0.21203330238827012</v>
      </c>
      <c r="R24" s="100">
        <v>-4.7944579275463202E-2</v>
      </c>
      <c r="S24" s="85">
        <v>2.6054395449176876E-3</v>
      </c>
      <c r="T24" s="80">
        <v>7.9627290754410274E-2</v>
      </c>
      <c r="U24" s="100">
        <v>1.6937655513625809E-3</v>
      </c>
      <c r="V24" s="85">
        <v>8.3671016051950627E-4</v>
      </c>
      <c r="W24" s="85">
        <v>1.3093348255679536E-2</v>
      </c>
      <c r="X24" s="85">
        <v>1.2803018229195946E-2</v>
      </c>
      <c r="Y24" s="85">
        <v>1.2928695482575435E-2</v>
      </c>
    </row>
    <row r="25" spans="1:25" x14ac:dyDescent="0.2">
      <c r="A25" s="7" t="s">
        <v>28</v>
      </c>
      <c r="B25" s="80">
        <v>26.755524485883591</v>
      </c>
      <c r="C25" s="80">
        <v>2.3475355380946143</v>
      </c>
      <c r="D25" s="80">
        <v>8.9719807061730048</v>
      </c>
      <c r="E25" s="80">
        <v>92.807753350992854</v>
      </c>
      <c r="F25" s="80">
        <v>10.391980126571944</v>
      </c>
      <c r="G25" s="80">
        <v>2.254121346060133</v>
      </c>
      <c r="H25" s="79">
        <v>2.0796235756540722</v>
      </c>
      <c r="I25" s="80">
        <v>3.9262256197872754</v>
      </c>
      <c r="J25" s="79">
        <v>3.1032129757107789</v>
      </c>
      <c r="K25" s="99">
        <v>4.1296374478287676</v>
      </c>
      <c r="L25" s="80">
        <v>0.11745286177513295</v>
      </c>
      <c r="M25" s="99">
        <v>0.17709598740599766</v>
      </c>
      <c r="N25" s="100">
        <v>6.402721693479857E-3</v>
      </c>
      <c r="O25" s="85">
        <v>1.6060456336336751E-2</v>
      </c>
      <c r="P25" s="85">
        <v>1.0728384314956315E-2</v>
      </c>
      <c r="Q25" s="80">
        <v>0.12706745887130208</v>
      </c>
      <c r="R25" s="100">
        <v>-5.8360720301112532E-3</v>
      </c>
      <c r="S25" s="85">
        <v>1.1082003066023728E-3</v>
      </c>
      <c r="T25" s="85">
        <v>1.8263632736249088E-2</v>
      </c>
      <c r="U25" s="100">
        <v>1.1356200404585366E-3</v>
      </c>
      <c r="V25" s="85">
        <v>4.7210977839364735E-4</v>
      </c>
      <c r="W25" s="85">
        <v>7.2468022129956559E-4</v>
      </c>
      <c r="X25" s="85">
        <v>7.3772909787500488E-4</v>
      </c>
      <c r="Y25" s="85">
        <v>7.5875263153651559E-4</v>
      </c>
    </row>
    <row r="26" spans="1:25" x14ac:dyDescent="0.2">
      <c r="A26" s="4" t="s">
        <v>153</v>
      </c>
      <c r="B26" s="80">
        <v>28.102059521951176</v>
      </c>
      <c r="C26" s="80">
        <v>5.7522806311494339</v>
      </c>
      <c r="D26" s="80">
        <v>33.448716910548256</v>
      </c>
      <c r="E26" s="80">
        <v>89.948522896997744</v>
      </c>
      <c r="F26" s="80">
        <v>55.618836615609148</v>
      </c>
      <c r="G26" s="80">
        <v>10.709824361008611</v>
      </c>
      <c r="H26" s="79">
        <v>24.297242952577548</v>
      </c>
      <c r="I26" s="80">
        <v>47.806734192168911</v>
      </c>
      <c r="J26" s="79">
        <v>35.910097153412181</v>
      </c>
      <c r="K26" s="104">
        <v>54.089965156249505</v>
      </c>
      <c r="L26" s="80">
        <v>0.18344345818519964</v>
      </c>
      <c r="M26" s="99">
        <v>1.2702118197303609</v>
      </c>
      <c r="N26" s="100">
        <v>1.0073814693908976E-2</v>
      </c>
      <c r="O26" s="85">
        <v>3.0570992018271258E-2</v>
      </c>
      <c r="P26" s="80">
        <v>0.24923129772759262</v>
      </c>
      <c r="Q26" s="80">
        <v>0.26876209769269505</v>
      </c>
      <c r="R26" s="100">
        <v>-1.3100874294743964E-2</v>
      </c>
      <c r="S26" s="85">
        <v>1.4364084595024345E-3</v>
      </c>
      <c r="T26" s="80">
        <v>0.10011178164395879</v>
      </c>
      <c r="U26" s="100">
        <v>1.0313725893537336E-3</v>
      </c>
      <c r="V26" s="85">
        <v>1.4147508993962905E-3</v>
      </c>
      <c r="W26" s="85">
        <v>7.2868290904520754E-3</v>
      </c>
      <c r="X26" s="85">
        <v>7.047858776067519E-3</v>
      </c>
      <c r="Y26" s="85">
        <v>7.0560122608833015E-3</v>
      </c>
    </row>
    <row r="27" spans="1:25" x14ac:dyDescent="0.2">
      <c r="A27" s="7" t="s">
        <v>47</v>
      </c>
      <c r="B27" s="80">
        <v>29.326825623078989</v>
      </c>
      <c r="C27" s="80">
        <v>14.598525899443572</v>
      </c>
      <c r="D27" s="80">
        <v>17.364400748428803</v>
      </c>
      <c r="E27" s="80">
        <v>189.71061915681079</v>
      </c>
      <c r="F27" s="80">
        <v>7.0767354828547457</v>
      </c>
      <c r="G27" s="80">
        <v>3.3731483903832391</v>
      </c>
      <c r="H27" s="79">
        <v>30.052593451308134</v>
      </c>
      <c r="I27" s="83">
        <v>63.77709749347855</v>
      </c>
      <c r="J27" s="79">
        <v>44.754872865099806</v>
      </c>
      <c r="K27" s="104">
        <v>74.951061412183137</v>
      </c>
      <c r="L27" s="80">
        <v>0.73715794951636338</v>
      </c>
      <c r="M27" s="99">
        <v>0.82508413000699254</v>
      </c>
      <c r="N27" s="100">
        <v>5.194429178477923E-3</v>
      </c>
      <c r="O27" s="85">
        <v>2.0445783369313852E-2</v>
      </c>
      <c r="P27" s="85">
        <v>3.1714639778002394E-2</v>
      </c>
      <c r="Q27" s="80">
        <v>0.38169392056112883</v>
      </c>
      <c r="R27" s="100">
        <v>-4.9088420298702924E-2</v>
      </c>
      <c r="S27" s="85">
        <v>2.6086533042032089E-3</v>
      </c>
      <c r="T27" s="80">
        <v>0.14540583000528312</v>
      </c>
      <c r="U27" s="100">
        <v>8.0806319052265162E-4</v>
      </c>
      <c r="V27" s="85">
        <v>1.8109018490859799E-3</v>
      </c>
      <c r="W27" s="85">
        <v>2.3825297033434559E-2</v>
      </c>
      <c r="X27" s="85">
        <v>2.2934839389582195E-2</v>
      </c>
      <c r="Y27" s="85">
        <v>2.1615437986695272E-2</v>
      </c>
    </row>
    <row r="28" spans="1:25" x14ac:dyDescent="0.2">
      <c r="A28" s="4" t="s">
        <v>177</v>
      </c>
      <c r="B28" s="80">
        <v>30.433192985104853</v>
      </c>
      <c r="C28" s="80">
        <v>3.6253047556037523</v>
      </c>
      <c r="D28" s="80">
        <v>30.731924825612221</v>
      </c>
      <c r="E28" s="80">
        <v>88.837075543637113</v>
      </c>
      <c r="F28" s="80">
        <v>8.4326070098749408</v>
      </c>
      <c r="G28" s="80">
        <v>1.3493083797924257</v>
      </c>
      <c r="H28" s="79">
        <v>10.660701912205889</v>
      </c>
      <c r="I28" s="80">
        <v>20.79722124733982</v>
      </c>
      <c r="J28" s="79">
        <v>15.766307185565994</v>
      </c>
      <c r="K28" s="99">
        <v>21.568035963066766</v>
      </c>
      <c r="L28" s="85">
        <v>6.7769488349158163E-2</v>
      </c>
      <c r="M28" s="99">
        <v>0.15488679834259847</v>
      </c>
      <c r="N28" s="100">
        <v>4.6217808716801628E-3</v>
      </c>
      <c r="O28" s="85">
        <v>1.6425176773956024E-2</v>
      </c>
      <c r="P28" s="85">
        <v>1.2834023509094577E-2</v>
      </c>
      <c r="Q28" s="80">
        <v>0.20656396535415419</v>
      </c>
      <c r="R28" s="100">
        <v>-2.9756353264605361E-2</v>
      </c>
      <c r="S28" s="85">
        <v>8.6200495371611366E-4</v>
      </c>
      <c r="T28" s="80">
        <v>5.7331321041554681E-2</v>
      </c>
      <c r="U28" s="100">
        <v>6.5333734885673022E-4</v>
      </c>
      <c r="V28" s="85">
        <v>1.2821636423626635E-3</v>
      </c>
      <c r="W28" s="85">
        <v>1.2872534374738418E-3</v>
      </c>
      <c r="X28" s="85">
        <v>1.2572496766617232E-3</v>
      </c>
      <c r="Y28" s="85">
        <v>1.3059211414382192E-3</v>
      </c>
    </row>
    <row r="29" spans="1:25" x14ac:dyDescent="0.2">
      <c r="A29" s="7" t="s">
        <v>145</v>
      </c>
      <c r="B29" s="80">
        <v>18.530353791811812</v>
      </c>
      <c r="C29" s="80">
        <v>5.3357840429742858</v>
      </c>
      <c r="D29" s="80">
        <v>16.831665329380957</v>
      </c>
      <c r="E29" s="80">
        <v>75.888316115527232</v>
      </c>
      <c r="F29" s="80">
        <v>10.114758211341277</v>
      </c>
      <c r="G29" s="80">
        <v>10.948829020500149</v>
      </c>
      <c r="H29" s="79">
        <v>14.397652137642815</v>
      </c>
      <c r="I29" s="80">
        <v>27.567996081587076</v>
      </c>
      <c r="J29" s="79">
        <v>21.208180923863875</v>
      </c>
      <c r="K29" s="99">
        <v>32.682887606547652</v>
      </c>
      <c r="L29" s="80">
        <v>0.57700331981472297</v>
      </c>
      <c r="M29" s="99">
        <v>2.6423318827079241</v>
      </c>
      <c r="N29" s="100">
        <v>1.4192233930027881E-3</v>
      </c>
      <c r="O29" s="85">
        <v>1.3707781077100051E-2</v>
      </c>
      <c r="P29" s="85">
        <v>4.0034078712257892E-2</v>
      </c>
      <c r="Q29" s="80">
        <v>0.11274215454555629</v>
      </c>
      <c r="R29" s="100">
        <v>-5.1219611915176884E-2</v>
      </c>
      <c r="S29" s="85">
        <v>2.564513720000943E-3</v>
      </c>
      <c r="T29" s="85">
        <v>4.4471397308321121E-2</v>
      </c>
      <c r="U29" s="100">
        <v>8.3413565921198563E-4</v>
      </c>
      <c r="V29" s="85">
        <v>6.5723856731607865E-4</v>
      </c>
      <c r="W29" s="85">
        <v>4.0066130511246289E-3</v>
      </c>
      <c r="X29" s="85">
        <v>3.8631493590133544E-3</v>
      </c>
      <c r="Y29" s="85">
        <v>3.908515726268413E-3</v>
      </c>
    </row>
    <row r="30" spans="1:25" x14ac:dyDescent="0.2">
      <c r="A30" s="4" t="s">
        <v>255</v>
      </c>
      <c r="B30" s="80">
        <v>15.843628393641456</v>
      </c>
      <c r="C30" s="80">
        <v>1.0618976208101953</v>
      </c>
      <c r="D30" s="80">
        <v>13.987131757141798</v>
      </c>
      <c r="E30" s="80">
        <v>50.31705799575974</v>
      </c>
      <c r="F30" s="80">
        <v>7.2224352723754555</v>
      </c>
      <c r="G30" s="80">
        <v>1.0574398961022806</v>
      </c>
      <c r="H30" s="79">
        <v>8.0580199691478036</v>
      </c>
      <c r="I30" s="80">
        <v>15.873908080813322</v>
      </c>
      <c r="J30" s="79">
        <v>11.951625454601347</v>
      </c>
      <c r="K30" s="99">
        <v>16.121595415177669</v>
      </c>
      <c r="L30" s="85">
        <v>5.7539667335608218E-2</v>
      </c>
      <c r="M30" s="99">
        <v>0.83238954984852542</v>
      </c>
      <c r="N30" s="100">
        <v>2.8241777599372986E-3</v>
      </c>
      <c r="O30" s="85">
        <v>1.1426052081601159E-2</v>
      </c>
      <c r="P30" s="85">
        <v>2.1120343234710761E-2</v>
      </c>
      <c r="Q30" s="80">
        <v>0.10356023515295505</v>
      </c>
      <c r="R30" s="100">
        <v>-4.8216656442621681E-3</v>
      </c>
      <c r="S30" s="85">
        <v>1.6018782530388181E-3</v>
      </c>
      <c r="T30" s="85">
        <v>2.9103957941493837E-2</v>
      </c>
      <c r="U30" s="100">
        <v>5.8371121275289971E-4</v>
      </c>
      <c r="V30" s="85">
        <v>8.3590185897940931E-4</v>
      </c>
      <c r="W30" s="85">
        <v>7.7190058851659749E-4</v>
      </c>
      <c r="X30" s="85">
        <v>7.9225597636618241E-4</v>
      </c>
      <c r="Y30" s="85">
        <v>7.9944322187945464E-4</v>
      </c>
    </row>
    <row r="31" spans="1:25" x14ac:dyDescent="0.2">
      <c r="A31" s="7" t="s">
        <v>89</v>
      </c>
      <c r="B31" s="80">
        <v>17.801666008366183</v>
      </c>
      <c r="C31" s="80">
        <v>1.0575409572193335</v>
      </c>
      <c r="D31" s="80">
        <v>12.244793992775666</v>
      </c>
      <c r="E31" s="80">
        <v>49.720057966047605</v>
      </c>
      <c r="F31" s="80">
        <v>9.1184903690310133</v>
      </c>
      <c r="G31" s="80">
        <v>0.89622902318027375</v>
      </c>
      <c r="H31" s="79">
        <v>8.1364004528991529</v>
      </c>
      <c r="I31" s="80">
        <v>15.571867859508458</v>
      </c>
      <c r="J31" s="79">
        <v>12.105158107149027</v>
      </c>
      <c r="K31" s="99">
        <v>16.934970263831563</v>
      </c>
      <c r="L31" s="85">
        <v>4.2223380334312235E-2</v>
      </c>
      <c r="M31" s="99">
        <v>0.39319630032074854</v>
      </c>
      <c r="N31" s="100">
        <v>2.7275507660508573E-3</v>
      </c>
      <c r="O31" s="85">
        <v>1.8907228354371614E-2</v>
      </c>
      <c r="P31" s="85">
        <v>7.6133793855322124E-2</v>
      </c>
      <c r="Q31" s="80">
        <v>0.22295875244745336</v>
      </c>
      <c r="R31" s="100">
        <v>-2.5538496715134508E-2</v>
      </c>
      <c r="S31" s="85">
        <v>1.6030039151233796E-3</v>
      </c>
      <c r="T31" s="85">
        <v>3.0179828177797716E-2</v>
      </c>
      <c r="U31" s="100">
        <v>9.721851779815572E-4</v>
      </c>
      <c r="V31" s="85">
        <v>1.0283103277912641E-3</v>
      </c>
      <c r="W31" s="85">
        <v>9.5371332732937261E-4</v>
      </c>
      <c r="X31" s="85">
        <v>8.9615631172824809E-4</v>
      </c>
      <c r="Y31" s="85">
        <v>8.7874620808290065E-4</v>
      </c>
    </row>
    <row r="32" spans="1:25" x14ac:dyDescent="0.2">
      <c r="A32" s="96" t="s">
        <v>178</v>
      </c>
      <c r="B32" s="81">
        <v>31.291775107154116</v>
      </c>
      <c r="C32" s="81">
        <v>5.2538408732120958</v>
      </c>
      <c r="D32" s="81">
        <v>8.0080147400007036</v>
      </c>
      <c r="E32" s="81">
        <v>91.461599212619689</v>
      </c>
      <c r="F32" s="81">
        <v>12.268483905611042</v>
      </c>
      <c r="G32" s="81">
        <v>8.0535313432087072</v>
      </c>
      <c r="H32" s="82">
        <v>8.100681529170334</v>
      </c>
      <c r="I32" s="81">
        <v>15.351150132696707</v>
      </c>
      <c r="J32" s="81">
        <v>11.865311873953045</v>
      </c>
      <c r="K32" s="103">
        <v>15.861852861872356</v>
      </c>
      <c r="L32" s="81">
        <v>0.80484628137017367</v>
      </c>
      <c r="M32" s="103">
        <v>0.65499973394398969</v>
      </c>
      <c r="N32" s="101">
        <v>5.3975566616412526E-3</v>
      </c>
      <c r="O32" s="86">
        <v>2.3551467281180953E-2</v>
      </c>
      <c r="P32" s="86">
        <v>3.4235755511112582E-2</v>
      </c>
      <c r="Q32" s="81">
        <v>0.17059580255137199</v>
      </c>
      <c r="R32" s="101">
        <v>-2.6321033619624193E-2</v>
      </c>
      <c r="S32" s="86">
        <v>3.6340467689850793E-3</v>
      </c>
      <c r="T32" s="86">
        <v>2.8583886611886305E-2</v>
      </c>
      <c r="U32" s="101">
        <v>6.0622302328959456E-3</v>
      </c>
      <c r="V32" s="86">
        <v>1.6686105704505118E-3</v>
      </c>
      <c r="W32" s="86">
        <v>4.8773969351366322E-3</v>
      </c>
      <c r="X32" s="86">
        <v>5.0540589170178576E-3</v>
      </c>
      <c r="Y32" s="86">
        <v>5.1172380675291512E-3</v>
      </c>
    </row>
    <row r="33" spans="1:25" x14ac:dyDescent="0.2">
      <c r="A33" s="95" t="s">
        <v>232</v>
      </c>
      <c r="B33" s="79">
        <v>35.670906011310933</v>
      </c>
      <c r="C33" s="79">
        <v>2.6682302699419256</v>
      </c>
      <c r="D33" s="79">
        <v>14.216485076191203</v>
      </c>
      <c r="E33" s="79">
        <v>79.254795649544434</v>
      </c>
      <c r="F33" s="79">
        <v>12.951452415732835</v>
      </c>
      <c r="G33" s="79">
        <v>1.6358131006127044</v>
      </c>
      <c r="H33" s="79">
        <v>4.3109016338171653</v>
      </c>
      <c r="I33" s="79">
        <v>8.3259768715380993</v>
      </c>
      <c r="J33" s="79">
        <v>6.398582159824576</v>
      </c>
      <c r="K33" s="98">
        <v>8.8391526343963083</v>
      </c>
      <c r="L33" s="79">
        <v>0.10583073588505928</v>
      </c>
      <c r="M33" s="87">
        <v>-1.6540664103550075E-2</v>
      </c>
      <c r="N33" s="102">
        <v>5.0508976428501103E-3</v>
      </c>
      <c r="O33" s="87">
        <v>2.2250004133298518E-2</v>
      </c>
      <c r="P33" s="87">
        <v>2.5804155503125766E-2</v>
      </c>
      <c r="Q33" s="79">
        <v>0.13621645641086283</v>
      </c>
      <c r="R33" s="102">
        <v>-6.7692890120634314E-2</v>
      </c>
      <c r="S33" s="87">
        <v>1.5355873474404414E-3</v>
      </c>
      <c r="T33" s="87">
        <v>1.739392550476233E-2</v>
      </c>
      <c r="U33" s="102">
        <v>2.7129954838046697E-3</v>
      </c>
      <c r="V33" s="87">
        <v>5.1818970969784895E-4</v>
      </c>
      <c r="W33" s="87">
        <v>5.5554742297022209E-4</v>
      </c>
      <c r="X33" s="87">
        <v>5.2339578269708018E-4</v>
      </c>
      <c r="Y33" s="87">
        <v>5.4082998782173743E-4</v>
      </c>
    </row>
    <row r="34" spans="1:25" x14ac:dyDescent="0.2">
      <c r="A34" s="4" t="s">
        <v>308</v>
      </c>
      <c r="B34" s="80">
        <v>34.26100337913757</v>
      </c>
      <c r="C34" s="80">
        <v>18.054335257930717</v>
      </c>
      <c r="D34" s="80">
        <v>19.453137336858386</v>
      </c>
      <c r="E34" s="80">
        <v>147.60082512540384</v>
      </c>
      <c r="F34" s="80">
        <v>11.862558094716917</v>
      </c>
      <c r="G34" s="80">
        <v>18.368422228608402</v>
      </c>
      <c r="H34" s="79">
        <v>21.747849512589799</v>
      </c>
      <c r="I34" s="80">
        <v>41.675294659601548</v>
      </c>
      <c r="J34" s="79">
        <v>31.658924025022205</v>
      </c>
      <c r="K34" s="99">
        <v>45.632561221311633</v>
      </c>
      <c r="L34" s="80">
        <v>2.5854055647225729</v>
      </c>
      <c r="M34" s="80">
        <v>3.7774522478360644</v>
      </c>
      <c r="N34" s="100">
        <v>2.0780807574706599E-3</v>
      </c>
      <c r="O34" s="85">
        <v>2.6575857861597718E-2</v>
      </c>
      <c r="P34" s="85">
        <v>2.5177415528700939E-2</v>
      </c>
      <c r="Q34" s="80">
        <v>0.26199437760960848</v>
      </c>
      <c r="R34" s="100">
        <v>-2.7218785178381374E-2</v>
      </c>
      <c r="S34" s="85">
        <v>3.4506027727678927E-3</v>
      </c>
      <c r="T34" s="85">
        <v>4.1800784676554459E-2</v>
      </c>
      <c r="U34" s="100">
        <v>1.9243465839556806E-3</v>
      </c>
      <c r="V34" s="85">
        <v>1.032352602314794E-3</v>
      </c>
      <c r="W34" s="85">
        <v>8.0228828950911196E-3</v>
      </c>
      <c r="X34" s="85">
        <v>8.1917940890000492E-3</v>
      </c>
      <c r="Y34" s="85">
        <v>8.2717815045499042E-3</v>
      </c>
    </row>
    <row r="35" spans="1:25" x14ac:dyDescent="0.2">
      <c r="A35" s="7" t="s">
        <v>65</v>
      </c>
      <c r="B35" s="80">
        <v>46.959116456030742</v>
      </c>
      <c r="C35" s="80">
        <v>8.5151447734109844</v>
      </c>
      <c r="D35" s="80">
        <v>26.836743788379142</v>
      </c>
      <c r="E35" s="80">
        <v>187.42093080511938</v>
      </c>
      <c r="F35" s="80">
        <v>12.239685943726981</v>
      </c>
      <c r="G35" s="80">
        <v>13.964907487146142</v>
      </c>
      <c r="H35" s="79">
        <v>6.8000703440978549</v>
      </c>
      <c r="I35" s="80">
        <v>12.5752003039381</v>
      </c>
      <c r="J35" s="79">
        <v>10.188962726885729</v>
      </c>
      <c r="K35" s="99">
        <v>14.30935961089269</v>
      </c>
      <c r="L35" s="80">
        <v>0.58284195982154119</v>
      </c>
      <c r="M35" s="80">
        <v>5.16486671292712</v>
      </c>
      <c r="N35" s="100">
        <v>3.0657450902010011E-3</v>
      </c>
      <c r="O35" s="85">
        <v>3.300616995473539E-2</v>
      </c>
      <c r="P35" s="85">
        <v>3.2202636806639123E-2</v>
      </c>
      <c r="Q35" s="80">
        <v>0.16039425671962373</v>
      </c>
      <c r="R35" s="100">
        <v>-5.6449038013237036E-2</v>
      </c>
      <c r="S35" s="85">
        <v>3.9608096605022883E-3</v>
      </c>
      <c r="T35" s="85">
        <v>3.3550016536605706E-2</v>
      </c>
      <c r="U35" s="100">
        <v>1.2360627553922765E-3</v>
      </c>
      <c r="V35" s="85">
        <v>8.6500543861154884E-4</v>
      </c>
      <c r="W35" s="85">
        <v>1.3695585880482433E-2</v>
      </c>
      <c r="X35" s="85">
        <v>1.3232746279126207E-2</v>
      </c>
      <c r="Y35" s="85">
        <v>1.2927025601373794E-2</v>
      </c>
    </row>
    <row r="36" spans="1:25" x14ac:dyDescent="0.2">
      <c r="A36" s="4" t="s">
        <v>39</v>
      </c>
      <c r="B36" s="80">
        <v>39.213575413457946</v>
      </c>
      <c r="C36" s="80">
        <v>9.0148238046645552</v>
      </c>
      <c r="D36" s="80">
        <v>27.466894439063413</v>
      </c>
      <c r="E36" s="80">
        <v>156.72398645182889</v>
      </c>
      <c r="F36" s="80">
        <v>14.002437088799779</v>
      </c>
      <c r="G36" s="80">
        <v>11.080318110637904</v>
      </c>
      <c r="H36" s="79">
        <v>7.5272423231175658</v>
      </c>
      <c r="I36" s="80">
        <v>14.344693443383109</v>
      </c>
      <c r="J36" s="79">
        <v>11.343368614953693</v>
      </c>
      <c r="K36" s="99">
        <v>15.944676668152722</v>
      </c>
      <c r="L36" s="80">
        <v>0.72049900863353111</v>
      </c>
      <c r="M36" s="80">
        <v>5.5126929783657079</v>
      </c>
      <c r="N36" s="100">
        <v>3.571432161129204E-3</v>
      </c>
      <c r="O36" s="85">
        <v>3.3034517070164596E-2</v>
      </c>
      <c r="P36" s="85">
        <v>3.9914682458182894E-2</v>
      </c>
      <c r="Q36" s="80">
        <v>0.19435430911755278</v>
      </c>
      <c r="R36" s="100">
        <v>-4.748377783113663E-2</v>
      </c>
      <c r="S36" s="85">
        <v>2.8553323553383424E-3</v>
      </c>
      <c r="T36" s="85">
        <v>3.9981646792373177E-2</v>
      </c>
      <c r="U36" s="100">
        <v>1.0953096722524495E-3</v>
      </c>
      <c r="V36" s="85">
        <v>1.173022615390348E-3</v>
      </c>
      <c r="W36" s="85">
        <v>1.3366944374051642E-2</v>
      </c>
      <c r="X36" s="85">
        <v>1.2983969297930067E-2</v>
      </c>
      <c r="Y36" s="85">
        <v>1.2567610774865446E-2</v>
      </c>
    </row>
    <row r="37" spans="1:25" x14ac:dyDescent="0.2">
      <c r="A37" s="7" t="s">
        <v>90</v>
      </c>
      <c r="B37" s="80">
        <v>27.027600198014373</v>
      </c>
      <c r="C37" s="80">
        <v>8.8262729035297269</v>
      </c>
      <c r="D37" s="80">
        <v>10.928923917538173</v>
      </c>
      <c r="E37" s="80">
        <v>81.975580343237269</v>
      </c>
      <c r="F37" s="80">
        <v>9.1165153419805343</v>
      </c>
      <c r="G37" s="80">
        <v>5.8314339684764551</v>
      </c>
      <c r="H37" s="79">
        <v>7.7306211631448853</v>
      </c>
      <c r="I37" s="80">
        <v>13.988583549492841</v>
      </c>
      <c r="J37" s="79">
        <v>11.452935310103843</v>
      </c>
      <c r="K37" s="99">
        <v>15.491720499499127</v>
      </c>
      <c r="L37" s="80">
        <v>1.1154693500552557</v>
      </c>
      <c r="M37" s="80">
        <v>1.4980427894414252</v>
      </c>
      <c r="N37" s="100">
        <v>3.2408429851827252E-3</v>
      </c>
      <c r="O37" s="85">
        <v>3.4502826292570454E-2</v>
      </c>
      <c r="P37" s="85">
        <v>1.1200023155056164E-2</v>
      </c>
      <c r="Q37" s="80">
        <v>8.9104304318840019E-2</v>
      </c>
      <c r="R37" s="100">
        <v>-5.278237717878119E-2</v>
      </c>
      <c r="S37" s="85">
        <v>1.8057022332113274E-3</v>
      </c>
      <c r="T37" s="85">
        <v>3.3538493990612671E-2</v>
      </c>
      <c r="U37" s="100">
        <v>7.4018309823319366E-4</v>
      </c>
      <c r="V37" s="85">
        <v>4.9312862970574687E-4</v>
      </c>
      <c r="W37" s="85">
        <v>1.2092542927665301E-3</v>
      </c>
      <c r="X37" s="85">
        <v>1.1456071801225918E-3</v>
      </c>
      <c r="Y37" s="85">
        <v>1.0962514578920512E-3</v>
      </c>
    </row>
    <row r="38" spans="1:25" x14ac:dyDescent="0.2">
      <c r="A38" s="4" t="s">
        <v>293</v>
      </c>
      <c r="B38" s="80">
        <v>30.449212957101182</v>
      </c>
      <c r="C38" s="80">
        <v>7.9884334632355065</v>
      </c>
      <c r="D38" s="80">
        <v>10.056540726777591</v>
      </c>
      <c r="E38" s="80">
        <v>84.218858604090372</v>
      </c>
      <c r="F38" s="80">
        <v>8.4971328840235731</v>
      </c>
      <c r="G38" s="80">
        <v>4.6107597727781515</v>
      </c>
      <c r="H38" s="79">
        <v>7.0272440181907694</v>
      </c>
      <c r="I38" s="80">
        <v>12.803687631206113</v>
      </c>
      <c r="J38" s="79">
        <v>10.352886256546931</v>
      </c>
      <c r="K38" s="99">
        <v>13.473710277864672</v>
      </c>
      <c r="L38" s="80">
        <v>0.42642103226040468</v>
      </c>
      <c r="M38" s="85">
        <v>4.938610971971636E-2</v>
      </c>
      <c r="N38" s="100">
        <v>4.256269721448074E-3</v>
      </c>
      <c r="O38" s="85">
        <v>6.0236111345695009E-2</v>
      </c>
      <c r="P38" s="85">
        <v>1.2378971601858009E-2</v>
      </c>
      <c r="Q38" s="80">
        <v>0.12814567580445871</v>
      </c>
      <c r="R38" s="100">
        <v>-4.1947472589805725E-2</v>
      </c>
      <c r="S38" s="85">
        <v>7.5800324969065708E-4</v>
      </c>
      <c r="T38" s="85">
        <v>3.3123323874945321E-2</v>
      </c>
      <c r="U38" s="100">
        <v>9.1778161559935795E-4</v>
      </c>
      <c r="V38" s="85">
        <v>3.8318397568150162E-4</v>
      </c>
      <c r="W38" s="85">
        <v>5.1935268503131276E-4</v>
      </c>
      <c r="X38" s="85">
        <v>5.2418890518770276E-4</v>
      </c>
      <c r="Y38" s="85">
        <v>5.1301383931914098E-4</v>
      </c>
    </row>
    <row r="39" spans="1:25" x14ac:dyDescent="0.2">
      <c r="A39" s="7" t="s">
        <v>185</v>
      </c>
      <c r="B39" s="80">
        <v>32.374425787706585</v>
      </c>
      <c r="C39" s="80">
        <v>8.649580739737873</v>
      </c>
      <c r="D39" s="80">
        <v>7.8291401656014754</v>
      </c>
      <c r="E39" s="80">
        <v>90.488776543398913</v>
      </c>
      <c r="F39" s="80">
        <v>8.115004487961972</v>
      </c>
      <c r="G39" s="80">
        <v>4.9066751098163346</v>
      </c>
      <c r="H39" s="79">
        <v>6.474198657204342</v>
      </c>
      <c r="I39" s="80">
        <v>11.773682407684133</v>
      </c>
      <c r="J39" s="79">
        <v>9.5307963688155937</v>
      </c>
      <c r="K39" s="99">
        <v>12.307011502662625</v>
      </c>
      <c r="L39" s="80">
        <v>0.32950444185119587</v>
      </c>
      <c r="M39" s="85">
        <v>6.8020521084081118E-2</v>
      </c>
      <c r="N39" s="100">
        <v>1.9338832283176991E-3</v>
      </c>
      <c r="O39" s="85">
        <v>2.5842720304269724E-2</v>
      </c>
      <c r="P39" s="85">
        <v>7.1367866418510688E-3</v>
      </c>
      <c r="Q39" s="80">
        <v>8.9303835538805748E-2</v>
      </c>
      <c r="R39" s="100">
        <v>-1.5330193761992225E-2</v>
      </c>
      <c r="S39" s="85">
        <v>4.4969599565880091E-4</v>
      </c>
      <c r="T39" s="85">
        <v>3.3056667628824775E-2</v>
      </c>
      <c r="U39" s="100">
        <v>5.7563208993555452E-4</v>
      </c>
      <c r="V39" s="85">
        <v>3.1770261059666405E-4</v>
      </c>
      <c r="W39" s="85">
        <v>3.8247440622173653E-4</v>
      </c>
      <c r="X39" s="85">
        <v>3.8679120986364479E-4</v>
      </c>
      <c r="Y39" s="85">
        <v>3.8341620854106129E-4</v>
      </c>
    </row>
    <row r="40" spans="1:25" x14ac:dyDescent="0.2">
      <c r="A40" s="4" t="s">
        <v>359</v>
      </c>
      <c r="B40" s="80">
        <v>32.294959076062234</v>
      </c>
      <c r="C40" s="80">
        <v>7.5984956105199757</v>
      </c>
      <c r="D40" s="80">
        <v>8.4720253269640509</v>
      </c>
      <c r="E40" s="80">
        <v>94.128046113124924</v>
      </c>
      <c r="F40" s="80">
        <v>10.613631577224368</v>
      </c>
      <c r="G40" s="80">
        <v>5.8191251900627394</v>
      </c>
      <c r="H40" s="79">
        <v>6.5664531763810388</v>
      </c>
      <c r="I40" s="80">
        <v>12.149536541267265</v>
      </c>
      <c r="J40" s="79">
        <v>9.7230540370179135</v>
      </c>
      <c r="K40" s="99">
        <v>12.586958454599177</v>
      </c>
      <c r="L40" s="80">
        <v>0.22666797598936678</v>
      </c>
      <c r="M40" s="80">
        <v>9.1763156882632632E-2</v>
      </c>
      <c r="N40" s="100">
        <v>1.0905419219335091E-3</v>
      </c>
      <c r="O40" s="85">
        <v>1.6798684839082215E-2</v>
      </c>
      <c r="P40" s="85">
        <v>1.9298519312422498E-2</v>
      </c>
      <c r="Q40" s="80">
        <v>0.14555252064540902</v>
      </c>
      <c r="R40" s="100">
        <v>-2.0069382844225304E-2</v>
      </c>
      <c r="S40" s="85">
        <v>6.5560959469317928E-4</v>
      </c>
      <c r="T40" s="85">
        <v>3.0735756287979112E-2</v>
      </c>
      <c r="U40" s="100">
        <v>8.0880880816453296E-4</v>
      </c>
      <c r="V40" s="85">
        <v>2.449457522508122E-4</v>
      </c>
      <c r="W40" s="85">
        <v>4.4202895676776014E-4</v>
      </c>
      <c r="X40" s="85">
        <v>4.5638179649128428E-4</v>
      </c>
      <c r="Y40" s="85">
        <v>4.6809253519239336E-4</v>
      </c>
    </row>
    <row r="41" spans="1:25" x14ac:dyDescent="0.2">
      <c r="A41" s="7" t="s">
        <v>310</v>
      </c>
      <c r="B41" s="80">
        <v>35.414170955772803</v>
      </c>
      <c r="C41" s="80">
        <v>6.7477999689941583</v>
      </c>
      <c r="D41" s="80">
        <v>6.2444674719307312</v>
      </c>
      <c r="E41" s="80">
        <v>99.813832775667152</v>
      </c>
      <c r="F41" s="80">
        <v>8.504139141006581</v>
      </c>
      <c r="G41" s="80">
        <v>5.9563192860486263</v>
      </c>
      <c r="H41" s="79">
        <v>6.7673339003314625</v>
      </c>
      <c r="I41" s="80">
        <v>13.185186844613273</v>
      </c>
      <c r="J41" s="79">
        <v>10.188918662614546</v>
      </c>
      <c r="K41" s="99">
        <v>13.506339084355764</v>
      </c>
      <c r="L41" s="80">
        <v>0.12306639863547142</v>
      </c>
      <c r="M41" s="80">
        <v>0.13251401867309698</v>
      </c>
      <c r="N41" s="100">
        <v>1.3251572534621959E-3</v>
      </c>
      <c r="O41" s="85">
        <v>3.0801238597748172E-2</v>
      </c>
      <c r="P41" s="85">
        <v>3.743741277465442E-2</v>
      </c>
      <c r="Q41" s="80">
        <v>0.1683256565530927</v>
      </c>
      <c r="R41" s="100">
        <v>-5.8197352455187264E-3</v>
      </c>
      <c r="S41" s="85">
        <v>7.355301496203276E-4</v>
      </c>
      <c r="T41" s="85">
        <v>3.3815810720776718E-2</v>
      </c>
      <c r="U41" s="100">
        <v>7.6328541507745986E-4</v>
      </c>
      <c r="V41" s="85">
        <v>3.6297363846582068E-4</v>
      </c>
      <c r="W41" s="85">
        <v>7.2599640307580604E-4</v>
      </c>
      <c r="X41" s="85">
        <v>7.5815179329543931E-4</v>
      </c>
      <c r="Y41" s="85">
        <v>7.6476387773293929E-4</v>
      </c>
    </row>
    <row r="42" spans="1:25" x14ac:dyDescent="0.2">
      <c r="A42" s="7" t="s">
        <v>15</v>
      </c>
      <c r="B42" s="81">
        <v>22.346721348704289</v>
      </c>
      <c r="C42" s="81">
        <v>1.5412335602954537</v>
      </c>
      <c r="D42" s="81">
        <v>20.676543791083869</v>
      </c>
      <c r="E42" s="81">
        <v>64.622610648902466</v>
      </c>
      <c r="F42" s="81">
        <v>15.248703512623814</v>
      </c>
      <c r="G42" s="81">
        <v>154.11594597341801</v>
      </c>
      <c r="H42" s="82">
        <v>1.2055867721386901</v>
      </c>
      <c r="I42" s="81">
        <v>2.2458849474571307</v>
      </c>
      <c r="J42" s="81">
        <v>1.833154601066088</v>
      </c>
      <c r="K42" s="103">
        <v>2.4332663661200948</v>
      </c>
      <c r="L42" s="81">
        <v>0.2929218368407972</v>
      </c>
      <c r="M42" s="81">
        <v>4.8586231013241648</v>
      </c>
      <c r="N42" s="101">
        <v>2.6810562128783979E-3</v>
      </c>
      <c r="O42" s="86">
        <v>4.0702426715148579E-2</v>
      </c>
      <c r="P42" s="86">
        <v>6.3196945765507037E-2</v>
      </c>
      <c r="Q42" s="81">
        <v>0.11311711885574686</v>
      </c>
      <c r="R42" s="101">
        <v>-5.1525524925541348E-2</v>
      </c>
      <c r="S42" s="86">
        <v>5.6065214783544122E-3</v>
      </c>
      <c r="T42" s="86">
        <v>7.7585653551945546E-3</v>
      </c>
      <c r="U42" s="101">
        <v>6.700368431042652E-3</v>
      </c>
      <c r="V42" s="86">
        <v>1.5335952577083356E-3</v>
      </c>
      <c r="W42" s="86">
        <v>1.1065908001711824E-2</v>
      </c>
      <c r="X42" s="86">
        <v>1.1578932115031805E-2</v>
      </c>
      <c r="Y42" s="86">
        <v>1.1528330987731518E-2</v>
      </c>
    </row>
    <row r="43" spans="1:25" x14ac:dyDescent="0.2">
      <c r="A43" s="4" t="s">
        <v>199</v>
      </c>
      <c r="B43" s="79">
        <v>27.687532029190766</v>
      </c>
      <c r="C43" s="79">
        <v>2.1783326251668425</v>
      </c>
      <c r="D43" s="79">
        <v>19.246516126050405</v>
      </c>
      <c r="E43" s="79">
        <v>89.393280938342201</v>
      </c>
      <c r="F43" s="79">
        <v>10.712466685227916</v>
      </c>
      <c r="G43" s="79">
        <v>6.8733977745778709</v>
      </c>
      <c r="H43" s="79">
        <v>1.3929805236747781</v>
      </c>
      <c r="I43" s="79">
        <v>2.4691988597101999</v>
      </c>
      <c r="J43" s="79">
        <v>2.086913487444686</v>
      </c>
      <c r="K43" s="98">
        <v>2.8848363250108036</v>
      </c>
      <c r="L43" s="79">
        <v>0.14362948043214771</v>
      </c>
      <c r="M43" s="79">
        <v>0.59873441226213975</v>
      </c>
      <c r="N43" s="87">
        <v>1.9513172184442897E-3</v>
      </c>
      <c r="O43" s="87">
        <v>5.6241022860110748E-3</v>
      </c>
      <c r="P43" s="87">
        <v>3.4767998950143049E-2</v>
      </c>
      <c r="Q43" s="79">
        <v>0.12462154627064304</v>
      </c>
      <c r="R43" s="102">
        <v>-4.3209391923029208E-2</v>
      </c>
      <c r="S43" s="87">
        <v>1.6627043623788388E-3</v>
      </c>
      <c r="T43" s="87">
        <v>1.2505986942758104E-2</v>
      </c>
      <c r="U43" s="102">
        <v>2.1765243597966647E-3</v>
      </c>
      <c r="V43" s="87">
        <v>3.0961846538851435E-4</v>
      </c>
      <c r="W43" s="87">
        <v>2.0643735173819502E-3</v>
      </c>
      <c r="X43" s="87">
        <v>2.0344683268989721E-3</v>
      </c>
      <c r="Y43" s="87">
        <v>1.9104917777530261E-3</v>
      </c>
    </row>
    <row r="44" spans="1:25" x14ac:dyDescent="0.2">
      <c r="A44" s="7" t="s">
        <v>61</v>
      </c>
      <c r="B44" s="80">
        <v>39.406217390420281</v>
      </c>
      <c r="C44" s="80">
        <v>1.4351944529471838</v>
      </c>
      <c r="D44" s="80">
        <v>29.383425712638722</v>
      </c>
      <c r="E44" s="80">
        <v>118.13739547293657</v>
      </c>
      <c r="F44" s="80">
        <v>9.7919512146885292</v>
      </c>
      <c r="G44" s="80">
        <v>58.533292714602936</v>
      </c>
      <c r="H44" s="79">
        <v>0.58691335444251747</v>
      </c>
      <c r="I44" s="80">
        <v>1.063502830593513</v>
      </c>
      <c r="J44" s="79">
        <v>1.0038966325517615</v>
      </c>
      <c r="K44" s="99">
        <v>1.4323200330363348</v>
      </c>
      <c r="L44" s="85">
        <v>1.9955425006889488E-2</v>
      </c>
      <c r="M44" s="80">
        <v>3.7647731407565224</v>
      </c>
      <c r="N44" s="85">
        <v>1.6716457967561973E-3</v>
      </c>
      <c r="O44" s="85">
        <v>5.8718781695788549E-3</v>
      </c>
      <c r="P44" s="85">
        <v>2.6836616012944955E-2</v>
      </c>
      <c r="Q44" s="80">
        <v>9.9762026901625583E-2</v>
      </c>
      <c r="R44" s="100">
        <v>-6.9199058353793044E-2</v>
      </c>
      <c r="S44" s="85">
        <v>2.5442917654717179E-3</v>
      </c>
      <c r="T44" s="85">
        <v>5.950822864615503E-3</v>
      </c>
      <c r="U44" s="100">
        <v>1.8056079397000312E-3</v>
      </c>
      <c r="V44" s="85">
        <v>3.9207653527474867E-4</v>
      </c>
      <c r="W44" s="85">
        <v>3.2065035313925969E-3</v>
      </c>
      <c r="X44" s="85">
        <v>3.3591805815128719E-3</v>
      </c>
      <c r="Y44" s="85">
        <v>3.2369923785331755E-3</v>
      </c>
    </row>
    <row r="45" spans="1:25" x14ac:dyDescent="0.2">
      <c r="A45" s="4" t="s">
        <v>271</v>
      </c>
      <c r="B45" s="80">
        <v>46.770523990310018</v>
      </c>
      <c r="C45" s="80">
        <v>2.6708786729337417</v>
      </c>
      <c r="D45" s="80">
        <v>43.001254650649692</v>
      </c>
      <c r="E45" s="80">
        <v>150.01460404026133</v>
      </c>
      <c r="F45" s="80">
        <v>9.7861134050689671</v>
      </c>
      <c r="G45" s="80">
        <v>3.4172167969726304</v>
      </c>
      <c r="H45" s="79">
        <v>0.92896414068524957</v>
      </c>
      <c r="I45" s="80">
        <v>1.6041972778729265</v>
      </c>
      <c r="J45" s="79">
        <v>1.4904052333738298</v>
      </c>
      <c r="K45" s="99">
        <v>2.088303226224304</v>
      </c>
      <c r="L45" s="85">
        <v>3.5565080209239708E-2</v>
      </c>
      <c r="M45" s="80">
        <v>1.8393238440379265</v>
      </c>
      <c r="N45" s="85">
        <v>1.8002206946268794E-3</v>
      </c>
      <c r="O45" s="85">
        <v>5.7584736094929978E-2</v>
      </c>
      <c r="P45" s="85">
        <v>6.663764597375918E-2</v>
      </c>
      <c r="Q45" s="80">
        <v>0.11993286696446498</v>
      </c>
      <c r="R45" s="100">
        <v>-5.2237456788417382E-2</v>
      </c>
      <c r="S45" s="85">
        <v>2.2984164896241782E-3</v>
      </c>
      <c r="T45" s="85">
        <v>1.0986211081123848E-2</v>
      </c>
      <c r="U45" s="100">
        <v>1.2156017842195122E-3</v>
      </c>
      <c r="V45" s="85">
        <v>4.1147851175256383E-4</v>
      </c>
      <c r="W45" s="85">
        <v>2.6232110344554631E-3</v>
      </c>
      <c r="X45" s="85">
        <v>2.6854658929947829E-3</v>
      </c>
      <c r="Y45" s="85">
        <v>2.572142379471916E-3</v>
      </c>
    </row>
    <row r="46" spans="1:25" x14ac:dyDescent="0.2">
      <c r="A46" s="7" t="s">
        <v>170</v>
      </c>
      <c r="B46" s="80">
        <v>39.446541025161224</v>
      </c>
      <c r="C46" s="80">
        <v>3.3383342627801609</v>
      </c>
      <c r="D46" s="80">
        <v>30.654529956119266</v>
      </c>
      <c r="E46" s="80">
        <v>98.296902715847324</v>
      </c>
      <c r="F46" s="80">
        <v>10.831986821178669</v>
      </c>
      <c r="G46" s="80">
        <v>3.8650958028453668</v>
      </c>
      <c r="H46" s="79">
        <v>1.9150236475189371</v>
      </c>
      <c r="I46" s="80">
        <v>3.4127218488545661</v>
      </c>
      <c r="J46" s="79">
        <v>2.8947555352542169</v>
      </c>
      <c r="K46" s="99">
        <v>3.9686989395617771</v>
      </c>
      <c r="L46" s="85">
        <v>3.8919621332144834E-2</v>
      </c>
      <c r="M46" s="80">
        <v>1.0798159315024354</v>
      </c>
      <c r="N46" s="85">
        <v>4.0851429980050735E-3</v>
      </c>
      <c r="O46" s="85">
        <v>2.2218138852495999E-2</v>
      </c>
      <c r="P46" s="85">
        <v>2.5599668023928178E-2</v>
      </c>
      <c r="Q46" s="80">
        <v>0.11436731839227854</v>
      </c>
      <c r="R46" s="100">
        <v>-5.5736911243330016E-2</v>
      </c>
      <c r="S46" s="85">
        <v>1.5169733933218751E-3</v>
      </c>
      <c r="T46" s="85">
        <v>1.6857242303680482E-2</v>
      </c>
      <c r="U46" s="100">
        <v>9.9136872399331871E-4</v>
      </c>
      <c r="V46" s="85">
        <v>8.3428483157229965E-4</v>
      </c>
      <c r="W46" s="85">
        <v>1.1208906076449372E-3</v>
      </c>
      <c r="X46" s="85">
        <v>1.0625217532891894E-3</v>
      </c>
      <c r="Y46" s="85">
        <v>1.0134691569116362E-3</v>
      </c>
    </row>
    <row r="47" spans="1:25" x14ac:dyDescent="0.2">
      <c r="A47" s="4" t="s">
        <v>12</v>
      </c>
      <c r="B47" s="80">
        <v>36.205797641137423</v>
      </c>
      <c r="C47" s="80">
        <v>1.6417746575151451</v>
      </c>
      <c r="D47" s="80">
        <v>10.947081920412497</v>
      </c>
      <c r="E47" s="80">
        <v>122.03487966728062</v>
      </c>
      <c r="F47" s="80">
        <v>10.141217895285527</v>
      </c>
      <c r="G47" s="80">
        <v>7.0711552898497372</v>
      </c>
      <c r="H47" s="79">
        <v>1.5506318794469311</v>
      </c>
      <c r="I47" s="80">
        <v>2.7721612874435628</v>
      </c>
      <c r="J47" s="79">
        <v>2.4143088359957932</v>
      </c>
      <c r="K47" s="99">
        <v>3.2822424706936379</v>
      </c>
      <c r="L47" s="85">
        <v>5.3215561495326476E-2</v>
      </c>
      <c r="M47" s="80">
        <v>0.44075224626919868</v>
      </c>
      <c r="N47" s="85">
        <v>3.1594685884401325E-3</v>
      </c>
      <c r="O47" s="85">
        <v>1.4125548532886079E-2</v>
      </c>
      <c r="P47" s="85">
        <v>6.3389217260708466E-2</v>
      </c>
      <c r="Q47" s="80">
        <v>0.12586782351457967</v>
      </c>
      <c r="R47" s="100">
        <v>-2.9412244648139036E-2</v>
      </c>
      <c r="S47" s="85">
        <v>1.8906075309213205E-3</v>
      </c>
      <c r="T47" s="85">
        <v>2.7136827794225233E-2</v>
      </c>
      <c r="U47" s="100">
        <v>7.4350511466737238E-4</v>
      </c>
      <c r="V47" s="85">
        <v>4.0258591911082912E-4</v>
      </c>
      <c r="W47" s="85">
        <v>3.4286164810504102E-3</v>
      </c>
      <c r="X47" s="85">
        <v>3.4127505632656468E-3</v>
      </c>
      <c r="Y47" s="85">
        <v>3.1403655711614818E-3</v>
      </c>
    </row>
    <row r="48" spans="1:25" x14ac:dyDescent="0.2">
      <c r="A48" s="7" t="s">
        <v>197</v>
      </c>
      <c r="B48" s="80">
        <v>35.928828219981817</v>
      </c>
      <c r="C48" s="80">
        <v>1.6322001677109732</v>
      </c>
      <c r="D48" s="80">
        <v>13.663779629034208</v>
      </c>
      <c r="E48" s="80">
        <v>126.23279074857952</v>
      </c>
      <c r="F48" s="80">
        <v>6.4902444686955993</v>
      </c>
      <c r="G48" s="80">
        <v>44.053194842558369</v>
      </c>
      <c r="H48" s="79">
        <v>1.5942590743378993</v>
      </c>
      <c r="I48" s="80">
        <v>3.0025292603562126</v>
      </c>
      <c r="J48" s="79">
        <v>2.412835212989783</v>
      </c>
      <c r="K48" s="99">
        <v>3.5125809508073105</v>
      </c>
      <c r="L48" s="85">
        <v>5.364652651882048E-2</v>
      </c>
      <c r="M48" s="80">
        <v>0.11104072751766246</v>
      </c>
      <c r="N48" s="85">
        <v>4.0226542666233836E-3</v>
      </c>
      <c r="O48" s="85">
        <v>1.1234877053874799E-2</v>
      </c>
      <c r="P48" s="85">
        <v>2.3458595214561891E-2</v>
      </c>
      <c r="Q48" s="80">
        <v>9.720980067538193E-2</v>
      </c>
      <c r="R48" s="100">
        <v>-2.5212243095794742E-2</v>
      </c>
      <c r="S48" s="85">
        <v>3.4794562453821352E-4</v>
      </c>
      <c r="T48" s="85">
        <v>3.5447593693350002E-2</v>
      </c>
      <c r="U48" s="100">
        <v>7.2987945181899726E-4</v>
      </c>
      <c r="V48" s="85">
        <v>3.4438014699704651E-4</v>
      </c>
      <c r="W48" s="85">
        <v>4.5009044272290255E-4</v>
      </c>
      <c r="X48" s="85">
        <v>4.197028151020632E-4</v>
      </c>
      <c r="Y48" s="85">
        <v>4.2864316933803332E-4</v>
      </c>
    </row>
    <row r="49" spans="1:25" x14ac:dyDescent="0.2">
      <c r="A49" s="4" t="s">
        <v>171</v>
      </c>
      <c r="B49" s="80">
        <v>29.561789609222306</v>
      </c>
      <c r="C49" s="80">
        <v>6.3056312799270522</v>
      </c>
      <c r="D49" s="80">
        <v>13.743842202345157</v>
      </c>
      <c r="E49" s="80">
        <v>140.31273420569084</v>
      </c>
      <c r="F49" s="80">
        <v>12.063484396439794</v>
      </c>
      <c r="G49" s="80">
        <v>46.866493274041069</v>
      </c>
      <c r="H49" s="79">
        <v>4.0371717319304894</v>
      </c>
      <c r="I49" s="80">
        <v>7.6960129270234789</v>
      </c>
      <c r="J49" s="79">
        <v>6.0615360296871756</v>
      </c>
      <c r="K49" s="99">
        <v>7.966610015630315</v>
      </c>
      <c r="L49" s="80">
        <v>0.32049864695249514</v>
      </c>
      <c r="M49" s="80">
        <v>1.2614806589125382</v>
      </c>
      <c r="N49" s="85">
        <v>2.4285986919389954E-3</v>
      </c>
      <c r="O49" s="85">
        <v>1.0510915063548542E-2</v>
      </c>
      <c r="P49" s="85">
        <v>1.9748240444687627E-2</v>
      </c>
      <c r="Q49" s="80">
        <v>0.12108272783358383</v>
      </c>
      <c r="R49" s="100">
        <v>-2.0836383012544642E-2</v>
      </c>
      <c r="S49" s="85">
        <v>1.6819610489185555E-3</v>
      </c>
      <c r="T49" s="85">
        <v>3.8265736218672144E-2</v>
      </c>
      <c r="U49" s="100">
        <v>1.4749739985562124E-3</v>
      </c>
      <c r="V49" s="85">
        <v>5.941813471959051E-4</v>
      </c>
      <c r="W49" s="85">
        <v>1.0684076830542229E-2</v>
      </c>
      <c r="X49" s="85">
        <v>1.1354925015041652E-2</v>
      </c>
      <c r="Y49" s="85">
        <v>1.1333178905964383E-2</v>
      </c>
    </row>
    <row r="50" spans="1:25" x14ac:dyDescent="0.2">
      <c r="A50" s="7" t="s">
        <v>247</v>
      </c>
      <c r="B50" s="80">
        <v>33.132766018289189</v>
      </c>
      <c r="C50" s="80">
        <v>2.5410218448326476</v>
      </c>
      <c r="D50" s="80">
        <v>10.510327213023425</v>
      </c>
      <c r="E50" s="80">
        <v>89.581839136586851</v>
      </c>
      <c r="F50" s="80">
        <v>9.8263637736406881</v>
      </c>
      <c r="G50" s="80">
        <v>3.1315195243263263</v>
      </c>
      <c r="H50" s="79">
        <v>1.1257718777953443</v>
      </c>
      <c r="I50" s="80">
        <v>2.1224546952855392</v>
      </c>
      <c r="J50" s="79">
        <v>1.7353999204272332</v>
      </c>
      <c r="K50" s="99">
        <v>2.3273712542165494</v>
      </c>
      <c r="L50" s="85">
        <v>4.2795282683515318E-2</v>
      </c>
      <c r="M50" s="80">
        <v>0.56587621752643924</v>
      </c>
      <c r="N50" s="85">
        <v>3.5678031930395388E-3</v>
      </c>
      <c r="O50" s="85">
        <v>8.9550685579591598E-3</v>
      </c>
      <c r="P50" s="85">
        <v>1.2263032284554842E-2</v>
      </c>
      <c r="Q50" s="80">
        <v>0.17511108117976293</v>
      </c>
      <c r="R50" s="100">
        <v>-5.6710348608250642E-3</v>
      </c>
      <c r="S50" s="85">
        <v>8.02948412127524E-4</v>
      </c>
      <c r="T50" s="85">
        <v>1.335639718253539E-2</v>
      </c>
      <c r="U50" s="100">
        <v>7.9058283656977706E-4</v>
      </c>
      <c r="V50" s="85">
        <v>7.3808135289717114E-4</v>
      </c>
      <c r="W50" s="85">
        <v>3.1034348394423845E-3</v>
      </c>
      <c r="X50" s="85">
        <v>3.2451019220460136E-3</v>
      </c>
      <c r="Y50" s="85">
        <v>3.3109291758733209E-3</v>
      </c>
    </row>
    <row r="51" spans="1:25" x14ac:dyDescent="0.2">
      <c r="A51" s="4" t="s">
        <v>361</v>
      </c>
      <c r="B51" s="80">
        <v>42.360817297690708</v>
      </c>
      <c r="C51" s="80">
        <v>2.0368563140511129</v>
      </c>
      <c r="D51" s="80">
        <v>11.807894575037988</v>
      </c>
      <c r="E51" s="80">
        <v>81.561481765822222</v>
      </c>
      <c r="F51" s="80">
        <v>11.297656358175276</v>
      </c>
      <c r="G51" s="80">
        <v>13.464332875444379</v>
      </c>
      <c r="H51" s="79">
        <v>1.2026123760048701</v>
      </c>
      <c r="I51" s="80">
        <v>2.1265277860123426</v>
      </c>
      <c r="J51" s="79">
        <v>1.8012139062753718</v>
      </c>
      <c r="K51" s="99">
        <v>2.5621523378313622</v>
      </c>
      <c r="L51" s="85">
        <v>2.3661679362778357E-2</v>
      </c>
      <c r="M51" s="85">
        <v>6.9055002808797034E-2</v>
      </c>
      <c r="N51" s="85">
        <v>4.1672560482077211E-3</v>
      </c>
      <c r="O51" s="85">
        <v>8.6382436457609815E-3</v>
      </c>
      <c r="P51" s="85">
        <v>8.5788492172443904E-3</v>
      </c>
      <c r="Q51" s="80">
        <v>0.14538157968982046</v>
      </c>
      <c r="R51" s="100">
        <v>-3.0702314685876135E-2</v>
      </c>
      <c r="S51" s="85">
        <v>3.9015747714071471E-4</v>
      </c>
      <c r="T51" s="85">
        <v>1.6873528891092924E-2</v>
      </c>
      <c r="U51" s="100">
        <v>5.4801535188393898E-4</v>
      </c>
      <c r="V51" s="85">
        <v>3.508474663778961E-4</v>
      </c>
      <c r="W51" s="85">
        <v>6.5245224586554058E-4</v>
      </c>
      <c r="X51" s="85">
        <v>6.2352240120546821E-4</v>
      </c>
      <c r="Y51" s="85">
        <v>5.8274787412902513E-4</v>
      </c>
    </row>
    <row r="52" spans="1:25" x14ac:dyDescent="0.2">
      <c r="A52" s="7" t="s">
        <v>64</v>
      </c>
      <c r="B52" s="81">
        <v>40.838748480362078</v>
      </c>
      <c r="C52" s="81">
        <v>1.7610095891330673</v>
      </c>
      <c r="D52" s="81">
        <v>11.799218245875251</v>
      </c>
      <c r="E52" s="81">
        <v>71.068658461418167</v>
      </c>
      <c r="F52" s="81">
        <v>9.2244970076844073</v>
      </c>
      <c r="G52" s="81">
        <v>18.574345544163325</v>
      </c>
      <c r="H52" s="82">
        <v>1.2293826947079192</v>
      </c>
      <c r="I52" s="81">
        <v>2.2165867449807162</v>
      </c>
      <c r="J52" s="81">
        <v>1.8596678015220982</v>
      </c>
      <c r="K52" s="103">
        <v>2.4870842961864743</v>
      </c>
      <c r="L52" s="86">
        <v>2.2751349403081392E-2</v>
      </c>
      <c r="M52" s="81">
        <v>0.12423277325564348</v>
      </c>
      <c r="N52" s="86">
        <v>4.3536388424972169E-3</v>
      </c>
      <c r="O52" s="86">
        <v>8.5072635918757196E-3</v>
      </c>
      <c r="P52" s="86">
        <v>1.6897010132055048E-2</v>
      </c>
      <c r="Q52" s="81">
        <v>0.14694171869547384</v>
      </c>
      <c r="R52" s="101">
        <v>-3.7987629402027948E-2</v>
      </c>
      <c r="S52" s="86">
        <v>2.5861819528241025E-3</v>
      </c>
      <c r="T52" s="86">
        <v>1.4719939814530137E-2</v>
      </c>
      <c r="U52" s="101">
        <v>5.8220238492052122E-3</v>
      </c>
      <c r="V52" s="86">
        <v>1.4293033460937106E-3</v>
      </c>
      <c r="W52" s="86">
        <v>1.4453953561957625E-3</v>
      </c>
      <c r="X52" s="86">
        <v>1.4902619139673505E-3</v>
      </c>
      <c r="Y52" s="86">
        <v>1.3991283173603476E-3</v>
      </c>
    </row>
    <row r="53" spans="1:25" x14ac:dyDescent="0.2">
      <c r="A53" s="4" t="s">
        <v>201</v>
      </c>
      <c r="B53" s="79">
        <v>13.554948845572408</v>
      </c>
      <c r="C53" s="79">
        <v>1.9068259795744087</v>
      </c>
      <c r="D53" s="79">
        <v>16.803585229994958</v>
      </c>
      <c r="E53" s="79">
        <v>96.373677910612955</v>
      </c>
      <c r="F53" s="79">
        <v>10.918624516551043</v>
      </c>
      <c r="G53" s="79">
        <v>15.124696245536711</v>
      </c>
      <c r="H53" s="79">
        <v>1.7771977775508709</v>
      </c>
      <c r="I53" s="79">
        <v>3.2367361112293667</v>
      </c>
      <c r="J53" s="79">
        <v>2.6340286404783435</v>
      </c>
      <c r="K53" s="98">
        <v>3.5134557374630488</v>
      </c>
      <c r="L53" s="79">
        <v>0.22778815315387191</v>
      </c>
      <c r="M53" s="79">
        <v>4.5108558212607219</v>
      </c>
      <c r="N53" s="87">
        <v>1.7893244313982352E-3</v>
      </c>
      <c r="O53" s="102">
        <v>1.9990761225206339E-2</v>
      </c>
      <c r="P53" s="87">
        <v>5.1495421129914079E-2</v>
      </c>
      <c r="Q53" s="79">
        <v>0.27658379816577089</v>
      </c>
      <c r="R53" s="102">
        <v>-1.4501652015258314E-2</v>
      </c>
      <c r="S53" s="87">
        <v>1.9514332279960121E-3</v>
      </c>
      <c r="T53" s="87">
        <v>1.4459321250740639E-2</v>
      </c>
      <c r="U53" s="102">
        <v>3.3411341415122892E-3</v>
      </c>
      <c r="V53" s="102">
        <v>7.8739567753654041E-4</v>
      </c>
      <c r="W53" s="79">
        <v>4.0813905354049475E-2</v>
      </c>
      <c r="X53" s="79">
        <v>4.259229860266607E-2</v>
      </c>
      <c r="Y53" s="79">
        <v>4.1810292082196283E-2</v>
      </c>
    </row>
    <row r="54" spans="1:25" x14ac:dyDescent="0.2">
      <c r="A54" s="7" t="s">
        <v>273</v>
      </c>
      <c r="B54" s="80">
        <v>24.97747247666755</v>
      </c>
      <c r="C54" s="80">
        <v>1.2505861208495166</v>
      </c>
      <c r="D54" s="80">
        <v>16.587325051618226</v>
      </c>
      <c r="E54" s="80">
        <v>65.344527044108887</v>
      </c>
      <c r="F54" s="80">
        <v>12.03223590286788</v>
      </c>
      <c r="G54" s="80">
        <v>3.8172112423861901</v>
      </c>
      <c r="H54" s="79">
        <v>0.30584520697112777</v>
      </c>
      <c r="I54" s="80">
        <v>0.59331548730118266</v>
      </c>
      <c r="J54" s="79">
        <v>0.55526171772625255</v>
      </c>
      <c r="K54" s="99">
        <v>0.7679938310748653</v>
      </c>
      <c r="L54" s="85">
        <v>2.5645255095773797E-2</v>
      </c>
      <c r="M54" s="80">
        <v>0.45557530785654221</v>
      </c>
      <c r="N54" s="85">
        <v>2.5720789241923977E-3</v>
      </c>
      <c r="O54" s="100">
        <v>1.6696009681238935E-2</v>
      </c>
      <c r="P54" s="85">
        <v>1.1036723376580871E-2</v>
      </c>
      <c r="Q54" s="80">
        <v>8.8044109275222548E-2</v>
      </c>
      <c r="R54" s="100">
        <v>-3.3151053999760496E-2</v>
      </c>
      <c r="S54" s="85">
        <v>-2.7124152840498847E-4</v>
      </c>
      <c r="T54" s="85">
        <v>3.9920967058394066E-3</v>
      </c>
      <c r="U54" s="100">
        <v>1.4304888604733375E-3</v>
      </c>
      <c r="V54" s="100">
        <v>1.9482455757423983E-4</v>
      </c>
      <c r="W54" s="85">
        <v>2.3708583566105891E-3</v>
      </c>
      <c r="X54" s="85">
        <v>2.3849478646705263E-3</v>
      </c>
      <c r="Y54" s="85">
        <v>2.2560185402422587E-3</v>
      </c>
    </row>
    <row r="55" spans="1:25" x14ac:dyDescent="0.2">
      <c r="A55" s="4" t="s">
        <v>203</v>
      </c>
      <c r="B55" s="80">
        <v>25.329529333466855</v>
      </c>
      <c r="C55" s="80">
        <v>1.6763248082109814</v>
      </c>
      <c r="D55" s="80">
        <v>17.853735646400118</v>
      </c>
      <c r="E55" s="80">
        <v>80.188103677366612</v>
      </c>
      <c r="F55" s="80">
        <v>10.072051769307603</v>
      </c>
      <c r="G55" s="80">
        <v>8.5337034698006295</v>
      </c>
      <c r="H55" s="79">
        <v>0.5105730844478219</v>
      </c>
      <c r="I55" s="80">
        <v>0.97055360504782195</v>
      </c>
      <c r="J55" s="79">
        <v>0.81996839483730288</v>
      </c>
      <c r="K55" s="99">
        <v>1.1986030079516192</v>
      </c>
      <c r="L55" s="80">
        <v>0.12844500591481278</v>
      </c>
      <c r="M55" s="80">
        <v>0.12966885232922662</v>
      </c>
      <c r="N55" s="85">
        <v>2.8343469457584591E-3</v>
      </c>
      <c r="O55" s="100">
        <v>2.3859503119484239E-2</v>
      </c>
      <c r="P55" s="85">
        <v>1.6536533107994682E-2</v>
      </c>
      <c r="Q55" s="80">
        <v>9.2148471784284799E-2</v>
      </c>
      <c r="R55" s="100">
        <v>-3.0443735464011041E-2</v>
      </c>
      <c r="S55" s="85">
        <v>7.1595197486605522E-4</v>
      </c>
      <c r="T55" s="85">
        <v>4.4822176001908113E-3</v>
      </c>
      <c r="U55" s="100">
        <v>1.1074455899247029E-3</v>
      </c>
      <c r="V55" s="100">
        <v>2.0048340020864603E-4</v>
      </c>
      <c r="W55" s="85">
        <v>1.0828802880329441E-3</v>
      </c>
      <c r="X55" s="85">
        <v>1.01334489565611E-3</v>
      </c>
      <c r="Y55" s="85">
        <v>1.0089216730919982E-3</v>
      </c>
    </row>
    <row r="56" spans="1:25" x14ac:dyDescent="0.2">
      <c r="A56" s="7" t="s">
        <v>221</v>
      </c>
      <c r="B56" s="80">
        <v>33.782145377174821</v>
      </c>
      <c r="C56" s="80">
        <v>5.1233544608685868</v>
      </c>
      <c r="D56" s="80">
        <v>20.632709138961456</v>
      </c>
      <c r="E56" s="80">
        <v>119.47764512466398</v>
      </c>
      <c r="F56" s="80">
        <v>8.8302535123012849</v>
      </c>
      <c r="G56" s="80">
        <v>5.3649211734939879</v>
      </c>
      <c r="H56" s="79">
        <v>1.3944678481017065</v>
      </c>
      <c r="I56" s="80">
        <v>2.5490770045880242</v>
      </c>
      <c r="J56" s="79">
        <v>2.0917132125898901</v>
      </c>
      <c r="K56" s="99">
        <v>3.0679917630216571</v>
      </c>
      <c r="L56" s="85">
        <v>5.4516557783363888E-2</v>
      </c>
      <c r="M56" s="80">
        <v>2.9664975563194558</v>
      </c>
      <c r="N56" s="85">
        <v>2.353408171963126E-3</v>
      </c>
      <c r="O56" s="100">
        <v>1.5787835538367184E-2</v>
      </c>
      <c r="P56" s="85">
        <v>1.1488591878903298E-2</v>
      </c>
      <c r="Q56" s="80">
        <v>0.10602373328469808</v>
      </c>
      <c r="R56" s="100">
        <v>-3.4724359905570844E-2</v>
      </c>
      <c r="S56" s="85">
        <v>9.0309106179628626E-4</v>
      </c>
      <c r="T56" s="85">
        <v>1.8867799019647948E-2</v>
      </c>
      <c r="U56" s="100">
        <v>8.2429148357553053E-4</v>
      </c>
      <c r="V56" s="100">
        <v>1.4227829448911931E-4</v>
      </c>
      <c r="W56" s="85">
        <v>3.8221676378122202E-3</v>
      </c>
      <c r="X56" s="85">
        <v>3.7865581540890204E-3</v>
      </c>
      <c r="Y56" s="85">
        <v>3.5546181424472396E-3</v>
      </c>
    </row>
    <row r="57" spans="1:25" x14ac:dyDescent="0.2">
      <c r="A57" s="4" t="s">
        <v>98</v>
      </c>
      <c r="B57" s="80">
        <v>37.150652819458585</v>
      </c>
      <c r="C57" s="80">
        <v>4.3896845068858266</v>
      </c>
      <c r="D57" s="80">
        <v>15.703836914539842</v>
      </c>
      <c r="E57" s="80">
        <v>117.4363443498866</v>
      </c>
      <c r="F57" s="80">
        <v>10.690998912031056</v>
      </c>
      <c r="G57" s="80">
        <v>2.5606152154249928</v>
      </c>
      <c r="H57" s="79">
        <v>1.192201645096779</v>
      </c>
      <c r="I57" s="80">
        <v>2.2713621049238326</v>
      </c>
      <c r="J57" s="79">
        <v>1.8822686927552346</v>
      </c>
      <c r="K57" s="99">
        <v>2.7909705386565622</v>
      </c>
      <c r="L57" s="85">
        <v>4.3437836016847919E-2</v>
      </c>
      <c r="M57" s="80">
        <v>2.2565952154076641</v>
      </c>
      <c r="N57" s="85">
        <v>2.0762647132027321E-3</v>
      </c>
      <c r="O57" s="100">
        <v>1.2473969352893185E-2</v>
      </c>
      <c r="P57" s="85">
        <v>1.5355631912610234E-2</v>
      </c>
      <c r="Q57" s="80">
        <v>7.7391376998340158E-2</v>
      </c>
      <c r="R57" s="100">
        <v>-3.8716901476434591E-2</v>
      </c>
      <c r="S57" s="85">
        <v>1.3972511398606716E-3</v>
      </c>
      <c r="T57" s="85">
        <v>1.6845514093846919E-2</v>
      </c>
      <c r="U57" s="100">
        <v>8.656867376629926E-4</v>
      </c>
      <c r="V57" s="100">
        <v>3.0315120746378257E-4</v>
      </c>
      <c r="W57" s="85">
        <v>2.086593827234807E-3</v>
      </c>
      <c r="X57" s="85">
        <v>2.0781045002927559E-3</v>
      </c>
      <c r="Y57" s="85">
        <v>1.9350168618183204E-3</v>
      </c>
    </row>
    <row r="58" spans="1:25" x14ac:dyDescent="0.2">
      <c r="A58" s="7" t="s">
        <v>216</v>
      </c>
      <c r="B58" s="80">
        <v>31.818996408684281</v>
      </c>
      <c r="C58" s="80">
        <v>4.3685765589389423</v>
      </c>
      <c r="D58" s="80">
        <v>24.417482471954006</v>
      </c>
      <c r="E58" s="80">
        <v>121.79960858401097</v>
      </c>
      <c r="F58" s="80">
        <v>7.2826651650347269</v>
      </c>
      <c r="G58" s="80">
        <v>13.800889770571789</v>
      </c>
      <c r="H58" s="79">
        <v>1.7063025085984034</v>
      </c>
      <c r="I58" s="80">
        <v>3.3263207409721058</v>
      </c>
      <c r="J58" s="79">
        <v>2.6930437864762973</v>
      </c>
      <c r="K58" s="99">
        <v>3.6438184207900952</v>
      </c>
      <c r="L58" s="80">
        <v>9.2432195183615298E-2</v>
      </c>
      <c r="M58" s="80">
        <v>3.6638931930369418</v>
      </c>
      <c r="N58" s="85">
        <v>2.5640876325727811E-3</v>
      </c>
      <c r="O58" s="100">
        <v>4.1907132733339077E-2</v>
      </c>
      <c r="P58" s="85">
        <v>1.6715581015153275E-2</v>
      </c>
      <c r="Q58" s="80">
        <v>0.110750008178712</v>
      </c>
      <c r="R58" s="100">
        <v>-1.1597787379175392E-2</v>
      </c>
      <c r="S58" s="85">
        <v>6.5496625210262197E-4</v>
      </c>
      <c r="T58" s="85">
        <v>2.0780805739683793E-2</v>
      </c>
      <c r="U58" s="100">
        <v>1.9255702118194916E-3</v>
      </c>
      <c r="V58" s="100">
        <v>3.9692701943438752E-4</v>
      </c>
      <c r="W58" s="85">
        <v>1.1279665119623794E-3</v>
      </c>
      <c r="X58" s="85">
        <v>1.1977595755193388E-3</v>
      </c>
      <c r="Y58" s="85">
        <v>1.1688620927627512E-3</v>
      </c>
    </row>
    <row r="59" spans="1:25" x14ac:dyDescent="0.2">
      <c r="A59" s="4" t="s">
        <v>254</v>
      </c>
      <c r="B59" s="80">
        <v>33.717221291406148</v>
      </c>
      <c r="C59" s="80">
        <v>6.8522817924828638</v>
      </c>
      <c r="D59" s="80">
        <v>20.77775295055574</v>
      </c>
      <c r="E59" s="80">
        <v>110.33239358596288</v>
      </c>
      <c r="F59" s="80">
        <v>13.149419158659331</v>
      </c>
      <c r="G59" s="80">
        <v>9.3310585415841096</v>
      </c>
      <c r="H59" s="79">
        <v>2.0364901637466266</v>
      </c>
      <c r="I59" s="80">
        <v>4.1571958336296406</v>
      </c>
      <c r="J59" s="79">
        <v>3.2243827639798153</v>
      </c>
      <c r="K59" s="99">
        <v>4.5996396066699354</v>
      </c>
      <c r="L59" s="80">
        <v>1.2037809794416174</v>
      </c>
      <c r="M59" s="80">
        <v>7.7865389006549739</v>
      </c>
      <c r="N59" s="85">
        <v>7.6417302376705926E-3</v>
      </c>
      <c r="O59" s="100">
        <v>1.59507039543893E-2</v>
      </c>
      <c r="P59" s="85">
        <v>1.4554225302944278E-2</v>
      </c>
      <c r="Q59" s="80">
        <v>0.12236802644536818</v>
      </c>
      <c r="R59" s="100">
        <v>-1.7484276577217937E-2</v>
      </c>
      <c r="S59" s="85">
        <v>2.2587768153042552E-3</v>
      </c>
      <c r="T59" s="85">
        <v>1.6286994687091327E-2</v>
      </c>
      <c r="U59" s="100">
        <v>9.729219438603336E-4</v>
      </c>
      <c r="V59" s="100">
        <v>6.3864477274959441E-4</v>
      </c>
      <c r="W59" s="85">
        <v>4.3206731171620367E-3</v>
      </c>
      <c r="X59" s="85">
        <v>4.2641816194054251E-3</v>
      </c>
      <c r="Y59" s="85">
        <v>4.24990718063458E-3</v>
      </c>
    </row>
    <row r="60" spans="1:25" x14ac:dyDescent="0.2">
      <c r="A60" s="7" t="s">
        <v>21</v>
      </c>
      <c r="B60" s="80">
        <v>30.040113392275323</v>
      </c>
      <c r="C60" s="80">
        <v>4.6255393772857438</v>
      </c>
      <c r="D60" s="80">
        <v>19.376988234714368</v>
      </c>
      <c r="E60" s="80">
        <v>98.614864138901936</v>
      </c>
      <c r="F60" s="80">
        <v>11.376541673455177</v>
      </c>
      <c r="G60" s="80">
        <v>6.4401826042929224</v>
      </c>
      <c r="H60" s="79">
        <v>1.5025429583089223</v>
      </c>
      <c r="I60" s="80">
        <v>2.8985543464841821</v>
      </c>
      <c r="J60" s="79">
        <v>2.3308925623458983</v>
      </c>
      <c r="K60" s="99">
        <v>3.1164209872229791</v>
      </c>
      <c r="L60" s="80">
        <v>0.71629933871956997</v>
      </c>
      <c r="M60" s="80">
        <v>2.7472039426087926</v>
      </c>
      <c r="N60" s="85">
        <v>3.3916066452281523E-3</v>
      </c>
      <c r="O60" s="100">
        <v>1.2594331764447998E-2</v>
      </c>
      <c r="P60" s="85">
        <v>2.0068547924740346E-2</v>
      </c>
      <c r="Q60" s="80">
        <v>0.12312534197198302</v>
      </c>
      <c r="R60" s="100">
        <v>-1.5014849246652437E-2</v>
      </c>
      <c r="S60" s="85">
        <v>9.84298671659161E-4</v>
      </c>
      <c r="T60" s="85">
        <v>1.0219284303112386E-2</v>
      </c>
      <c r="U60" s="100">
        <v>9.229252823381186E-4</v>
      </c>
      <c r="V60" s="100">
        <v>3.3710445216479759E-4</v>
      </c>
      <c r="W60" s="85">
        <v>2.2678157784013948E-3</v>
      </c>
      <c r="X60" s="85">
        <v>2.343492555723982E-3</v>
      </c>
      <c r="Y60" s="85">
        <v>2.4388346984228187E-3</v>
      </c>
    </row>
    <row r="61" spans="1:25" x14ac:dyDescent="0.2">
      <c r="A61" s="4" t="s">
        <v>322</v>
      </c>
      <c r="B61" s="80">
        <v>27.25315929322862</v>
      </c>
      <c r="C61" s="80">
        <v>4.3163557979802096</v>
      </c>
      <c r="D61" s="80">
        <v>15.632513587934513</v>
      </c>
      <c r="E61" s="80">
        <v>79.290979554886334</v>
      </c>
      <c r="F61" s="80">
        <v>12.074282385898547</v>
      </c>
      <c r="G61" s="80">
        <v>6.7749179347897988</v>
      </c>
      <c r="H61" s="79">
        <v>1.5813692902598404</v>
      </c>
      <c r="I61" s="80">
        <v>2.9765345341471807</v>
      </c>
      <c r="J61" s="79">
        <v>2.4184362793252774</v>
      </c>
      <c r="K61" s="99">
        <v>3.3971567215582339</v>
      </c>
      <c r="L61" s="80">
        <v>0.91698767413213089</v>
      </c>
      <c r="M61" s="80">
        <v>1.6558740127553191</v>
      </c>
      <c r="N61" s="85">
        <v>4.2250254753342948E-3</v>
      </c>
      <c r="O61" s="100">
        <v>1.6805772668924059E-2</v>
      </c>
      <c r="P61" s="85">
        <v>9.5684353290382568E-3</v>
      </c>
      <c r="Q61" s="80">
        <v>0.10753739179804696</v>
      </c>
      <c r="R61" s="100">
        <v>-3.5053187890767265E-2</v>
      </c>
      <c r="S61" s="85">
        <v>6.3587020077580914E-4</v>
      </c>
      <c r="T61" s="85">
        <v>1.2581575033036529E-2</v>
      </c>
      <c r="U61" s="100">
        <v>5.7339189696664378E-4</v>
      </c>
      <c r="V61" s="100">
        <v>3.6620729487405569E-4</v>
      </c>
      <c r="W61" s="85">
        <v>2.261067219102833E-3</v>
      </c>
      <c r="X61" s="85">
        <v>2.1947299921525145E-3</v>
      </c>
      <c r="Y61" s="85">
        <v>2.0920370052117808E-3</v>
      </c>
    </row>
    <row r="62" spans="1:25" x14ac:dyDescent="0.2">
      <c r="A62" s="7" t="s">
        <v>13</v>
      </c>
      <c r="B62" s="81">
        <v>27.65692985954767</v>
      </c>
      <c r="C62" s="81">
        <v>5.4684064385945277</v>
      </c>
      <c r="D62" s="81">
        <v>12.872220313853346</v>
      </c>
      <c r="E62" s="81">
        <v>71.027230711293015</v>
      </c>
      <c r="F62" s="81">
        <v>10.789549819305439</v>
      </c>
      <c r="G62" s="81">
        <v>25.559522022203957</v>
      </c>
      <c r="H62" s="82">
        <v>2.0166588246102122</v>
      </c>
      <c r="I62" s="81">
        <v>3.7676656600570113</v>
      </c>
      <c r="J62" s="81">
        <v>2.9998411098543416</v>
      </c>
      <c r="K62" s="103">
        <v>4.2264976258691611</v>
      </c>
      <c r="L62" s="81">
        <v>1.1065618583608356</v>
      </c>
      <c r="M62" s="81">
        <v>0.47709497565900977</v>
      </c>
      <c r="N62" s="86">
        <v>6.175951248746734E-3</v>
      </c>
      <c r="O62" s="101">
        <v>2.5470862956371104E-2</v>
      </c>
      <c r="P62" s="86">
        <v>1.5948047115889749E-2</v>
      </c>
      <c r="Q62" s="81">
        <v>9.6792336721275171E-2</v>
      </c>
      <c r="R62" s="101">
        <v>-4.8109525157502907E-2</v>
      </c>
      <c r="S62" s="86">
        <v>1.2311378223396412E-3</v>
      </c>
      <c r="T62" s="86">
        <v>1.5604203725294634E-2</v>
      </c>
      <c r="U62" s="101">
        <v>6.4448524532648849E-4</v>
      </c>
      <c r="V62" s="101">
        <v>4.8827813015367227E-4</v>
      </c>
      <c r="W62" s="86">
        <v>6.4965531835914098E-4</v>
      </c>
      <c r="X62" s="86">
        <v>6.3145334063701255E-4</v>
      </c>
      <c r="Y62" s="86">
        <v>5.9322729464424226E-4</v>
      </c>
    </row>
    <row r="63" spans="1:25" x14ac:dyDescent="0.2">
      <c r="A63" s="4" t="s">
        <v>233</v>
      </c>
      <c r="B63" s="79">
        <v>38.417305640285342</v>
      </c>
      <c r="C63" s="79">
        <v>9.0308739054183906</v>
      </c>
      <c r="D63" s="79">
        <v>4.726273454063783</v>
      </c>
      <c r="E63" s="79">
        <v>82.210466052087014</v>
      </c>
      <c r="F63" s="79">
        <v>6.1653022007524436</v>
      </c>
      <c r="G63" s="79">
        <v>14.671131458772374</v>
      </c>
      <c r="H63" s="79">
        <v>3.7669224521553146</v>
      </c>
      <c r="I63" s="79">
        <v>7.0386077413670654</v>
      </c>
      <c r="J63" s="79">
        <v>5.6468108011439622</v>
      </c>
      <c r="K63" s="98">
        <v>7.8185699688292916</v>
      </c>
      <c r="L63" s="79">
        <v>0.14401335767444245</v>
      </c>
      <c r="M63" s="87">
        <v>3.4478004504950845E-2</v>
      </c>
      <c r="N63" s="87">
        <v>7.353636197293213E-4</v>
      </c>
      <c r="O63" s="102">
        <v>8.9727670458464477E-3</v>
      </c>
      <c r="P63" s="87">
        <v>9.0740316587990914E-3</v>
      </c>
      <c r="Q63" s="79">
        <v>0.1937291442901759</v>
      </c>
      <c r="R63" s="102">
        <v>-3.7730346870419838E-2</v>
      </c>
      <c r="S63" s="87">
        <v>2.0559150280481271E-4</v>
      </c>
      <c r="T63" s="87">
        <v>3.2401728560671347E-2</v>
      </c>
      <c r="U63" s="102">
        <v>3.984643844353263E-4</v>
      </c>
      <c r="V63" s="102">
        <v>2.4575414875363316E-4</v>
      </c>
      <c r="W63" s="87">
        <v>2.5201716073169016E-4</v>
      </c>
      <c r="X63" s="87">
        <v>2.5138052515750775E-4</v>
      </c>
      <c r="Y63" s="87">
        <v>2.3934541030833735E-4</v>
      </c>
    </row>
    <row r="64" spans="1:25" x14ac:dyDescent="0.2">
      <c r="A64" s="7" t="s">
        <v>346</v>
      </c>
      <c r="B64" s="80">
        <v>41.614487099634012</v>
      </c>
      <c r="C64" s="80">
        <v>10.643057660488459</v>
      </c>
      <c r="D64" s="80">
        <v>5.084217647245163</v>
      </c>
      <c r="E64" s="80">
        <v>92.819782538238584</v>
      </c>
      <c r="F64" s="80">
        <v>10.476170884972895</v>
      </c>
      <c r="G64" s="80">
        <v>6.273680062087994</v>
      </c>
      <c r="H64" s="79">
        <v>3.9940302537576602</v>
      </c>
      <c r="I64" s="80">
        <v>7.1881699877891725</v>
      </c>
      <c r="J64" s="79">
        <v>5.9782470466039426</v>
      </c>
      <c r="K64" s="99">
        <v>8.0191035659823857</v>
      </c>
      <c r="L64" s="80">
        <v>0.10542325052436506</v>
      </c>
      <c r="M64" s="85">
        <v>7.1998826067242366E-2</v>
      </c>
      <c r="N64" s="85">
        <v>6.7217416884855763E-4</v>
      </c>
      <c r="O64" s="100">
        <v>1.154996661849586E-2</v>
      </c>
      <c r="P64" s="85">
        <v>1.315975397698653E-2</v>
      </c>
      <c r="Q64" s="85">
        <v>7.2074368831583815E-2</v>
      </c>
      <c r="R64" s="100">
        <v>-5.0906434617095368E-2</v>
      </c>
      <c r="S64" s="85">
        <v>1.2327456081887864E-3</v>
      </c>
      <c r="T64" s="85">
        <v>3.1537250949754791E-2</v>
      </c>
      <c r="U64" s="100">
        <v>4.5715886707291015E-4</v>
      </c>
      <c r="V64" s="100">
        <v>1.6653039023916823E-4</v>
      </c>
      <c r="W64" s="85">
        <v>9.704965238468968E-4</v>
      </c>
      <c r="X64" s="85">
        <v>9.619877957882095E-4</v>
      </c>
      <c r="Y64" s="85">
        <v>9.0633737481329152E-4</v>
      </c>
    </row>
  </sheetData>
  <mergeCells count="1">
    <mergeCell ref="A1:XFD1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2D9E-5110-43ED-A6A4-3A8CF6525D48}">
  <sheetPr>
    <tabColor rgb="FF92D050"/>
  </sheetPr>
  <dimension ref="A1:Z64"/>
  <sheetViews>
    <sheetView tabSelected="1" workbookViewId="0">
      <pane xSplit="1" ySplit="1" topLeftCell="B2" activePane="bottomRight" state="frozen"/>
      <selection activeCell="AD33" sqref="AD33"/>
      <selection pane="topRight" activeCell="AD33" sqref="AD33"/>
      <selection pane="bottomLeft" activeCell="AD33" sqref="AD33"/>
      <selection pane="bottomRight" activeCell="D7" sqref="D7"/>
    </sheetView>
  </sheetViews>
  <sheetFormatPr defaultRowHeight="12.75" x14ac:dyDescent="0.2"/>
  <cols>
    <col min="1" max="1" width="9" customWidth="1"/>
    <col min="2" max="2" width="8.7109375" style="69" customWidth="1"/>
    <col min="3" max="3" width="8" style="69" customWidth="1"/>
    <col min="4" max="4" width="8.85546875" style="69" customWidth="1"/>
    <col min="5" max="5" width="9" style="71" customWidth="1"/>
    <col min="6" max="6" width="8.42578125" style="69" customWidth="1"/>
    <col min="7" max="7" width="8.5703125" style="69" customWidth="1"/>
    <col min="8" max="8" width="8.42578125" style="69" customWidth="1"/>
    <col min="9" max="9" width="4.5703125" style="109" customWidth="1"/>
    <col min="10" max="10" width="8.42578125" customWidth="1"/>
    <col min="11" max="12" width="8.42578125" style="69" customWidth="1"/>
    <col min="13" max="13" width="8.7109375" style="69" customWidth="1"/>
    <col min="14" max="14" width="8" style="69" customWidth="1"/>
    <col min="15" max="15" width="8.140625" style="69" customWidth="1"/>
    <col min="16" max="16" width="8.42578125" style="69" customWidth="1"/>
    <col min="17" max="17" width="8.7109375" style="69" customWidth="1"/>
    <col min="18" max="18" width="8.42578125" style="69" customWidth="1"/>
    <col min="19" max="20" width="9.140625" style="70"/>
    <col min="21" max="21" width="8.28515625" style="69" customWidth="1"/>
    <col min="22" max="23" width="8.140625" style="69" customWidth="1"/>
    <col min="24" max="26" width="7.85546875" style="69" bestFit="1" customWidth="1"/>
  </cols>
  <sheetData>
    <row r="1" spans="1:26" ht="42.75" thickBot="1" x14ac:dyDescent="0.25">
      <c r="A1" s="1" t="s">
        <v>317</v>
      </c>
      <c r="B1" s="76" t="s">
        <v>441</v>
      </c>
      <c r="C1" s="76" t="s">
        <v>440</v>
      </c>
      <c r="D1" s="76" t="s">
        <v>439</v>
      </c>
      <c r="E1" s="78" t="s">
        <v>443</v>
      </c>
      <c r="F1" s="76" t="s">
        <v>437</v>
      </c>
      <c r="G1" s="76" t="s">
        <v>436</v>
      </c>
      <c r="H1" s="60" t="s">
        <v>433</v>
      </c>
      <c r="I1" s="106"/>
      <c r="J1" s="60" t="s">
        <v>435</v>
      </c>
      <c r="K1" s="76" t="s">
        <v>434</v>
      </c>
      <c r="L1" s="76" t="s">
        <v>432</v>
      </c>
      <c r="M1" s="76" t="s">
        <v>431</v>
      </c>
      <c r="N1" s="76" t="s">
        <v>430</v>
      </c>
      <c r="O1" s="76" t="s">
        <v>429</v>
      </c>
      <c r="P1" s="76" t="s">
        <v>428</v>
      </c>
      <c r="Q1" s="76" t="s">
        <v>427</v>
      </c>
      <c r="R1" s="76" t="s">
        <v>426</v>
      </c>
      <c r="S1" s="77" t="s">
        <v>38</v>
      </c>
      <c r="T1" s="77" t="s">
        <v>32</v>
      </c>
      <c r="U1" s="76" t="s">
        <v>425</v>
      </c>
      <c r="V1" s="76" t="s">
        <v>424</v>
      </c>
      <c r="W1" s="76" t="s">
        <v>423</v>
      </c>
      <c r="X1" s="76" t="s">
        <v>422</v>
      </c>
      <c r="Y1" s="76" t="s">
        <v>421</v>
      </c>
      <c r="Z1" s="76" t="s">
        <v>420</v>
      </c>
    </row>
    <row r="2" spans="1:26" x14ac:dyDescent="0.2">
      <c r="A2" s="75"/>
      <c r="B2" s="72"/>
      <c r="C2" s="74"/>
      <c r="D2" s="72"/>
      <c r="E2" s="73"/>
      <c r="F2" s="72"/>
      <c r="G2" s="72"/>
      <c r="H2" s="72"/>
      <c r="I2" s="107"/>
      <c r="J2" s="35"/>
      <c r="K2" s="72"/>
      <c r="L2" s="72"/>
      <c r="M2" s="72"/>
      <c r="N2" s="72"/>
      <c r="O2" s="72"/>
      <c r="P2" s="72"/>
      <c r="Q2" s="72"/>
      <c r="R2" s="72"/>
      <c r="U2" s="72"/>
      <c r="V2" s="72"/>
      <c r="W2" s="72"/>
      <c r="X2" s="72"/>
      <c r="Y2" s="72"/>
      <c r="Z2" s="72"/>
    </row>
    <row r="3" spans="1:26" x14ac:dyDescent="0.2">
      <c r="A3" s="88" t="s">
        <v>444</v>
      </c>
      <c r="B3" s="79">
        <v>20.503336345418298</v>
      </c>
      <c r="C3" s="79">
        <v>1.4798260129028349</v>
      </c>
      <c r="D3" s="79">
        <v>14.421659183513009</v>
      </c>
      <c r="E3" s="79">
        <v>62.006289949711771</v>
      </c>
      <c r="F3" s="79">
        <v>18.621438556650112</v>
      </c>
      <c r="G3" s="79">
        <v>3.4765594315194268</v>
      </c>
      <c r="H3" s="79">
        <v>6.2991478557192364</v>
      </c>
      <c r="I3" s="108"/>
      <c r="J3" s="79">
        <v>4.1770104795370511</v>
      </c>
      <c r="K3" s="79">
        <v>7.7298185181229542</v>
      </c>
      <c r="L3" s="79">
        <v>8.4489390815680654</v>
      </c>
      <c r="M3" s="79">
        <v>0.22278224809895211</v>
      </c>
      <c r="N3" s="79">
        <v>1.6400501131275815</v>
      </c>
      <c r="O3" s="87">
        <v>2.7976574520477684E-3</v>
      </c>
      <c r="P3" s="87">
        <v>1.0624200406034453E-2</v>
      </c>
      <c r="Q3" s="87">
        <v>2.7967679573434049E-2</v>
      </c>
      <c r="R3" s="79">
        <v>0.16482090363925972</v>
      </c>
      <c r="S3" s="87">
        <v>-2.0397986296239023E-2</v>
      </c>
      <c r="T3" s="87">
        <v>4.3737636448213883E-3</v>
      </c>
      <c r="U3" s="87">
        <v>2.0913592292677627E-2</v>
      </c>
      <c r="V3" s="102">
        <v>6.0533081166372115E-3</v>
      </c>
      <c r="W3" s="87">
        <v>2.2305083999378883E-3</v>
      </c>
      <c r="X3" s="87">
        <v>3.9445215247235375E-3</v>
      </c>
      <c r="Y3" s="87">
        <v>4.0032395552753236E-3</v>
      </c>
      <c r="Z3" s="87">
        <v>3.7699319731476261E-3</v>
      </c>
    </row>
    <row r="4" spans="1:26" x14ac:dyDescent="0.2">
      <c r="A4" s="7" t="s">
        <v>60</v>
      </c>
      <c r="B4" s="80">
        <v>13.061449288306285</v>
      </c>
      <c r="C4" s="80">
        <v>1.3670354723328368</v>
      </c>
      <c r="D4" s="80">
        <v>4.3398087386963162</v>
      </c>
      <c r="E4" s="80">
        <v>40.654289901423866</v>
      </c>
      <c r="F4" s="80">
        <v>32.268171766771744</v>
      </c>
      <c r="G4" s="80">
        <v>2.5356035469888281</v>
      </c>
      <c r="H4" s="79">
        <v>19.502846205569288</v>
      </c>
      <c r="I4" s="108"/>
      <c r="J4" s="79">
        <v>13.129028520841018</v>
      </c>
      <c r="K4" s="80">
        <v>26.318814112778195</v>
      </c>
      <c r="L4" s="80">
        <v>31.18217092709456</v>
      </c>
      <c r="M4" s="80">
        <v>0.11734210951249975</v>
      </c>
      <c r="N4" s="80">
        <v>0.15288867183248636</v>
      </c>
      <c r="O4" s="85">
        <v>1.6251556479447563E-3</v>
      </c>
      <c r="P4" s="85">
        <v>2.9000143382137505E-2</v>
      </c>
      <c r="Q4" s="85">
        <v>2.3620421697561924E-2</v>
      </c>
      <c r="R4" s="80">
        <v>0.14703448191325943</v>
      </c>
      <c r="S4" s="85">
        <v>4.5228212565980412E-2</v>
      </c>
      <c r="T4" s="85">
        <v>2.0734060107778099E-3</v>
      </c>
      <c r="U4" s="85">
        <v>1.9507447304019866E-2</v>
      </c>
      <c r="V4" s="100">
        <v>2.7332548201603503E-3</v>
      </c>
      <c r="W4" s="85">
        <v>1.101878899108051E-3</v>
      </c>
      <c r="X4" s="85">
        <v>4.6966795564565208E-4</v>
      </c>
      <c r="Y4" s="85">
        <v>4.6332092888386249E-4</v>
      </c>
      <c r="Z4" s="85">
        <v>4.5900065095045943E-4</v>
      </c>
    </row>
    <row r="5" spans="1:26" x14ac:dyDescent="0.2">
      <c r="A5" s="4" t="s">
        <v>160</v>
      </c>
      <c r="B5" s="80">
        <v>38.168907037856869</v>
      </c>
      <c r="C5" s="80">
        <v>16.907876460328616</v>
      </c>
      <c r="D5" s="80">
        <v>37.308431328861467</v>
      </c>
      <c r="E5" s="80">
        <v>197.48013907042142</v>
      </c>
      <c r="F5" s="80">
        <v>12.334185731007794</v>
      </c>
      <c r="G5" s="80">
        <v>2.3877492126110416</v>
      </c>
      <c r="H5" s="79">
        <v>40.039322360215067</v>
      </c>
      <c r="I5" s="108"/>
      <c r="J5" s="79">
        <v>27.103181235413675</v>
      </c>
      <c r="K5" s="83">
        <v>51.636478479877503</v>
      </c>
      <c r="L5" s="83">
        <v>57.105121235340818</v>
      </c>
      <c r="M5" s="80">
        <v>1.1782590148862238</v>
      </c>
      <c r="N5" s="80">
        <v>10.069902860671501</v>
      </c>
      <c r="O5" s="85">
        <v>2.2230099342959273E-3</v>
      </c>
      <c r="P5" s="85">
        <v>2.0626388795473679E-2</v>
      </c>
      <c r="Q5" s="85">
        <v>4.9422623463683632E-2</v>
      </c>
      <c r="R5" s="80">
        <v>0.23264905304576783</v>
      </c>
      <c r="S5" s="85">
        <v>-3.5415350391407446E-2</v>
      </c>
      <c r="T5" s="85">
        <v>5.0271331313907286E-3</v>
      </c>
      <c r="U5" s="80">
        <v>7.0457170157781399E-2</v>
      </c>
      <c r="V5" s="100">
        <v>3.1401642832095474E-3</v>
      </c>
      <c r="W5" s="85">
        <v>1.7098425634917091E-3</v>
      </c>
      <c r="X5" s="80">
        <v>6.064020287488707E-2</v>
      </c>
      <c r="Y5" s="80">
        <v>6.3735623781670858E-2</v>
      </c>
      <c r="Z5" s="80">
        <v>6.4856993287537648E-2</v>
      </c>
    </row>
    <row r="6" spans="1:26" x14ac:dyDescent="0.2">
      <c r="A6" s="7" t="s">
        <v>318</v>
      </c>
      <c r="B6" s="80">
        <v>38.019629126714229</v>
      </c>
      <c r="C6" s="80">
        <v>20.941630501454146</v>
      </c>
      <c r="D6" s="80">
        <v>37.280489648069825</v>
      </c>
      <c r="E6" s="80">
        <v>265.5228238244336</v>
      </c>
      <c r="F6" s="80">
        <v>15.539457591266286</v>
      </c>
      <c r="G6" s="80">
        <v>11.621462186841908</v>
      </c>
      <c r="H6" s="79">
        <v>42.402518370151945</v>
      </c>
      <c r="I6" s="108"/>
      <c r="J6" s="79">
        <v>28.547928305939624</v>
      </c>
      <c r="K6" s="83">
        <v>51.59575754381612</v>
      </c>
      <c r="L6" s="83">
        <v>63.820471585168669</v>
      </c>
      <c r="M6" s="80">
        <v>1.78197871506524</v>
      </c>
      <c r="N6" s="80">
        <v>17.661850441954787</v>
      </c>
      <c r="O6" s="85">
        <v>3.1616501223271339E-3</v>
      </c>
      <c r="P6" s="85">
        <v>2.3949815948090817E-2</v>
      </c>
      <c r="Q6" s="85">
        <v>4.1157927136563591E-2</v>
      </c>
      <c r="R6" s="80">
        <v>0.25378331957733252</v>
      </c>
      <c r="S6" s="85">
        <v>-4.454454550968124E-2</v>
      </c>
      <c r="T6" s="85">
        <v>6.4242415441296699E-3</v>
      </c>
      <c r="U6" s="80">
        <v>0.10368468378959864</v>
      </c>
      <c r="V6" s="100">
        <v>2.4675078942168441E-3</v>
      </c>
      <c r="W6" s="85">
        <v>2.2862953728682855E-3</v>
      </c>
      <c r="X6" s="80">
        <v>3.0726852348160184E-2</v>
      </c>
      <c r="Y6" s="80">
        <v>3.0307368975459364E-2</v>
      </c>
      <c r="Z6" s="80">
        <v>2.7924416112894163E-2</v>
      </c>
    </row>
    <row r="7" spans="1:26" x14ac:dyDescent="0.2">
      <c r="A7" s="4" t="s">
        <v>354</v>
      </c>
      <c r="B7" s="80">
        <v>28.820089308383189</v>
      </c>
      <c r="C7" s="80">
        <v>9.0579666366971825</v>
      </c>
      <c r="D7" s="80">
        <v>18.412877558193461</v>
      </c>
      <c r="E7" s="80">
        <v>128.82336017850599</v>
      </c>
      <c r="F7" s="80">
        <v>9.9695232047985147</v>
      </c>
      <c r="G7" s="80">
        <v>8.7347965150292204</v>
      </c>
      <c r="H7" s="79">
        <v>21.685581770900622</v>
      </c>
      <c r="I7" s="108"/>
      <c r="J7" s="79">
        <v>14.623995931588274</v>
      </c>
      <c r="K7" s="80">
        <v>28.611346775717564</v>
      </c>
      <c r="L7" s="80">
        <v>33.14991751685055</v>
      </c>
      <c r="M7" s="80">
        <v>0.18314375737739694</v>
      </c>
      <c r="N7" s="80">
        <v>2.7814400570368161</v>
      </c>
      <c r="O7" s="85">
        <v>1.6447687993669474E-3</v>
      </c>
      <c r="P7" s="85">
        <v>1.317849088809075E-2</v>
      </c>
      <c r="Q7" s="85">
        <v>2.9946897129041482E-2</v>
      </c>
      <c r="R7" s="85">
        <v>6.0442425471070357E-2</v>
      </c>
      <c r="S7" s="85">
        <v>-1.5474338986201718E-2</v>
      </c>
      <c r="T7" s="85">
        <v>2.8307722066636025E-3</v>
      </c>
      <c r="U7" s="85">
        <v>3.6749006453309821E-2</v>
      </c>
      <c r="V7" s="100">
        <v>1.6253409038492496E-3</v>
      </c>
      <c r="W7" s="85">
        <v>4.4300671170169911E-4</v>
      </c>
      <c r="X7" s="85">
        <v>7.4734255651102317E-3</v>
      </c>
      <c r="Y7" s="85">
        <v>7.3590313913334459E-3</v>
      </c>
      <c r="Z7" s="85">
        <v>7.3788016501102321E-3</v>
      </c>
    </row>
    <row r="8" spans="1:26" x14ac:dyDescent="0.2">
      <c r="A8" s="7" t="s">
        <v>334</v>
      </c>
      <c r="B8" s="80">
        <v>34.453691523166199</v>
      </c>
      <c r="C8" s="80">
        <v>3.408496648561004</v>
      </c>
      <c r="D8" s="80">
        <v>24.508417196674081</v>
      </c>
      <c r="E8" s="80">
        <v>115.60026921700879</v>
      </c>
      <c r="F8" s="80">
        <v>15.314575055266102</v>
      </c>
      <c r="G8" s="80">
        <v>1.5870682233491251</v>
      </c>
      <c r="H8" s="79">
        <v>19.260801734122904</v>
      </c>
      <c r="I8" s="108"/>
      <c r="J8" s="79">
        <v>13.070465978012651</v>
      </c>
      <c r="K8" s="80">
        <v>25.19959560178917</v>
      </c>
      <c r="L8" s="80">
        <v>28.398379910325598</v>
      </c>
      <c r="M8" s="80">
        <v>0.10755995498353264</v>
      </c>
      <c r="N8" s="80">
        <v>2.0699649050030797</v>
      </c>
      <c r="O8" s="85">
        <v>2.4852642915601901E-3</v>
      </c>
      <c r="P8" s="85">
        <v>1.0578177559287937E-2</v>
      </c>
      <c r="Q8" s="85">
        <v>2.309951021670412E-2</v>
      </c>
      <c r="R8" s="80">
        <v>9.458277721478893E-2</v>
      </c>
      <c r="S8" s="85">
        <v>-1.0368167026122326E-2</v>
      </c>
      <c r="T8" s="85">
        <v>4.8046902252892043E-3</v>
      </c>
      <c r="U8" s="85">
        <v>3.6446664586706284E-2</v>
      </c>
      <c r="V8" s="100">
        <v>1.3628713320233167E-3</v>
      </c>
      <c r="W8" s="85">
        <v>4.7372657671816568E-4</v>
      </c>
      <c r="X8" s="85">
        <v>1.30321520681514E-3</v>
      </c>
      <c r="Y8" s="85">
        <v>1.380595612493031E-3</v>
      </c>
      <c r="Z8" s="85">
        <v>1.3718342518771671E-3</v>
      </c>
    </row>
    <row r="9" spans="1:26" x14ac:dyDescent="0.2">
      <c r="A9" s="4" t="s">
        <v>325</v>
      </c>
      <c r="B9" s="80">
        <v>33.969748548618384</v>
      </c>
      <c r="C9" s="80">
        <v>2.5348243632709608</v>
      </c>
      <c r="D9" s="80">
        <v>15.104880781614002</v>
      </c>
      <c r="E9" s="80">
        <v>105.30614771611259</v>
      </c>
      <c r="F9" s="80">
        <v>9.5570185454319709</v>
      </c>
      <c r="G9" s="80">
        <v>1.1289759593236508</v>
      </c>
      <c r="H9" s="79">
        <v>16.127609804137677</v>
      </c>
      <c r="I9" s="108"/>
      <c r="J9" s="79">
        <v>10.836353964600525</v>
      </c>
      <c r="K9" s="80">
        <v>21.338098562059333</v>
      </c>
      <c r="L9" s="80">
        <v>24.315941763773104</v>
      </c>
      <c r="M9" s="85">
        <v>6.7108115129757714E-2</v>
      </c>
      <c r="N9" s="80">
        <v>0.2672780755892703</v>
      </c>
      <c r="O9" s="85">
        <v>2.0097959594308499E-3</v>
      </c>
      <c r="P9" s="85">
        <v>9.9144104655710854E-3</v>
      </c>
      <c r="Q9" s="85">
        <v>1.9092642963966417E-2</v>
      </c>
      <c r="R9" s="85">
        <v>5.3346476670612729E-2</v>
      </c>
      <c r="S9" s="85">
        <v>-3.9350150744088264E-3</v>
      </c>
      <c r="T9" s="85">
        <v>3.4506029774185455E-3</v>
      </c>
      <c r="U9" s="85">
        <v>3.3950205167359478E-2</v>
      </c>
      <c r="V9" s="100">
        <v>2.6321499685395666E-3</v>
      </c>
      <c r="W9" s="85">
        <v>3.476138305682519E-4</v>
      </c>
      <c r="X9" s="85">
        <v>5.2050438878003863E-4</v>
      </c>
      <c r="Y9" s="85">
        <v>4.8076842444168586E-4</v>
      </c>
      <c r="Z9" s="85">
        <v>4.9298019942703192E-4</v>
      </c>
    </row>
    <row r="10" spans="1:26" x14ac:dyDescent="0.2">
      <c r="A10" s="7" t="s">
        <v>179</v>
      </c>
      <c r="B10" s="80">
        <v>30.646240805359401</v>
      </c>
      <c r="C10" s="80">
        <v>13.886598643154949</v>
      </c>
      <c r="D10" s="80">
        <v>28.27744856043881</v>
      </c>
      <c r="E10" s="80">
        <v>276.4430411237347</v>
      </c>
      <c r="F10" s="82">
        <v>12.686311763530906</v>
      </c>
      <c r="G10" s="80">
        <v>9.8027380436320755</v>
      </c>
      <c r="H10" s="79">
        <v>45.069503257603792</v>
      </c>
      <c r="I10" s="108"/>
      <c r="J10" s="79">
        <v>30.034137247245262</v>
      </c>
      <c r="K10" s="83">
        <v>57.210943874017467</v>
      </c>
      <c r="L10" s="83">
        <v>64.176073007567865</v>
      </c>
      <c r="M10" s="80">
        <v>0.59131082385961398</v>
      </c>
      <c r="N10" s="80">
        <v>4.6408756714747605</v>
      </c>
      <c r="O10" s="85">
        <v>2.5121437355467334E-3</v>
      </c>
      <c r="P10" s="85">
        <v>2.3719619371667406E-2</v>
      </c>
      <c r="Q10" s="85">
        <v>6.991193619425283E-2</v>
      </c>
      <c r="R10" s="80">
        <v>0.26874394006894925</v>
      </c>
      <c r="S10" s="85">
        <v>6.087043671621239E-3</v>
      </c>
      <c r="T10" s="85">
        <v>3.138920255537261E-3</v>
      </c>
      <c r="U10" s="80">
        <v>0.10337309211981439</v>
      </c>
      <c r="V10" s="100">
        <v>1.3937202354677403E-3</v>
      </c>
      <c r="W10" s="85">
        <v>1.709842194143279E-3</v>
      </c>
      <c r="X10" s="80">
        <v>5.0283113824308404E-2</v>
      </c>
      <c r="Y10" s="80">
        <v>5.2491161436722493E-2</v>
      </c>
      <c r="Z10" s="80">
        <v>5.0283081110315639E-2</v>
      </c>
    </row>
    <row r="11" spans="1:26" x14ac:dyDescent="0.2">
      <c r="A11" s="4" t="s">
        <v>280</v>
      </c>
      <c r="B11" s="80">
        <v>37.619703617486088</v>
      </c>
      <c r="C11" s="80">
        <v>2.3155116079084017</v>
      </c>
      <c r="D11" s="80">
        <v>26.159260270188533</v>
      </c>
      <c r="E11" s="80">
        <v>119.31609066254758</v>
      </c>
      <c r="F11" s="79">
        <v>13.645168240587646</v>
      </c>
      <c r="G11" s="80">
        <v>1.9952717251979113</v>
      </c>
      <c r="H11" s="79">
        <v>8.6575034417854795</v>
      </c>
      <c r="I11" s="108"/>
      <c r="J11" s="79">
        <v>5.7376761813384487</v>
      </c>
      <c r="K11" s="80">
        <v>11.231982722854866</v>
      </c>
      <c r="L11" s="80">
        <v>12.271296177943961</v>
      </c>
      <c r="M11" s="85">
        <v>5.0236223349728715E-2</v>
      </c>
      <c r="N11" s="80">
        <v>0.60324073743758255</v>
      </c>
      <c r="O11" s="85">
        <v>2.847787846886204E-3</v>
      </c>
      <c r="P11" s="85">
        <v>1.4231769799859278E-2</v>
      </c>
      <c r="Q11" s="85">
        <v>2.6641692945566519E-2</v>
      </c>
      <c r="R11" s="80">
        <v>0.17231629004542981</v>
      </c>
      <c r="S11" s="85">
        <v>2.9870530096833647E-3</v>
      </c>
      <c r="T11" s="85">
        <v>3.0390962646501358E-3</v>
      </c>
      <c r="U11" s="85">
        <v>2.426722272050514E-2</v>
      </c>
      <c r="V11" s="100">
        <v>8.8535718007258285E-4</v>
      </c>
      <c r="W11" s="85">
        <v>7.9062949987044045E-4</v>
      </c>
      <c r="X11" s="85">
        <v>1.5299827063485474E-3</v>
      </c>
      <c r="Y11" s="85">
        <v>1.5178272029531805E-3</v>
      </c>
      <c r="Z11" s="85">
        <v>1.5016634257756178E-3</v>
      </c>
    </row>
    <row r="12" spans="1:26" x14ac:dyDescent="0.2">
      <c r="A12" s="97" t="s">
        <v>116</v>
      </c>
      <c r="B12" s="81">
        <v>36.110370315153354</v>
      </c>
      <c r="C12" s="81">
        <v>2.8781039269869488</v>
      </c>
      <c r="D12" s="81">
        <v>25.559630919553889</v>
      </c>
      <c r="E12" s="81">
        <v>104.46716007752897</v>
      </c>
      <c r="F12" s="81">
        <v>11.028012650603415</v>
      </c>
      <c r="G12" s="81">
        <v>1.9440276035863655</v>
      </c>
      <c r="H12" s="81">
        <v>8.1232152077086823</v>
      </c>
      <c r="I12" s="108"/>
      <c r="J12" s="82">
        <v>5.3910070811387971</v>
      </c>
      <c r="K12" s="81">
        <v>10.503241401312399</v>
      </c>
      <c r="L12" s="81">
        <v>11.773962724619535</v>
      </c>
      <c r="M12" s="86">
        <v>8.5043831840348402E-2</v>
      </c>
      <c r="N12" s="81">
        <v>0.28000754707503805</v>
      </c>
      <c r="O12" s="86">
        <v>3.7414587821598339E-3</v>
      </c>
      <c r="P12" s="86">
        <v>6.6438168754053159E-2</v>
      </c>
      <c r="Q12" s="86">
        <v>1.9257497026380577E-2</v>
      </c>
      <c r="R12" s="81">
        <v>0.17718709289952739</v>
      </c>
      <c r="S12" s="86">
        <v>1.5071394465934529E-2</v>
      </c>
      <c r="T12" s="86">
        <v>2.9750561959134914E-3</v>
      </c>
      <c r="U12" s="86">
        <v>2.7402087197675118E-2</v>
      </c>
      <c r="V12" s="101">
        <v>6.5849247736484687E-4</v>
      </c>
      <c r="W12" s="86">
        <v>6.6047220561469265E-4</v>
      </c>
      <c r="X12" s="86">
        <v>2.0948244185877412E-3</v>
      </c>
      <c r="Y12" s="86">
        <v>1.9592986353959606E-3</v>
      </c>
      <c r="Z12" s="86">
        <v>1.9048625824450724E-3</v>
      </c>
    </row>
    <row r="13" spans="1:26" x14ac:dyDescent="0.2">
      <c r="A13" s="88" t="s">
        <v>274</v>
      </c>
      <c r="B13" s="79">
        <v>40.489751840527106</v>
      </c>
      <c r="C13" s="79">
        <v>4.0364916117655625</v>
      </c>
      <c r="D13" s="79">
        <v>13.94212054696761</v>
      </c>
      <c r="E13" s="79">
        <v>71.577462802491681</v>
      </c>
      <c r="F13" s="79">
        <v>15.220453405853826</v>
      </c>
      <c r="G13" s="79">
        <v>0.96814958553209729</v>
      </c>
      <c r="H13" s="79">
        <v>8.5424776288474291</v>
      </c>
      <c r="I13" s="108"/>
      <c r="J13" s="79">
        <v>5.7351958791275202</v>
      </c>
      <c r="K13" s="79">
        <v>11.783126721731362</v>
      </c>
      <c r="L13" s="79">
        <v>12.100857428139646</v>
      </c>
      <c r="M13" s="87">
        <v>5.2358809869986998E-2</v>
      </c>
      <c r="N13" s="98">
        <v>1.1633719675597942</v>
      </c>
      <c r="O13" s="87">
        <v>8.8947550526941449E-3</v>
      </c>
      <c r="P13" s="87">
        <v>2.4070226162974103E-2</v>
      </c>
      <c r="Q13" s="87">
        <v>2.3595031056297171E-2</v>
      </c>
      <c r="R13" s="79">
        <v>0.11328154396623646</v>
      </c>
      <c r="S13" s="102">
        <v>4.9944231042726425E-2</v>
      </c>
      <c r="T13" s="87">
        <v>2.6653006357144926E-3</v>
      </c>
      <c r="U13" s="87">
        <v>3.4302700770917925E-2</v>
      </c>
      <c r="V13" s="102">
        <v>6.5332467463075881E-3</v>
      </c>
      <c r="W13" s="87">
        <v>1.4616419153578063E-3</v>
      </c>
      <c r="X13" s="87">
        <v>3.3288354515674519E-3</v>
      </c>
      <c r="Y13" s="87">
        <v>3.3887434375454973E-3</v>
      </c>
      <c r="Z13" s="87">
        <v>3.4253978370385042E-3</v>
      </c>
    </row>
    <row r="14" spans="1:26" x14ac:dyDescent="0.2">
      <c r="A14" s="7" t="s">
        <v>375</v>
      </c>
      <c r="B14" s="80">
        <v>46.796621573343714</v>
      </c>
      <c r="C14" s="80">
        <v>4.7887405900987039</v>
      </c>
      <c r="D14" s="80">
        <v>15.029442647704506</v>
      </c>
      <c r="E14" s="80">
        <v>76.50708979995656</v>
      </c>
      <c r="F14" s="80">
        <v>13.149081388486126</v>
      </c>
      <c r="G14" s="80">
        <v>6.1967658172793696</v>
      </c>
      <c r="H14" s="79">
        <v>10.858720356843888</v>
      </c>
      <c r="I14" s="108"/>
      <c r="J14" s="79">
        <v>7.1532334193914675</v>
      </c>
      <c r="K14" s="80">
        <v>13.743254501724977</v>
      </c>
      <c r="L14" s="80">
        <v>15.416070789408533</v>
      </c>
      <c r="M14" s="80">
        <v>0.16100286420546905</v>
      </c>
      <c r="N14" s="99">
        <v>1.3881056043873614</v>
      </c>
      <c r="O14" s="85">
        <v>6.2540857144021715E-3</v>
      </c>
      <c r="P14" s="85">
        <v>3.2442959732183169E-2</v>
      </c>
      <c r="Q14" s="85">
        <v>4.4130429510999276E-2</v>
      </c>
      <c r="R14" s="80">
        <v>0.18060639014297492</v>
      </c>
      <c r="S14" s="100">
        <v>-1.7445694649161723E-3</v>
      </c>
      <c r="T14" s="85">
        <v>3.4725923213105186E-3</v>
      </c>
      <c r="U14" s="85">
        <v>3.7318101746630597E-2</v>
      </c>
      <c r="V14" s="100">
        <v>2.8986230441647386E-3</v>
      </c>
      <c r="W14" s="85">
        <v>1.0493299267914154E-3</v>
      </c>
      <c r="X14" s="85">
        <v>7.1564405303547306E-3</v>
      </c>
      <c r="Y14" s="85">
        <v>6.9545347665698363E-3</v>
      </c>
      <c r="Z14" s="85">
        <v>6.6510146378972006E-3</v>
      </c>
    </row>
    <row r="15" spans="1:26" x14ac:dyDescent="0.2">
      <c r="A15" s="4" t="s">
        <v>370</v>
      </c>
      <c r="B15" s="80">
        <v>36.570965944757958</v>
      </c>
      <c r="C15" s="80">
        <v>7.2072479567384908</v>
      </c>
      <c r="D15" s="80">
        <v>17.316338037425098</v>
      </c>
      <c r="E15" s="80">
        <v>144.37478704064873</v>
      </c>
      <c r="F15" s="80">
        <v>8.3400359909442052</v>
      </c>
      <c r="G15" s="80">
        <v>13.052462213138883</v>
      </c>
      <c r="H15" s="79">
        <v>21.721271060278493</v>
      </c>
      <c r="I15" s="108"/>
      <c r="J15" s="79">
        <v>14.508347393816218</v>
      </c>
      <c r="K15" s="80">
        <v>28.107103555792918</v>
      </c>
      <c r="L15" s="80">
        <v>30.99416966055739</v>
      </c>
      <c r="M15" s="80">
        <v>0.52951978366822061</v>
      </c>
      <c r="N15" s="99">
        <v>1.6677065008239449</v>
      </c>
      <c r="O15" s="85">
        <v>2.9327907969885119E-3</v>
      </c>
      <c r="P15" s="85">
        <v>1.1757060098052991E-2</v>
      </c>
      <c r="Q15" s="85">
        <v>2.9111561121247288E-2</v>
      </c>
      <c r="R15" s="80">
        <v>0.18859001360595595</v>
      </c>
      <c r="S15" s="100">
        <v>-5.048635253725902E-2</v>
      </c>
      <c r="T15" s="85">
        <v>1.8461453668124231E-3</v>
      </c>
      <c r="U15" s="85">
        <v>5.1671204041074545E-2</v>
      </c>
      <c r="V15" s="100">
        <v>2.1516690838839065E-3</v>
      </c>
      <c r="W15" s="85">
        <v>1.1617042470629571E-3</v>
      </c>
      <c r="X15" s="85">
        <v>1.0961130194573359E-2</v>
      </c>
      <c r="Y15" s="85">
        <v>1.1432638362088611E-2</v>
      </c>
      <c r="Z15" s="85">
        <v>1.1538262803061729E-2</v>
      </c>
    </row>
    <row r="16" spans="1:26" x14ac:dyDescent="0.2">
      <c r="A16" s="7" t="s">
        <v>364</v>
      </c>
      <c r="B16" s="80">
        <v>34.906860850396178</v>
      </c>
      <c r="C16" s="80">
        <v>1.8886779636444146</v>
      </c>
      <c r="D16" s="80">
        <v>13.017213791413313</v>
      </c>
      <c r="E16" s="80">
        <v>109.97369258138968</v>
      </c>
      <c r="F16" s="80">
        <v>9.5588129341931367</v>
      </c>
      <c r="G16" s="80">
        <v>2.5402607927064782</v>
      </c>
      <c r="H16" s="79">
        <v>6.3647475479240772</v>
      </c>
      <c r="I16" s="108"/>
      <c r="J16" s="79">
        <v>4.1918877396208334</v>
      </c>
      <c r="K16" s="80">
        <v>8.8378484123086327</v>
      </c>
      <c r="L16" s="80">
        <v>9.4096396763598307</v>
      </c>
      <c r="M16" s="85">
        <v>5.9938549936789702E-2</v>
      </c>
      <c r="N16" s="99">
        <v>0.2610030341358564</v>
      </c>
      <c r="O16" s="85">
        <v>3.3908770271905142E-3</v>
      </c>
      <c r="P16" s="85">
        <v>1.1657946517739071E-2</v>
      </c>
      <c r="Q16" s="85">
        <v>1.8695724496494193E-2</v>
      </c>
      <c r="R16" s="80">
        <v>8.0196046150485936E-2</v>
      </c>
      <c r="S16" s="100">
        <v>-1.118353100029653E-2</v>
      </c>
      <c r="T16" s="85">
        <v>1.1264924307505142E-3</v>
      </c>
      <c r="U16" s="85">
        <v>2.702013268352272E-2</v>
      </c>
      <c r="V16" s="100">
        <v>1.1684885820332812E-3</v>
      </c>
      <c r="W16" s="85">
        <v>3.783335030661667E-4</v>
      </c>
      <c r="X16" s="85">
        <v>9.7757204018169902E-4</v>
      </c>
      <c r="Y16" s="85">
        <v>9.7904051195382724E-4</v>
      </c>
      <c r="Z16" s="85">
        <v>9.6938267203635134E-4</v>
      </c>
    </row>
    <row r="17" spans="1:26" x14ac:dyDescent="0.2">
      <c r="A17" s="4" t="s">
        <v>130</v>
      </c>
      <c r="B17" s="80">
        <v>40.124563751021022</v>
      </c>
      <c r="C17" s="80">
        <v>2.0711982391471468</v>
      </c>
      <c r="D17" s="80">
        <v>11.910229958527388</v>
      </c>
      <c r="E17" s="80">
        <v>111.99414184738316</v>
      </c>
      <c r="F17" s="80">
        <v>6.974112688118943</v>
      </c>
      <c r="G17" s="80">
        <v>2.2468831499292934</v>
      </c>
      <c r="H17" s="79">
        <v>5.8559852246093813</v>
      </c>
      <c r="I17" s="108"/>
      <c r="J17" s="79">
        <v>3.8794838840503494</v>
      </c>
      <c r="K17" s="80">
        <v>7.6293735918809888</v>
      </c>
      <c r="L17" s="80">
        <v>8.0428894883291679</v>
      </c>
      <c r="M17" s="85">
        <v>3.5243729276300033E-2</v>
      </c>
      <c r="N17" s="100">
        <v>6.8272068005147096E-2</v>
      </c>
      <c r="O17" s="85">
        <v>3.5975905275600203E-3</v>
      </c>
      <c r="P17" s="85">
        <v>7.7497275379338568E-3</v>
      </c>
      <c r="Q17" s="85">
        <v>5.1665867467423597E-2</v>
      </c>
      <c r="R17" s="80">
        <v>0.1270287527913232</v>
      </c>
      <c r="S17" s="100">
        <v>-3.0589823925715243E-2</v>
      </c>
      <c r="T17" s="85">
        <v>1.169508387658351E-3</v>
      </c>
      <c r="U17" s="85">
        <v>2.5669383539334473E-2</v>
      </c>
      <c r="V17" s="100">
        <v>1.0564120964488639E-3</v>
      </c>
      <c r="W17" s="85">
        <v>2.6838958380272666E-4</v>
      </c>
      <c r="X17" s="85">
        <v>7.4031063149333006E-4</v>
      </c>
      <c r="Y17" s="85">
        <v>7.6350547722606177E-4</v>
      </c>
      <c r="Z17" s="85">
        <v>7.8572553549555505E-4</v>
      </c>
    </row>
    <row r="18" spans="1:26" x14ac:dyDescent="0.2">
      <c r="A18" s="7" t="s">
        <v>256</v>
      </c>
      <c r="B18" s="80">
        <v>53.292486084887585</v>
      </c>
      <c r="C18" s="80">
        <v>4.3586825231948989</v>
      </c>
      <c r="D18" s="80">
        <v>6.9635898199973312</v>
      </c>
      <c r="E18" s="80">
        <v>97.292548161066023</v>
      </c>
      <c r="F18" s="80">
        <v>5.9235698735660121</v>
      </c>
      <c r="G18" s="80">
        <v>1.8526946413856356</v>
      </c>
      <c r="H18" s="79">
        <v>6.2221785987943123</v>
      </c>
      <c r="I18" s="108"/>
      <c r="J18" s="79">
        <v>4.0327087021094563</v>
      </c>
      <c r="K18" s="80">
        <v>7.5430888150513233</v>
      </c>
      <c r="L18" s="80">
        <v>8.4169580220664422</v>
      </c>
      <c r="M18" s="80">
        <v>0.17373847383421467</v>
      </c>
      <c r="N18" s="100">
        <v>6.885175424847291E-2</v>
      </c>
      <c r="O18" s="85">
        <v>4.8841170001846261E-3</v>
      </c>
      <c r="P18" s="85">
        <v>1.0202931976973216E-2</v>
      </c>
      <c r="Q18" s="85">
        <v>2.8330780985717591E-2</v>
      </c>
      <c r="R18" s="80">
        <v>0.12742114226117512</v>
      </c>
      <c r="S18" s="100">
        <v>-3.6676918333660213E-2</v>
      </c>
      <c r="T18" s="85">
        <v>3.6945373702945364E-4</v>
      </c>
      <c r="U18" s="85">
        <v>3.6158932792478199E-2</v>
      </c>
      <c r="V18" s="100">
        <v>6.3099499424952576E-4</v>
      </c>
      <c r="W18" s="85">
        <v>2.8940822437492392E-4</v>
      </c>
      <c r="X18" s="85">
        <v>2.9094936326897591E-3</v>
      </c>
      <c r="Y18" s="85">
        <v>2.8937595587039434E-3</v>
      </c>
      <c r="Z18" s="85">
        <v>2.6857851334393676E-3</v>
      </c>
    </row>
    <row r="19" spans="1:26" x14ac:dyDescent="0.2">
      <c r="A19" s="4" t="s">
        <v>379</v>
      </c>
      <c r="B19" s="80">
        <v>52.662246272619043</v>
      </c>
      <c r="C19" s="80">
        <v>4.1271902978837272</v>
      </c>
      <c r="D19" s="80">
        <v>6.5032221587665484</v>
      </c>
      <c r="E19" s="80">
        <v>111.63403697885244</v>
      </c>
      <c r="F19" s="80">
        <v>5.0795545412082683</v>
      </c>
      <c r="G19" s="80">
        <v>0.8890485019190042</v>
      </c>
      <c r="H19" s="79">
        <v>5.3738969486709331</v>
      </c>
      <c r="I19" s="108"/>
      <c r="J19" s="79">
        <v>3.5626279761185629</v>
      </c>
      <c r="K19" s="80">
        <v>7.0299301826453604</v>
      </c>
      <c r="L19" s="80">
        <v>7.4513441162953589</v>
      </c>
      <c r="M19" s="85">
        <v>5.5017267587483779E-2</v>
      </c>
      <c r="N19" s="100">
        <v>7.1518850618816368E-2</v>
      </c>
      <c r="O19" s="85">
        <v>6.3998157335567116E-3</v>
      </c>
      <c r="P19" s="85">
        <v>8.5515168328003759E-3</v>
      </c>
      <c r="Q19" s="85">
        <v>1.9446037888460485E-2</v>
      </c>
      <c r="R19" s="80">
        <v>0.10253580028526446</v>
      </c>
      <c r="S19" s="100">
        <v>-2.6195130459610933E-2</v>
      </c>
      <c r="T19" s="85">
        <v>2.7904885125706125E-3</v>
      </c>
      <c r="U19" s="85">
        <v>3.1053851786370667E-2</v>
      </c>
      <c r="V19" s="100">
        <v>7.3564563765507397E-4</v>
      </c>
      <c r="W19" s="85">
        <v>3.2982874137431101E-4</v>
      </c>
      <c r="X19" s="85">
        <v>2.8426086801959847E-4</v>
      </c>
      <c r="Y19" s="85">
        <v>2.8131721356116073E-4</v>
      </c>
      <c r="Z19" s="85">
        <v>2.7470705982379345E-4</v>
      </c>
    </row>
    <row r="20" spans="1:26" x14ac:dyDescent="0.2">
      <c r="A20" s="7" t="s">
        <v>114</v>
      </c>
      <c r="B20" s="80">
        <v>54.845051547136336</v>
      </c>
      <c r="C20" s="80">
        <v>3.9790114957575478</v>
      </c>
      <c r="D20" s="80">
        <v>6.0532736426362019</v>
      </c>
      <c r="E20" s="80">
        <v>100.70777755918428</v>
      </c>
      <c r="F20" s="80">
        <v>7.7399150405674035</v>
      </c>
      <c r="G20" s="80">
        <v>0.65384557757983841</v>
      </c>
      <c r="H20" s="79">
        <v>5.0792908471034188</v>
      </c>
      <c r="I20" s="108"/>
      <c r="J20" s="79">
        <v>3.3464357280974801</v>
      </c>
      <c r="K20" s="80">
        <v>6.6997129088857541</v>
      </c>
      <c r="L20" s="80">
        <v>7.6848618614663922</v>
      </c>
      <c r="M20" s="85">
        <v>5.7592057606888368E-2</v>
      </c>
      <c r="N20" s="100">
        <v>-2.8287345487719582E-2</v>
      </c>
      <c r="O20" s="85">
        <v>7.027837601316359E-3</v>
      </c>
      <c r="P20" s="85">
        <v>2.1575388962423923E-2</v>
      </c>
      <c r="Q20" s="85">
        <v>2.8276450802994523E-2</v>
      </c>
      <c r="R20" s="80">
        <v>0.12546036492450169</v>
      </c>
      <c r="S20" s="100">
        <v>-3.1340704407075065E-2</v>
      </c>
      <c r="T20" s="85">
        <v>7.1804248353106003E-4</v>
      </c>
      <c r="U20" s="85">
        <v>3.3199924905942126E-2</v>
      </c>
      <c r="V20" s="100">
        <v>6.5371918550185528E-4</v>
      </c>
      <c r="W20" s="85">
        <v>3.104268762649711E-4</v>
      </c>
      <c r="X20" s="85">
        <v>3.0350851826942425E-4</v>
      </c>
      <c r="Y20" s="85">
        <v>2.8012767522584412E-4</v>
      </c>
      <c r="Z20" s="85">
        <v>2.6446059434675676E-4</v>
      </c>
    </row>
    <row r="21" spans="1:26" x14ac:dyDescent="0.2">
      <c r="A21" s="4" t="s">
        <v>341</v>
      </c>
      <c r="B21" s="80">
        <v>25.194747881133551</v>
      </c>
      <c r="C21" s="80">
        <v>25.867187786789593</v>
      </c>
      <c r="D21" s="80">
        <v>18.268179793085018</v>
      </c>
      <c r="E21" s="80">
        <v>146.2692188713774</v>
      </c>
      <c r="F21" s="80">
        <v>10.45726032420097</v>
      </c>
      <c r="G21" s="80">
        <v>52.251807320166598</v>
      </c>
      <c r="H21" s="84">
        <v>60.046320567620263</v>
      </c>
      <c r="I21" s="108"/>
      <c r="J21" s="79">
        <v>40.039870260634736</v>
      </c>
      <c r="K21" s="83">
        <v>80.410867070302402</v>
      </c>
      <c r="L21" s="83">
        <v>88.021586449377992</v>
      </c>
      <c r="M21" s="80">
        <v>6.1557164640400641</v>
      </c>
      <c r="N21" s="99">
        <v>4.1137752335552866</v>
      </c>
      <c r="O21" s="85">
        <v>3.282982314329289E-3</v>
      </c>
      <c r="P21" s="85">
        <v>2.9728021438320498E-2</v>
      </c>
      <c r="Q21" s="85">
        <v>2.6969920621111951E-2</v>
      </c>
      <c r="R21" s="80">
        <v>0.8607068322803656</v>
      </c>
      <c r="S21" s="100">
        <v>-3.9477996328212264E-2</v>
      </c>
      <c r="T21" s="85">
        <v>2.8736257185513628E-3</v>
      </c>
      <c r="U21" s="80">
        <v>0.1528387350417991</v>
      </c>
      <c r="V21" s="100">
        <v>1.0406584804397009E-3</v>
      </c>
      <c r="W21" s="85">
        <v>5.5933875208958542E-3</v>
      </c>
      <c r="X21" s="80">
        <v>5.8299475052451255E-2</v>
      </c>
      <c r="Y21" s="80">
        <v>5.7680821905314192E-2</v>
      </c>
      <c r="Z21" s="80">
        <v>5.8534079369550192E-2</v>
      </c>
    </row>
    <row r="22" spans="1:26" x14ac:dyDescent="0.2">
      <c r="A22" s="96" t="s">
        <v>168</v>
      </c>
      <c r="B22" s="81">
        <v>34.714878402952017</v>
      </c>
      <c r="C22" s="81">
        <v>2.4478361466101748</v>
      </c>
      <c r="D22" s="81">
        <v>7.7838206594672004</v>
      </c>
      <c r="E22" s="81">
        <v>77.548082451360315</v>
      </c>
      <c r="F22" s="81">
        <v>8.6069152051735411</v>
      </c>
      <c r="G22" s="81">
        <v>2.0496254835270205</v>
      </c>
      <c r="H22" s="81">
        <v>6.5657300425222065</v>
      </c>
      <c r="I22" s="108"/>
      <c r="J22" s="82">
        <v>4.373878600005165</v>
      </c>
      <c r="K22" s="81">
        <v>7.9380094839125999</v>
      </c>
      <c r="L22" s="81">
        <v>8.8164533888933647</v>
      </c>
      <c r="M22" s="86">
        <v>6.8347372841971635E-2</v>
      </c>
      <c r="N22" s="101">
        <v>2.6772835717615898E-3</v>
      </c>
      <c r="O22" s="86">
        <v>3.4591748567849314E-3</v>
      </c>
      <c r="P22" s="86">
        <v>1.0436578946156193E-2</v>
      </c>
      <c r="Q22" s="86">
        <v>1.5132388270996585E-2</v>
      </c>
      <c r="R22" s="81">
        <v>9.8423926890623445E-2</v>
      </c>
      <c r="S22" s="101">
        <v>-9.6552106937407706E-2</v>
      </c>
      <c r="T22" s="86">
        <v>2.6471684460776749E-3</v>
      </c>
      <c r="U22" s="86">
        <v>2.5868314047114496E-2</v>
      </c>
      <c r="V22" s="101">
        <v>6.2229104157085265E-3</v>
      </c>
      <c r="W22" s="86">
        <v>1.3096511581366249E-3</v>
      </c>
      <c r="X22" s="86">
        <v>9.3446222064603763E-4</v>
      </c>
      <c r="Y22" s="86">
        <v>9.5227167603367281E-4</v>
      </c>
      <c r="Z22" s="86">
        <v>8.9308109331979731E-4</v>
      </c>
    </row>
    <row r="23" spans="1:26" x14ac:dyDescent="0.2">
      <c r="A23" s="95" t="s">
        <v>368</v>
      </c>
      <c r="B23" s="79">
        <v>31.947347448215417</v>
      </c>
      <c r="C23" s="79">
        <v>2.561463309546649</v>
      </c>
      <c r="D23" s="79">
        <v>6.7015760044404784</v>
      </c>
      <c r="E23" s="79">
        <v>73.945960223025764</v>
      </c>
      <c r="F23" s="79">
        <v>7.7121893712455645</v>
      </c>
      <c r="G23" s="79">
        <v>1.8218866485578349</v>
      </c>
      <c r="H23" s="79">
        <v>6.8587294516527688</v>
      </c>
      <c r="I23" s="108"/>
      <c r="J23" s="79">
        <v>4.6248050470845063</v>
      </c>
      <c r="K23" s="79">
        <v>8.2724880495240019</v>
      </c>
      <c r="L23" s="98">
        <v>8.8814461869991526</v>
      </c>
      <c r="M23" s="87">
        <v>5.7006989617656566E-2</v>
      </c>
      <c r="N23" s="102">
        <v>4.0626203056326082E-2</v>
      </c>
      <c r="O23" s="102">
        <v>2.3791995217762258E-3</v>
      </c>
      <c r="P23" s="87">
        <v>6.6807038489829279E-3</v>
      </c>
      <c r="Q23" s="87">
        <v>1.6362968322272686E-2</v>
      </c>
      <c r="R23" s="79">
        <v>8.2947543759968795E-2</v>
      </c>
      <c r="S23" s="102">
        <v>-5.1817578216845024E-2</v>
      </c>
      <c r="T23" s="87">
        <v>1.3977337536112205E-3</v>
      </c>
      <c r="U23" s="87">
        <v>2.5746072736791668E-2</v>
      </c>
      <c r="V23" s="102">
        <v>2.3200886303608921E-3</v>
      </c>
      <c r="W23" s="87">
        <v>4.2037105629288588E-4</v>
      </c>
      <c r="X23" s="87">
        <v>3.0992444454954105E-4</v>
      </c>
      <c r="Y23" s="87">
        <v>3.3782083302568295E-4</v>
      </c>
      <c r="Z23" s="87">
        <v>3.3896092116268825E-4</v>
      </c>
    </row>
    <row r="24" spans="1:26" x14ac:dyDescent="0.2">
      <c r="A24" s="4" t="s">
        <v>181</v>
      </c>
      <c r="B24" s="80">
        <v>14.046483004874357</v>
      </c>
      <c r="C24" s="80">
        <v>12.412437694253859</v>
      </c>
      <c r="D24" s="80">
        <v>5.9026112944630125</v>
      </c>
      <c r="E24" s="80">
        <v>90.372544865721821</v>
      </c>
      <c r="F24" s="80">
        <v>12.154543631513739</v>
      </c>
      <c r="G24" s="80">
        <v>110.60070867051994</v>
      </c>
      <c r="H24" s="79">
        <v>21.206549369821758</v>
      </c>
      <c r="I24" s="108"/>
      <c r="J24" s="79">
        <v>14.354966020558409</v>
      </c>
      <c r="K24" s="80">
        <v>28.267703399020458</v>
      </c>
      <c r="L24" s="99">
        <v>32.533309956528946</v>
      </c>
      <c r="M24" s="80">
        <v>0.71829835315203894</v>
      </c>
      <c r="N24" s="99">
        <v>1.4065698918224083</v>
      </c>
      <c r="O24" s="100">
        <v>1.3037291796864042E-3</v>
      </c>
      <c r="P24" s="85">
        <v>1.8496500632745442E-2</v>
      </c>
      <c r="Q24" s="85">
        <v>2.5170377061047744E-2</v>
      </c>
      <c r="R24" s="80">
        <v>0.21203330238827012</v>
      </c>
      <c r="S24" s="100">
        <v>-4.7944579275463202E-2</v>
      </c>
      <c r="T24" s="85">
        <v>2.6054395449176876E-3</v>
      </c>
      <c r="U24" s="80">
        <v>7.9627290754410274E-2</v>
      </c>
      <c r="V24" s="100">
        <v>1.6937655513625809E-3</v>
      </c>
      <c r="W24" s="85">
        <v>8.3671016051950627E-4</v>
      </c>
      <c r="X24" s="85">
        <v>1.3093348255679536E-2</v>
      </c>
      <c r="Y24" s="85">
        <v>1.2803018229195946E-2</v>
      </c>
      <c r="Z24" s="85">
        <v>1.2928695482575435E-2</v>
      </c>
    </row>
    <row r="25" spans="1:26" x14ac:dyDescent="0.2">
      <c r="A25" s="7" t="s">
        <v>28</v>
      </c>
      <c r="B25" s="80">
        <v>26.755524485883591</v>
      </c>
      <c r="C25" s="80">
        <v>2.3475355380946143</v>
      </c>
      <c r="D25" s="80">
        <v>8.9719807061730048</v>
      </c>
      <c r="E25" s="80">
        <v>92.807753350992854</v>
      </c>
      <c r="F25" s="80">
        <v>10.391980126571944</v>
      </c>
      <c r="G25" s="80">
        <v>2.254121346060133</v>
      </c>
      <c r="H25" s="79">
        <v>3.1032129757107789</v>
      </c>
      <c r="I25" s="108"/>
      <c r="J25" s="79">
        <v>2.0796235756540722</v>
      </c>
      <c r="K25" s="80">
        <v>3.9262256197872754</v>
      </c>
      <c r="L25" s="99">
        <v>4.1296374478287676</v>
      </c>
      <c r="M25" s="80">
        <v>0.11745286177513295</v>
      </c>
      <c r="N25" s="99">
        <v>0.17709598740599766</v>
      </c>
      <c r="O25" s="100">
        <v>6.402721693479857E-3</v>
      </c>
      <c r="P25" s="85">
        <v>1.6060456336336751E-2</v>
      </c>
      <c r="Q25" s="85">
        <v>1.0728384314956315E-2</v>
      </c>
      <c r="R25" s="80">
        <v>0.12706745887130208</v>
      </c>
      <c r="S25" s="100">
        <v>-5.8360720301112532E-3</v>
      </c>
      <c r="T25" s="85">
        <v>1.1082003066023728E-3</v>
      </c>
      <c r="U25" s="85">
        <v>1.8263632736249088E-2</v>
      </c>
      <c r="V25" s="100">
        <v>1.1356200404585366E-3</v>
      </c>
      <c r="W25" s="85">
        <v>4.7210977839364735E-4</v>
      </c>
      <c r="X25" s="85">
        <v>7.2468022129956559E-4</v>
      </c>
      <c r="Y25" s="85">
        <v>7.3772909787500488E-4</v>
      </c>
      <c r="Z25" s="85">
        <v>7.5875263153651559E-4</v>
      </c>
    </row>
    <row r="26" spans="1:26" x14ac:dyDescent="0.2">
      <c r="A26" s="4" t="s">
        <v>153</v>
      </c>
      <c r="B26" s="80">
        <v>28.102059521951176</v>
      </c>
      <c r="C26" s="80">
        <v>5.7522806311494339</v>
      </c>
      <c r="D26" s="80">
        <v>33.448716910548256</v>
      </c>
      <c r="E26" s="80">
        <v>89.948522896997744</v>
      </c>
      <c r="F26" s="80">
        <v>55.618836615609148</v>
      </c>
      <c r="G26" s="80">
        <v>10.709824361008611</v>
      </c>
      <c r="H26" s="79">
        <v>35.910097153412181</v>
      </c>
      <c r="I26" s="108"/>
      <c r="J26" s="79">
        <v>24.297242952577548</v>
      </c>
      <c r="K26" s="80">
        <v>47.806734192168911</v>
      </c>
      <c r="L26" s="104">
        <v>54.089965156249505</v>
      </c>
      <c r="M26" s="80">
        <v>0.18344345818519964</v>
      </c>
      <c r="N26" s="99">
        <v>1.2702118197303609</v>
      </c>
      <c r="O26" s="100">
        <v>1.0073814693908976E-2</v>
      </c>
      <c r="P26" s="85">
        <v>3.0570992018271258E-2</v>
      </c>
      <c r="Q26" s="80">
        <v>0.24923129772759262</v>
      </c>
      <c r="R26" s="80">
        <v>0.26876209769269505</v>
      </c>
      <c r="S26" s="100">
        <v>-1.3100874294743964E-2</v>
      </c>
      <c r="T26" s="85">
        <v>1.4364084595024345E-3</v>
      </c>
      <c r="U26" s="80">
        <v>0.10011178164395879</v>
      </c>
      <c r="V26" s="100">
        <v>1.0313725893537336E-3</v>
      </c>
      <c r="W26" s="85">
        <v>1.4147508993962905E-3</v>
      </c>
      <c r="X26" s="85">
        <v>7.2868290904520754E-3</v>
      </c>
      <c r="Y26" s="85">
        <v>7.047858776067519E-3</v>
      </c>
      <c r="Z26" s="85">
        <v>7.0560122608833015E-3</v>
      </c>
    </row>
    <row r="27" spans="1:26" x14ac:dyDescent="0.2">
      <c r="A27" s="7" t="s">
        <v>47</v>
      </c>
      <c r="B27" s="80">
        <v>29.326825623078989</v>
      </c>
      <c r="C27" s="80">
        <v>14.598525899443572</v>
      </c>
      <c r="D27" s="80">
        <v>17.364400748428803</v>
      </c>
      <c r="E27" s="80">
        <v>189.71061915681079</v>
      </c>
      <c r="F27" s="80">
        <v>7.0767354828547457</v>
      </c>
      <c r="G27" s="80">
        <v>3.3731483903832391</v>
      </c>
      <c r="H27" s="79">
        <v>44.754872865099806</v>
      </c>
      <c r="I27" s="108"/>
      <c r="J27" s="79">
        <v>30.052593451308134</v>
      </c>
      <c r="K27" s="83">
        <v>63.77709749347855</v>
      </c>
      <c r="L27" s="104">
        <v>74.951061412183137</v>
      </c>
      <c r="M27" s="80">
        <v>0.73715794951636338</v>
      </c>
      <c r="N27" s="99">
        <v>0.82508413000699254</v>
      </c>
      <c r="O27" s="100">
        <v>5.194429178477923E-3</v>
      </c>
      <c r="P27" s="85">
        <v>2.0445783369313852E-2</v>
      </c>
      <c r="Q27" s="85">
        <v>3.1714639778002394E-2</v>
      </c>
      <c r="R27" s="80">
        <v>0.38169392056112883</v>
      </c>
      <c r="S27" s="100">
        <v>-4.9088420298702924E-2</v>
      </c>
      <c r="T27" s="85">
        <v>2.6086533042032089E-3</v>
      </c>
      <c r="U27" s="80">
        <v>0.14540583000528312</v>
      </c>
      <c r="V27" s="100">
        <v>8.0806319052265162E-4</v>
      </c>
      <c r="W27" s="85">
        <v>1.8109018490859799E-3</v>
      </c>
      <c r="X27" s="85">
        <v>2.3825297033434559E-2</v>
      </c>
      <c r="Y27" s="85">
        <v>2.2934839389582195E-2</v>
      </c>
      <c r="Z27" s="85">
        <v>2.1615437986695272E-2</v>
      </c>
    </row>
    <row r="28" spans="1:26" x14ac:dyDescent="0.2">
      <c r="A28" s="4" t="s">
        <v>177</v>
      </c>
      <c r="B28" s="80">
        <v>30.433192985104853</v>
      </c>
      <c r="C28" s="80">
        <v>3.6253047556037523</v>
      </c>
      <c r="D28" s="80">
        <v>30.731924825612221</v>
      </c>
      <c r="E28" s="80">
        <v>88.837075543637113</v>
      </c>
      <c r="F28" s="80">
        <v>8.4326070098749408</v>
      </c>
      <c r="G28" s="80">
        <v>1.3493083797924257</v>
      </c>
      <c r="H28" s="79">
        <v>15.766307185565994</v>
      </c>
      <c r="I28" s="108"/>
      <c r="J28" s="79">
        <v>10.660701912205889</v>
      </c>
      <c r="K28" s="80">
        <v>20.79722124733982</v>
      </c>
      <c r="L28" s="99">
        <v>21.568035963066766</v>
      </c>
      <c r="M28" s="85">
        <v>6.7769488349158163E-2</v>
      </c>
      <c r="N28" s="99">
        <v>0.15488679834259847</v>
      </c>
      <c r="O28" s="100">
        <v>4.6217808716801628E-3</v>
      </c>
      <c r="P28" s="85">
        <v>1.6425176773956024E-2</v>
      </c>
      <c r="Q28" s="85">
        <v>1.2834023509094577E-2</v>
      </c>
      <c r="R28" s="80">
        <v>0.20656396535415419</v>
      </c>
      <c r="S28" s="100">
        <v>-2.9756353264605361E-2</v>
      </c>
      <c r="T28" s="85">
        <v>8.6200495371611366E-4</v>
      </c>
      <c r="U28" s="80">
        <v>5.7331321041554681E-2</v>
      </c>
      <c r="V28" s="100">
        <v>6.5333734885673022E-4</v>
      </c>
      <c r="W28" s="85">
        <v>1.2821636423626635E-3</v>
      </c>
      <c r="X28" s="85">
        <v>1.2872534374738418E-3</v>
      </c>
      <c r="Y28" s="85">
        <v>1.2572496766617232E-3</v>
      </c>
      <c r="Z28" s="85">
        <v>1.3059211414382192E-3</v>
      </c>
    </row>
    <row r="29" spans="1:26" x14ac:dyDescent="0.2">
      <c r="A29" s="7" t="s">
        <v>145</v>
      </c>
      <c r="B29" s="80">
        <v>18.530353791811812</v>
      </c>
      <c r="C29" s="80">
        <v>5.3357840429742858</v>
      </c>
      <c r="D29" s="80">
        <v>16.831665329380957</v>
      </c>
      <c r="E29" s="80">
        <v>75.888316115527232</v>
      </c>
      <c r="F29" s="80">
        <v>10.114758211341277</v>
      </c>
      <c r="G29" s="80">
        <v>10.948829020500149</v>
      </c>
      <c r="H29" s="79">
        <v>21.208180923863875</v>
      </c>
      <c r="I29" s="108"/>
      <c r="J29" s="79">
        <v>14.397652137642815</v>
      </c>
      <c r="K29" s="80">
        <v>27.567996081587076</v>
      </c>
      <c r="L29" s="99">
        <v>32.682887606547652</v>
      </c>
      <c r="M29" s="80">
        <v>0.57700331981472297</v>
      </c>
      <c r="N29" s="99">
        <v>2.6423318827079241</v>
      </c>
      <c r="O29" s="100">
        <v>1.4192233930027881E-3</v>
      </c>
      <c r="P29" s="85">
        <v>1.3707781077100051E-2</v>
      </c>
      <c r="Q29" s="85">
        <v>4.0034078712257892E-2</v>
      </c>
      <c r="R29" s="80">
        <v>0.11274215454555629</v>
      </c>
      <c r="S29" s="100">
        <v>-5.1219611915176884E-2</v>
      </c>
      <c r="T29" s="85">
        <v>2.564513720000943E-3</v>
      </c>
      <c r="U29" s="85">
        <v>4.4471397308321121E-2</v>
      </c>
      <c r="V29" s="100">
        <v>8.3413565921198563E-4</v>
      </c>
      <c r="W29" s="85">
        <v>6.5723856731607865E-4</v>
      </c>
      <c r="X29" s="85">
        <v>4.0066130511246289E-3</v>
      </c>
      <c r="Y29" s="85">
        <v>3.8631493590133544E-3</v>
      </c>
      <c r="Z29" s="85">
        <v>3.908515726268413E-3</v>
      </c>
    </row>
    <row r="30" spans="1:26" x14ac:dyDescent="0.2">
      <c r="A30" s="4" t="s">
        <v>255</v>
      </c>
      <c r="B30" s="80">
        <v>15.843628393641456</v>
      </c>
      <c r="C30" s="80">
        <v>1.0618976208101953</v>
      </c>
      <c r="D30" s="80">
        <v>13.987131757141798</v>
      </c>
      <c r="E30" s="80">
        <v>50.31705799575974</v>
      </c>
      <c r="F30" s="80">
        <v>7.2224352723754555</v>
      </c>
      <c r="G30" s="80">
        <v>1.0574398961022806</v>
      </c>
      <c r="H30" s="79">
        <v>11.951625454601347</v>
      </c>
      <c r="J30" s="79">
        <v>8.0580199691478036</v>
      </c>
      <c r="K30" s="80">
        <v>15.873908080813322</v>
      </c>
      <c r="L30" s="99">
        <v>16.121595415177669</v>
      </c>
      <c r="M30" s="85">
        <v>5.7539667335608218E-2</v>
      </c>
      <c r="N30" s="99">
        <v>0.83238954984852542</v>
      </c>
      <c r="O30" s="100">
        <v>2.8241777599372986E-3</v>
      </c>
      <c r="P30" s="85">
        <v>1.1426052081601159E-2</v>
      </c>
      <c r="Q30" s="85">
        <v>2.1120343234710761E-2</v>
      </c>
      <c r="R30" s="80">
        <v>0.10356023515295505</v>
      </c>
      <c r="S30" s="100">
        <v>-4.8216656442621681E-3</v>
      </c>
      <c r="T30" s="85">
        <v>1.6018782530388181E-3</v>
      </c>
      <c r="U30" s="85">
        <v>2.9103957941493837E-2</v>
      </c>
      <c r="V30" s="100">
        <v>5.8371121275289971E-4</v>
      </c>
      <c r="W30" s="85">
        <v>8.3590185897940931E-4</v>
      </c>
      <c r="X30" s="85">
        <v>7.7190058851659749E-4</v>
      </c>
      <c r="Y30" s="85">
        <v>7.9225597636618241E-4</v>
      </c>
      <c r="Z30" s="85">
        <v>7.9944322187945464E-4</v>
      </c>
    </row>
    <row r="31" spans="1:26" x14ac:dyDescent="0.2">
      <c r="A31" s="7" t="s">
        <v>89</v>
      </c>
      <c r="B31" s="80">
        <v>17.801666008366183</v>
      </c>
      <c r="C31" s="80">
        <v>1.0575409572193335</v>
      </c>
      <c r="D31" s="80">
        <v>12.244793992775666</v>
      </c>
      <c r="E31" s="80">
        <v>49.720057966047605</v>
      </c>
      <c r="F31" s="80">
        <v>9.1184903690310133</v>
      </c>
      <c r="G31" s="80">
        <v>0.89622902318027375</v>
      </c>
      <c r="H31" s="79">
        <v>12.105158107149027</v>
      </c>
      <c r="I31" s="110"/>
      <c r="J31" s="79">
        <v>8.1364004528991529</v>
      </c>
      <c r="K31" s="80">
        <v>15.571867859508458</v>
      </c>
      <c r="L31" s="99">
        <v>16.934970263831563</v>
      </c>
      <c r="M31" s="85">
        <v>4.2223380334312235E-2</v>
      </c>
      <c r="N31" s="99">
        <v>0.39319630032074854</v>
      </c>
      <c r="O31" s="100">
        <v>2.7275507660508573E-3</v>
      </c>
      <c r="P31" s="85">
        <v>1.8907228354371614E-2</v>
      </c>
      <c r="Q31" s="85">
        <v>7.6133793855322124E-2</v>
      </c>
      <c r="R31" s="80">
        <v>0.22295875244745336</v>
      </c>
      <c r="S31" s="100">
        <v>-2.5538496715134508E-2</v>
      </c>
      <c r="T31" s="85">
        <v>1.6030039151233796E-3</v>
      </c>
      <c r="U31" s="85">
        <v>3.0179828177797716E-2</v>
      </c>
      <c r="V31" s="100">
        <v>9.721851779815572E-4</v>
      </c>
      <c r="W31" s="85">
        <v>1.0283103277912641E-3</v>
      </c>
      <c r="X31" s="85">
        <v>9.5371332732937261E-4</v>
      </c>
      <c r="Y31" s="85">
        <v>8.9615631172824809E-4</v>
      </c>
      <c r="Z31" s="85">
        <v>8.7874620808290065E-4</v>
      </c>
    </row>
    <row r="32" spans="1:26" x14ac:dyDescent="0.2">
      <c r="A32" s="96" t="s">
        <v>178</v>
      </c>
      <c r="B32" s="81">
        <v>31.291775107154116</v>
      </c>
      <c r="C32" s="81">
        <v>5.2538408732120958</v>
      </c>
      <c r="D32" s="81">
        <v>8.0080147400007036</v>
      </c>
      <c r="E32" s="81">
        <v>91.461599212619689</v>
      </c>
      <c r="F32" s="81">
        <v>12.268483905611042</v>
      </c>
      <c r="G32" s="81">
        <v>8.0535313432087072</v>
      </c>
      <c r="H32" s="81">
        <v>11.865311873953045</v>
      </c>
      <c r="I32" s="110"/>
      <c r="J32" s="82">
        <v>8.100681529170334</v>
      </c>
      <c r="K32" s="81">
        <v>15.351150132696707</v>
      </c>
      <c r="L32" s="103">
        <v>15.861852861872356</v>
      </c>
      <c r="M32" s="81">
        <v>0.80484628137017367</v>
      </c>
      <c r="N32" s="103">
        <v>0.65499973394398969</v>
      </c>
      <c r="O32" s="101">
        <v>5.3975566616412526E-3</v>
      </c>
      <c r="P32" s="86">
        <v>2.3551467281180953E-2</v>
      </c>
      <c r="Q32" s="86">
        <v>3.4235755511112582E-2</v>
      </c>
      <c r="R32" s="81">
        <v>0.17059580255137199</v>
      </c>
      <c r="S32" s="101">
        <v>-2.6321033619624193E-2</v>
      </c>
      <c r="T32" s="86">
        <v>3.6340467689850793E-3</v>
      </c>
      <c r="U32" s="86">
        <v>2.8583886611886305E-2</v>
      </c>
      <c r="V32" s="101">
        <v>6.0622302328959456E-3</v>
      </c>
      <c r="W32" s="86">
        <v>1.6686105704505118E-3</v>
      </c>
      <c r="X32" s="86">
        <v>4.8773969351366322E-3</v>
      </c>
      <c r="Y32" s="86">
        <v>5.0540589170178576E-3</v>
      </c>
      <c r="Z32" s="86">
        <v>5.1172380675291512E-3</v>
      </c>
    </row>
    <row r="33" spans="1:26" x14ac:dyDescent="0.2">
      <c r="A33" s="95" t="s">
        <v>232</v>
      </c>
      <c r="B33" s="79">
        <v>35.670906011310933</v>
      </c>
      <c r="C33" s="79">
        <v>2.6682302699419256</v>
      </c>
      <c r="D33" s="79">
        <v>14.216485076191203</v>
      </c>
      <c r="E33" s="79">
        <v>79.254795649544434</v>
      </c>
      <c r="F33" s="79">
        <v>12.951452415732835</v>
      </c>
      <c r="G33" s="79">
        <v>1.6358131006127044</v>
      </c>
      <c r="H33" s="79">
        <v>6.398582159824576</v>
      </c>
      <c r="I33" s="110"/>
      <c r="J33" s="79">
        <v>4.3109016338171653</v>
      </c>
      <c r="K33" s="79">
        <v>8.3259768715380993</v>
      </c>
      <c r="L33" s="98">
        <v>8.8391526343963083</v>
      </c>
      <c r="M33" s="79">
        <v>0.10583073588505928</v>
      </c>
      <c r="N33" s="87">
        <v>-1.6540664103550075E-2</v>
      </c>
      <c r="O33" s="102">
        <v>5.0508976428501103E-3</v>
      </c>
      <c r="P33" s="87">
        <v>2.2250004133298518E-2</v>
      </c>
      <c r="Q33" s="87">
        <v>2.5804155503125766E-2</v>
      </c>
      <c r="R33" s="79">
        <v>0.13621645641086283</v>
      </c>
      <c r="S33" s="102">
        <v>-6.7692890120634314E-2</v>
      </c>
      <c r="T33" s="87">
        <v>1.5355873474404414E-3</v>
      </c>
      <c r="U33" s="87">
        <v>1.739392550476233E-2</v>
      </c>
      <c r="V33" s="102">
        <v>2.7129954838046697E-3</v>
      </c>
      <c r="W33" s="87">
        <v>5.1818970969784895E-4</v>
      </c>
      <c r="X33" s="87">
        <v>5.5554742297022209E-4</v>
      </c>
      <c r="Y33" s="87">
        <v>5.2339578269708018E-4</v>
      </c>
      <c r="Z33" s="87">
        <v>5.4082998782173743E-4</v>
      </c>
    </row>
    <row r="34" spans="1:26" x14ac:dyDescent="0.2">
      <c r="A34" s="4" t="s">
        <v>308</v>
      </c>
      <c r="B34" s="80">
        <v>34.26100337913757</v>
      </c>
      <c r="C34" s="80">
        <v>18.054335257930717</v>
      </c>
      <c r="D34" s="80">
        <v>19.453137336858386</v>
      </c>
      <c r="E34" s="80">
        <v>147.60082512540384</v>
      </c>
      <c r="F34" s="80">
        <v>11.862558094716917</v>
      </c>
      <c r="G34" s="80">
        <v>18.368422228608402</v>
      </c>
      <c r="H34" s="79">
        <v>31.658924025022205</v>
      </c>
      <c r="I34" s="110"/>
      <c r="J34" s="79">
        <v>21.747849512589799</v>
      </c>
      <c r="K34" s="80">
        <v>41.675294659601548</v>
      </c>
      <c r="L34" s="99">
        <v>45.632561221311633</v>
      </c>
      <c r="M34" s="80">
        <v>2.5854055647225729</v>
      </c>
      <c r="N34" s="80">
        <v>3.7774522478360644</v>
      </c>
      <c r="O34" s="100">
        <v>2.0780807574706599E-3</v>
      </c>
      <c r="P34" s="85">
        <v>2.6575857861597718E-2</v>
      </c>
      <c r="Q34" s="85">
        <v>2.5177415528700939E-2</v>
      </c>
      <c r="R34" s="80">
        <v>0.26199437760960848</v>
      </c>
      <c r="S34" s="100">
        <v>-2.7218785178381374E-2</v>
      </c>
      <c r="T34" s="85">
        <v>3.4506027727678927E-3</v>
      </c>
      <c r="U34" s="85">
        <v>4.1800784676554459E-2</v>
      </c>
      <c r="V34" s="100">
        <v>1.9243465839556806E-3</v>
      </c>
      <c r="W34" s="85">
        <v>1.032352602314794E-3</v>
      </c>
      <c r="X34" s="85">
        <v>8.0228828950911196E-3</v>
      </c>
      <c r="Y34" s="85">
        <v>8.1917940890000492E-3</v>
      </c>
      <c r="Z34" s="85">
        <v>8.2717815045499042E-3</v>
      </c>
    </row>
    <row r="35" spans="1:26" x14ac:dyDescent="0.2">
      <c r="A35" s="7" t="s">
        <v>65</v>
      </c>
      <c r="B35" s="80">
        <v>46.959116456030742</v>
      </c>
      <c r="C35" s="80">
        <v>8.5151447734109844</v>
      </c>
      <c r="D35" s="80">
        <v>26.836743788379142</v>
      </c>
      <c r="E35" s="80">
        <v>187.42093080511938</v>
      </c>
      <c r="F35" s="80">
        <v>12.239685943726981</v>
      </c>
      <c r="G35" s="80">
        <v>13.964907487146142</v>
      </c>
      <c r="H35" s="79">
        <v>10.188962726885729</v>
      </c>
      <c r="I35" s="110"/>
      <c r="J35" s="79">
        <v>6.8000703440978549</v>
      </c>
      <c r="K35" s="80">
        <v>12.5752003039381</v>
      </c>
      <c r="L35" s="99">
        <v>14.30935961089269</v>
      </c>
      <c r="M35" s="80">
        <v>0.58284195982154119</v>
      </c>
      <c r="N35" s="80">
        <v>5.16486671292712</v>
      </c>
      <c r="O35" s="100">
        <v>3.0657450902010011E-3</v>
      </c>
      <c r="P35" s="85">
        <v>3.300616995473539E-2</v>
      </c>
      <c r="Q35" s="85">
        <v>3.2202636806639123E-2</v>
      </c>
      <c r="R35" s="80">
        <v>0.16039425671962373</v>
      </c>
      <c r="S35" s="100">
        <v>-5.6449038013237036E-2</v>
      </c>
      <c r="T35" s="85">
        <v>3.9608096605022883E-3</v>
      </c>
      <c r="U35" s="85">
        <v>3.3550016536605706E-2</v>
      </c>
      <c r="V35" s="100">
        <v>1.2360627553922765E-3</v>
      </c>
      <c r="W35" s="85">
        <v>8.6500543861154884E-4</v>
      </c>
      <c r="X35" s="85">
        <v>1.3695585880482433E-2</v>
      </c>
      <c r="Y35" s="85">
        <v>1.3232746279126207E-2</v>
      </c>
      <c r="Z35" s="85">
        <v>1.2927025601373794E-2</v>
      </c>
    </row>
    <row r="36" spans="1:26" x14ac:dyDescent="0.2">
      <c r="A36" s="4" t="s">
        <v>39</v>
      </c>
      <c r="B36" s="80">
        <v>39.213575413457946</v>
      </c>
      <c r="C36" s="80">
        <v>9.0148238046645552</v>
      </c>
      <c r="D36" s="80">
        <v>27.466894439063413</v>
      </c>
      <c r="E36" s="80">
        <v>156.72398645182889</v>
      </c>
      <c r="F36" s="80">
        <v>14.002437088799779</v>
      </c>
      <c r="G36" s="80">
        <v>11.080318110637904</v>
      </c>
      <c r="H36" s="79">
        <v>11.343368614953693</v>
      </c>
      <c r="I36" s="110"/>
      <c r="J36" s="79">
        <v>7.5272423231175658</v>
      </c>
      <c r="K36" s="80">
        <v>14.344693443383109</v>
      </c>
      <c r="L36" s="99">
        <v>15.944676668152722</v>
      </c>
      <c r="M36" s="80">
        <v>0.72049900863353111</v>
      </c>
      <c r="N36" s="80">
        <v>5.5126929783657079</v>
      </c>
      <c r="O36" s="100">
        <v>3.571432161129204E-3</v>
      </c>
      <c r="P36" s="85">
        <v>3.3034517070164596E-2</v>
      </c>
      <c r="Q36" s="85">
        <v>3.9914682458182894E-2</v>
      </c>
      <c r="R36" s="80">
        <v>0.19435430911755278</v>
      </c>
      <c r="S36" s="100">
        <v>-4.748377783113663E-2</v>
      </c>
      <c r="T36" s="85">
        <v>2.8553323553383424E-3</v>
      </c>
      <c r="U36" s="85">
        <v>3.9981646792373177E-2</v>
      </c>
      <c r="V36" s="100">
        <v>1.0953096722524495E-3</v>
      </c>
      <c r="W36" s="85">
        <v>1.173022615390348E-3</v>
      </c>
      <c r="X36" s="85">
        <v>1.3366944374051642E-2</v>
      </c>
      <c r="Y36" s="85">
        <v>1.2983969297930067E-2</v>
      </c>
      <c r="Z36" s="85">
        <v>1.2567610774865446E-2</v>
      </c>
    </row>
    <row r="37" spans="1:26" x14ac:dyDescent="0.2">
      <c r="A37" s="7" t="s">
        <v>90</v>
      </c>
      <c r="B37" s="80">
        <v>27.027600198014373</v>
      </c>
      <c r="C37" s="80">
        <v>8.8262729035297269</v>
      </c>
      <c r="D37" s="80">
        <v>10.928923917538173</v>
      </c>
      <c r="E37" s="80">
        <v>81.975580343237269</v>
      </c>
      <c r="F37" s="80">
        <v>9.1165153419805343</v>
      </c>
      <c r="G37" s="80">
        <v>5.8314339684764551</v>
      </c>
      <c r="H37" s="79">
        <v>11.452935310103843</v>
      </c>
      <c r="I37" s="110"/>
      <c r="J37" s="79">
        <v>7.7306211631448853</v>
      </c>
      <c r="K37" s="80">
        <v>13.988583549492841</v>
      </c>
      <c r="L37" s="99">
        <v>15.491720499499127</v>
      </c>
      <c r="M37" s="80">
        <v>1.1154693500552557</v>
      </c>
      <c r="N37" s="80">
        <v>1.4980427894414252</v>
      </c>
      <c r="O37" s="100">
        <v>3.2408429851827252E-3</v>
      </c>
      <c r="P37" s="85">
        <v>3.4502826292570454E-2</v>
      </c>
      <c r="Q37" s="85">
        <v>1.1200023155056164E-2</v>
      </c>
      <c r="R37" s="80">
        <v>8.9104304318840019E-2</v>
      </c>
      <c r="S37" s="100">
        <v>-5.278237717878119E-2</v>
      </c>
      <c r="T37" s="85">
        <v>1.8057022332113274E-3</v>
      </c>
      <c r="U37" s="85">
        <v>3.3538493990612671E-2</v>
      </c>
      <c r="V37" s="100">
        <v>7.4018309823319366E-4</v>
      </c>
      <c r="W37" s="85">
        <v>4.9312862970574687E-4</v>
      </c>
      <c r="X37" s="85">
        <v>1.2092542927665301E-3</v>
      </c>
      <c r="Y37" s="85">
        <v>1.1456071801225918E-3</v>
      </c>
      <c r="Z37" s="85">
        <v>1.0962514578920512E-3</v>
      </c>
    </row>
    <row r="38" spans="1:26" x14ac:dyDescent="0.2">
      <c r="A38" s="4" t="s">
        <v>293</v>
      </c>
      <c r="B38" s="80">
        <v>30.449212957101182</v>
      </c>
      <c r="C38" s="80">
        <v>7.9884334632355065</v>
      </c>
      <c r="D38" s="80">
        <v>10.056540726777591</v>
      </c>
      <c r="E38" s="80">
        <v>84.218858604090372</v>
      </c>
      <c r="F38" s="80">
        <v>8.4971328840235731</v>
      </c>
      <c r="G38" s="80">
        <v>4.6107597727781515</v>
      </c>
      <c r="H38" s="79">
        <v>10.352886256546931</v>
      </c>
      <c r="I38" s="110"/>
      <c r="J38" s="79">
        <v>7.0272440181907694</v>
      </c>
      <c r="K38" s="80">
        <v>12.803687631206113</v>
      </c>
      <c r="L38" s="99">
        <v>13.473710277864672</v>
      </c>
      <c r="M38" s="80">
        <v>0.42642103226040468</v>
      </c>
      <c r="N38" s="85">
        <v>4.938610971971636E-2</v>
      </c>
      <c r="O38" s="100">
        <v>4.256269721448074E-3</v>
      </c>
      <c r="P38" s="85">
        <v>6.0236111345695009E-2</v>
      </c>
      <c r="Q38" s="85">
        <v>1.2378971601858009E-2</v>
      </c>
      <c r="R38" s="80">
        <v>0.12814567580445871</v>
      </c>
      <c r="S38" s="100">
        <v>-4.1947472589805725E-2</v>
      </c>
      <c r="T38" s="85">
        <v>7.5800324969065708E-4</v>
      </c>
      <c r="U38" s="85">
        <v>3.3123323874945321E-2</v>
      </c>
      <c r="V38" s="100">
        <v>9.1778161559935795E-4</v>
      </c>
      <c r="W38" s="85">
        <v>3.8318397568150162E-4</v>
      </c>
      <c r="X38" s="85">
        <v>5.1935268503131276E-4</v>
      </c>
      <c r="Y38" s="85">
        <v>5.2418890518770276E-4</v>
      </c>
      <c r="Z38" s="85">
        <v>5.1301383931914098E-4</v>
      </c>
    </row>
    <row r="39" spans="1:26" x14ac:dyDescent="0.2">
      <c r="A39" s="7" t="s">
        <v>185</v>
      </c>
      <c r="B39" s="80">
        <v>32.374425787706585</v>
      </c>
      <c r="C39" s="80">
        <v>8.649580739737873</v>
      </c>
      <c r="D39" s="80">
        <v>7.8291401656014754</v>
      </c>
      <c r="E39" s="80">
        <v>90.488776543398913</v>
      </c>
      <c r="F39" s="80">
        <v>8.115004487961972</v>
      </c>
      <c r="G39" s="80">
        <v>4.9066751098163346</v>
      </c>
      <c r="H39" s="79">
        <v>9.5307963688155937</v>
      </c>
      <c r="I39" s="110"/>
      <c r="J39" s="79">
        <v>6.474198657204342</v>
      </c>
      <c r="K39" s="80">
        <v>11.773682407684133</v>
      </c>
      <c r="L39" s="99">
        <v>12.307011502662625</v>
      </c>
      <c r="M39" s="80">
        <v>0.32950444185119587</v>
      </c>
      <c r="N39" s="85">
        <v>6.8020521084081118E-2</v>
      </c>
      <c r="O39" s="100">
        <v>1.9338832283176991E-3</v>
      </c>
      <c r="P39" s="85">
        <v>2.5842720304269724E-2</v>
      </c>
      <c r="Q39" s="85">
        <v>7.1367866418510688E-3</v>
      </c>
      <c r="R39" s="80">
        <v>8.9303835538805748E-2</v>
      </c>
      <c r="S39" s="100">
        <v>-1.5330193761992225E-2</v>
      </c>
      <c r="T39" s="85">
        <v>4.4969599565880091E-4</v>
      </c>
      <c r="U39" s="85">
        <v>3.3056667628824775E-2</v>
      </c>
      <c r="V39" s="100">
        <v>5.7563208993555452E-4</v>
      </c>
      <c r="W39" s="85">
        <v>3.1770261059666405E-4</v>
      </c>
      <c r="X39" s="85">
        <v>3.8247440622173653E-4</v>
      </c>
      <c r="Y39" s="85">
        <v>3.8679120986364479E-4</v>
      </c>
      <c r="Z39" s="85">
        <v>3.8341620854106129E-4</v>
      </c>
    </row>
    <row r="40" spans="1:26" x14ac:dyDescent="0.2">
      <c r="A40" s="4" t="s">
        <v>359</v>
      </c>
      <c r="B40" s="80">
        <v>32.294959076062234</v>
      </c>
      <c r="C40" s="80">
        <v>7.5984956105199757</v>
      </c>
      <c r="D40" s="80">
        <v>8.4720253269640509</v>
      </c>
      <c r="E40" s="80">
        <v>94.128046113124924</v>
      </c>
      <c r="F40" s="80">
        <v>10.613631577224368</v>
      </c>
      <c r="G40" s="80">
        <v>5.8191251900627394</v>
      </c>
      <c r="H40" s="79">
        <v>9.7230540370179135</v>
      </c>
      <c r="I40" s="110"/>
      <c r="J40" s="79">
        <v>6.5664531763810388</v>
      </c>
      <c r="K40" s="80">
        <v>12.149536541267265</v>
      </c>
      <c r="L40" s="99">
        <v>12.586958454599177</v>
      </c>
      <c r="M40" s="80">
        <v>0.22666797598936678</v>
      </c>
      <c r="N40" s="80">
        <v>9.1763156882632632E-2</v>
      </c>
      <c r="O40" s="100">
        <v>1.0905419219335091E-3</v>
      </c>
      <c r="P40" s="85">
        <v>1.6798684839082215E-2</v>
      </c>
      <c r="Q40" s="85">
        <v>1.9298519312422498E-2</v>
      </c>
      <c r="R40" s="80">
        <v>0.14555252064540902</v>
      </c>
      <c r="S40" s="100">
        <v>-2.0069382844225304E-2</v>
      </c>
      <c r="T40" s="85">
        <v>6.5560959469317928E-4</v>
      </c>
      <c r="U40" s="85">
        <v>3.0735756287979112E-2</v>
      </c>
      <c r="V40" s="100">
        <v>8.0880880816453296E-4</v>
      </c>
      <c r="W40" s="85">
        <v>2.449457522508122E-4</v>
      </c>
      <c r="X40" s="85">
        <v>4.4202895676776014E-4</v>
      </c>
      <c r="Y40" s="85">
        <v>4.5638179649128428E-4</v>
      </c>
      <c r="Z40" s="85">
        <v>4.6809253519239336E-4</v>
      </c>
    </row>
    <row r="41" spans="1:26" x14ac:dyDescent="0.2">
      <c r="A41" s="7" t="s">
        <v>310</v>
      </c>
      <c r="B41" s="80">
        <v>35.414170955772803</v>
      </c>
      <c r="C41" s="80">
        <v>6.7477999689941583</v>
      </c>
      <c r="D41" s="80">
        <v>6.2444674719307312</v>
      </c>
      <c r="E41" s="80">
        <v>99.813832775667152</v>
      </c>
      <c r="F41" s="80">
        <v>8.504139141006581</v>
      </c>
      <c r="G41" s="80">
        <v>5.9563192860486263</v>
      </c>
      <c r="H41" s="79">
        <v>10.188918662614546</v>
      </c>
      <c r="I41" s="110"/>
      <c r="J41" s="79">
        <v>6.7673339003314625</v>
      </c>
      <c r="K41" s="80">
        <v>13.185186844613273</v>
      </c>
      <c r="L41" s="99">
        <v>13.506339084355764</v>
      </c>
      <c r="M41" s="80">
        <v>0.12306639863547142</v>
      </c>
      <c r="N41" s="80">
        <v>0.13251401867309698</v>
      </c>
      <c r="O41" s="100">
        <v>1.3251572534621959E-3</v>
      </c>
      <c r="P41" s="85">
        <v>3.0801238597748172E-2</v>
      </c>
      <c r="Q41" s="85">
        <v>3.743741277465442E-2</v>
      </c>
      <c r="R41" s="80">
        <v>0.1683256565530927</v>
      </c>
      <c r="S41" s="100">
        <v>-5.8197352455187264E-3</v>
      </c>
      <c r="T41" s="85">
        <v>7.355301496203276E-4</v>
      </c>
      <c r="U41" s="85">
        <v>3.3815810720776718E-2</v>
      </c>
      <c r="V41" s="100">
        <v>7.6328541507745986E-4</v>
      </c>
      <c r="W41" s="85">
        <v>3.6297363846582068E-4</v>
      </c>
      <c r="X41" s="85">
        <v>7.2599640307580604E-4</v>
      </c>
      <c r="Y41" s="85">
        <v>7.5815179329543931E-4</v>
      </c>
      <c r="Z41" s="85">
        <v>7.6476387773293929E-4</v>
      </c>
    </row>
    <row r="42" spans="1:26" x14ac:dyDescent="0.2">
      <c r="A42" s="7" t="s">
        <v>15</v>
      </c>
      <c r="B42" s="81">
        <v>22.346721348704289</v>
      </c>
      <c r="C42" s="81">
        <v>1.5412335602954537</v>
      </c>
      <c r="D42" s="81">
        <v>20.676543791083869</v>
      </c>
      <c r="E42" s="81">
        <v>64.622610648902466</v>
      </c>
      <c r="F42" s="81">
        <v>15.248703512623814</v>
      </c>
      <c r="G42" s="81">
        <v>154.11594597341801</v>
      </c>
      <c r="H42" s="81">
        <v>1.833154601066088</v>
      </c>
      <c r="I42" s="110"/>
      <c r="J42" s="82">
        <v>1.2055867721386901</v>
      </c>
      <c r="K42" s="81">
        <v>2.2458849474571307</v>
      </c>
      <c r="L42" s="103">
        <v>2.4332663661200948</v>
      </c>
      <c r="M42" s="81">
        <v>0.2929218368407972</v>
      </c>
      <c r="N42" s="81">
        <v>4.8586231013241648</v>
      </c>
      <c r="O42" s="101">
        <v>2.6810562128783979E-3</v>
      </c>
      <c r="P42" s="86">
        <v>4.0702426715148579E-2</v>
      </c>
      <c r="Q42" s="86">
        <v>6.3196945765507037E-2</v>
      </c>
      <c r="R42" s="81">
        <v>0.11311711885574686</v>
      </c>
      <c r="S42" s="101">
        <v>-5.1525524925541348E-2</v>
      </c>
      <c r="T42" s="86">
        <v>5.6065214783544122E-3</v>
      </c>
      <c r="U42" s="86">
        <v>7.7585653551945546E-3</v>
      </c>
      <c r="V42" s="101">
        <v>6.700368431042652E-3</v>
      </c>
      <c r="W42" s="86">
        <v>1.5335952577083356E-3</v>
      </c>
      <c r="X42" s="86">
        <v>1.1065908001711824E-2</v>
      </c>
      <c r="Y42" s="86">
        <v>1.1578932115031805E-2</v>
      </c>
      <c r="Z42" s="86">
        <v>1.1528330987731518E-2</v>
      </c>
    </row>
    <row r="43" spans="1:26" x14ac:dyDescent="0.2">
      <c r="A43" s="4" t="s">
        <v>199</v>
      </c>
      <c r="B43" s="79">
        <v>27.687532029190766</v>
      </c>
      <c r="C43" s="79">
        <v>2.1783326251668425</v>
      </c>
      <c r="D43" s="79">
        <v>19.246516126050405</v>
      </c>
      <c r="E43" s="79">
        <v>89.393280938342201</v>
      </c>
      <c r="F43" s="79">
        <v>10.712466685227916</v>
      </c>
      <c r="G43" s="79">
        <v>6.8733977745778709</v>
      </c>
      <c r="H43" s="79">
        <v>2.086913487444686</v>
      </c>
      <c r="I43" s="110"/>
      <c r="J43" s="79">
        <v>1.3929805236747781</v>
      </c>
      <c r="K43" s="79">
        <v>2.4691988597101999</v>
      </c>
      <c r="L43" s="98">
        <v>2.8848363250108036</v>
      </c>
      <c r="M43" s="79">
        <v>0.14362948043214771</v>
      </c>
      <c r="N43" s="79">
        <v>0.59873441226213975</v>
      </c>
      <c r="O43" s="87">
        <v>1.9513172184442897E-3</v>
      </c>
      <c r="P43" s="87">
        <v>5.6241022860110748E-3</v>
      </c>
      <c r="Q43" s="87">
        <v>3.4767998950143049E-2</v>
      </c>
      <c r="R43" s="79">
        <v>0.12462154627064304</v>
      </c>
      <c r="S43" s="102">
        <v>-4.3209391923029208E-2</v>
      </c>
      <c r="T43" s="87">
        <v>1.6627043623788388E-3</v>
      </c>
      <c r="U43" s="87">
        <v>1.2505986942758104E-2</v>
      </c>
      <c r="V43" s="102">
        <v>2.1765243597966647E-3</v>
      </c>
      <c r="W43" s="87">
        <v>3.0961846538851435E-4</v>
      </c>
      <c r="X43" s="87">
        <v>2.0643735173819502E-3</v>
      </c>
      <c r="Y43" s="87">
        <v>2.0344683268989721E-3</v>
      </c>
      <c r="Z43" s="87">
        <v>1.9104917777530261E-3</v>
      </c>
    </row>
    <row r="44" spans="1:26" x14ac:dyDescent="0.2">
      <c r="A44" s="7" t="s">
        <v>61</v>
      </c>
      <c r="B44" s="80">
        <v>39.406217390420281</v>
      </c>
      <c r="C44" s="80">
        <v>1.4351944529471838</v>
      </c>
      <c r="D44" s="80">
        <v>29.383425712638722</v>
      </c>
      <c r="E44" s="80">
        <v>118.13739547293657</v>
      </c>
      <c r="F44" s="80">
        <v>9.7919512146885292</v>
      </c>
      <c r="G44" s="80">
        <v>58.533292714602936</v>
      </c>
      <c r="H44" s="79">
        <v>1.0038966325517615</v>
      </c>
      <c r="I44" s="110"/>
      <c r="J44" s="79">
        <v>0.58691335444251747</v>
      </c>
      <c r="K44" s="80">
        <v>1.063502830593513</v>
      </c>
      <c r="L44" s="99">
        <v>1.4323200330363348</v>
      </c>
      <c r="M44" s="85">
        <v>1.9955425006889488E-2</v>
      </c>
      <c r="N44" s="80">
        <v>3.7647731407565224</v>
      </c>
      <c r="O44" s="85">
        <v>1.6716457967561973E-3</v>
      </c>
      <c r="P44" s="85">
        <v>5.8718781695788549E-3</v>
      </c>
      <c r="Q44" s="85">
        <v>2.6836616012944955E-2</v>
      </c>
      <c r="R44" s="80">
        <v>9.9762026901625583E-2</v>
      </c>
      <c r="S44" s="100">
        <v>-6.9199058353793044E-2</v>
      </c>
      <c r="T44" s="85">
        <v>2.5442917654717179E-3</v>
      </c>
      <c r="U44" s="85">
        <v>5.950822864615503E-3</v>
      </c>
      <c r="V44" s="100">
        <v>1.8056079397000312E-3</v>
      </c>
      <c r="W44" s="85">
        <v>3.9207653527474867E-4</v>
      </c>
      <c r="X44" s="85">
        <v>3.2065035313925969E-3</v>
      </c>
      <c r="Y44" s="85">
        <v>3.3591805815128719E-3</v>
      </c>
      <c r="Z44" s="85">
        <v>3.2369923785331755E-3</v>
      </c>
    </row>
    <row r="45" spans="1:26" x14ac:dyDescent="0.2">
      <c r="A45" s="4" t="s">
        <v>271</v>
      </c>
      <c r="B45" s="80">
        <v>46.770523990310018</v>
      </c>
      <c r="C45" s="80">
        <v>2.6708786729337417</v>
      </c>
      <c r="D45" s="80">
        <v>43.001254650649692</v>
      </c>
      <c r="E45" s="80">
        <v>150.01460404026133</v>
      </c>
      <c r="F45" s="80">
        <v>9.7861134050689671</v>
      </c>
      <c r="G45" s="80">
        <v>3.4172167969726304</v>
      </c>
      <c r="H45" s="79">
        <v>1.4904052333738298</v>
      </c>
      <c r="I45" s="110"/>
      <c r="J45" s="79">
        <v>0.92896414068524957</v>
      </c>
      <c r="K45" s="80">
        <v>1.6041972778729265</v>
      </c>
      <c r="L45" s="99">
        <v>2.088303226224304</v>
      </c>
      <c r="M45" s="85">
        <v>3.5565080209239708E-2</v>
      </c>
      <c r="N45" s="80">
        <v>1.8393238440379265</v>
      </c>
      <c r="O45" s="85">
        <v>1.8002206946268794E-3</v>
      </c>
      <c r="P45" s="85">
        <v>5.7584736094929978E-2</v>
      </c>
      <c r="Q45" s="85">
        <v>6.663764597375918E-2</v>
      </c>
      <c r="R45" s="80">
        <v>0.11993286696446498</v>
      </c>
      <c r="S45" s="100">
        <v>-5.2237456788417382E-2</v>
      </c>
      <c r="T45" s="85">
        <v>2.2984164896241782E-3</v>
      </c>
      <c r="U45" s="85">
        <v>1.0986211081123848E-2</v>
      </c>
      <c r="V45" s="100">
        <v>1.2156017842195122E-3</v>
      </c>
      <c r="W45" s="85">
        <v>4.1147851175256383E-4</v>
      </c>
      <c r="X45" s="85">
        <v>2.6232110344554631E-3</v>
      </c>
      <c r="Y45" s="85">
        <v>2.6854658929947829E-3</v>
      </c>
      <c r="Z45" s="85">
        <v>2.572142379471916E-3</v>
      </c>
    </row>
    <row r="46" spans="1:26" x14ac:dyDescent="0.2">
      <c r="A46" s="7" t="s">
        <v>170</v>
      </c>
      <c r="B46" s="80">
        <v>39.446541025161224</v>
      </c>
      <c r="C46" s="80">
        <v>3.3383342627801609</v>
      </c>
      <c r="D46" s="80">
        <v>30.654529956119266</v>
      </c>
      <c r="E46" s="80">
        <v>98.296902715847324</v>
      </c>
      <c r="F46" s="80">
        <v>10.831986821178669</v>
      </c>
      <c r="G46" s="80">
        <v>3.8650958028453668</v>
      </c>
      <c r="H46" s="79">
        <v>2.8947555352542169</v>
      </c>
      <c r="I46" s="110"/>
      <c r="J46" s="79">
        <v>1.9150236475189371</v>
      </c>
      <c r="K46" s="80">
        <v>3.4127218488545661</v>
      </c>
      <c r="L46" s="99">
        <v>3.9686989395617771</v>
      </c>
      <c r="M46" s="85">
        <v>3.8919621332144834E-2</v>
      </c>
      <c r="N46" s="80">
        <v>1.0798159315024354</v>
      </c>
      <c r="O46" s="85">
        <v>4.0851429980050735E-3</v>
      </c>
      <c r="P46" s="85">
        <v>2.2218138852495999E-2</v>
      </c>
      <c r="Q46" s="85">
        <v>2.5599668023928178E-2</v>
      </c>
      <c r="R46" s="80">
        <v>0.11436731839227854</v>
      </c>
      <c r="S46" s="100">
        <v>-5.5736911243330016E-2</v>
      </c>
      <c r="T46" s="85">
        <v>1.5169733933218751E-3</v>
      </c>
      <c r="U46" s="85">
        <v>1.6857242303680482E-2</v>
      </c>
      <c r="V46" s="100">
        <v>9.9136872399331871E-4</v>
      </c>
      <c r="W46" s="85">
        <v>8.3428483157229965E-4</v>
      </c>
      <c r="X46" s="85">
        <v>1.1208906076449372E-3</v>
      </c>
      <c r="Y46" s="85">
        <v>1.0625217532891894E-3</v>
      </c>
      <c r="Z46" s="85">
        <v>1.0134691569116362E-3</v>
      </c>
    </row>
    <row r="47" spans="1:26" x14ac:dyDescent="0.2">
      <c r="A47" s="4" t="s">
        <v>12</v>
      </c>
      <c r="B47" s="80">
        <v>36.205797641137423</v>
      </c>
      <c r="C47" s="80">
        <v>1.6417746575151451</v>
      </c>
      <c r="D47" s="80">
        <v>10.947081920412497</v>
      </c>
      <c r="E47" s="80">
        <v>122.03487966728062</v>
      </c>
      <c r="F47" s="80">
        <v>10.141217895285527</v>
      </c>
      <c r="G47" s="80">
        <v>7.0711552898497372</v>
      </c>
      <c r="H47" s="79">
        <v>2.4143088359957932</v>
      </c>
      <c r="I47" s="110"/>
      <c r="J47" s="79">
        <v>1.5506318794469311</v>
      </c>
      <c r="K47" s="80">
        <v>2.7721612874435628</v>
      </c>
      <c r="L47" s="99">
        <v>3.2822424706936379</v>
      </c>
      <c r="M47" s="85">
        <v>5.3215561495326476E-2</v>
      </c>
      <c r="N47" s="80">
        <v>0.44075224626919868</v>
      </c>
      <c r="O47" s="85">
        <v>3.1594685884401325E-3</v>
      </c>
      <c r="P47" s="85">
        <v>1.4125548532886079E-2</v>
      </c>
      <c r="Q47" s="85">
        <v>6.3389217260708466E-2</v>
      </c>
      <c r="R47" s="80">
        <v>0.12586782351457967</v>
      </c>
      <c r="S47" s="100">
        <v>-2.9412244648139036E-2</v>
      </c>
      <c r="T47" s="85">
        <v>1.8906075309213205E-3</v>
      </c>
      <c r="U47" s="85">
        <v>2.7136827794225233E-2</v>
      </c>
      <c r="V47" s="100">
        <v>7.4350511466737238E-4</v>
      </c>
      <c r="W47" s="85">
        <v>4.0258591911082912E-4</v>
      </c>
      <c r="X47" s="85">
        <v>3.4286164810504102E-3</v>
      </c>
      <c r="Y47" s="85">
        <v>3.4127505632656468E-3</v>
      </c>
      <c r="Z47" s="85">
        <v>3.1403655711614818E-3</v>
      </c>
    </row>
    <row r="48" spans="1:26" x14ac:dyDescent="0.2">
      <c r="A48" s="7" t="s">
        <v>197</v>
      </c>
      <c r="B48" s="80">
        <v>35.928828219981817</v>
      </c>
      <c r="C48" s="80">
        <v>1.6322001677109732</v>
      </c>
      <c r="D48" s="80">
        <v>13.663779629034208</v>
      </c>
      <c r="E48" s="80">
        <v>126.23279074857952</v>
      </c>
      <c r="F48" s="80">
        <v>6.4902444686955993</v>
      </c>
      <c r="G48" s="80">
        <v>44.053194842558369</v>
      </c>
      <c r="H48" s="79">
        <v>2.412835212989783</v>
      </c>
      <c r="I48" s="110"/>
      <c r="J48" s="79">
        <v>1.5942590743378993</v>
      </c>
      <c r="K48" s="80">
        <v>3.0025292603562126</v>
      </c>
      <c r="L48" s="99">
        <v>3.5125809508073105</v>
      </c>
      <c r="M48" s="85">
        <v>5.364652651882048E-2</v>
      </c>
      <c r="N48" s="80">
        <v>0.11104072751766246</v>
      </c>
      <c r="O48" s="85">
        <v>4.0226542666233836E-3</v>
      </c>
      <c r="P48" s="85">
        <v>1.1234877053874799E-2</v>
      </c>
      <c r="Q48" s="85">
        <v>2.3458595214561891E-2</v>
      </c>
      <c r="R48" s="80">
        <v>9.720980067538193E-2</v>
      </c>
      <c r="S48" s="100">
        <v>-2.5212243095794742E-2</v>
      </c>
      <c r="T48" s="85">
        <v>3.4794562453821352E-4</v>
      </c>
      <c r="U48" s="85">
        <v>3.5447593693350002E-2</v>
      </c>
      <c r="V48" s="100">
        <v>7.2987945181899726E-4</v>
      </c>
      <c r="W48" s="85">
        <v>3.4438014699704651E-4</v>
      </c>
      <c r="X48" s="85">
        <v>4.5009044272290255E-4</v>
      </c>
      <c r="Y48" s="85">
        <v>4.197028151020632E-4</v>
      </c>
      <c r="Z48" s="85">
        <v>4.2864316933803332E-4</v>
      </c>
    </row>
    <row r="49" spans="1:26" x14ac:dyDescent="0.2">
      <c r="A49" s="4" t="s">
        <v>171</v>
      </c>
      <c r="B49" s="80">
        <v>29.561789609222306</v>
      </c>
      <c r="C49" s="80">
        <v>6.3056312799270522</v>
      </c>
      <c r="D49" s="80">
        <v>13.743842202345157</v>
      </c>
      <c r="E49" s="80">
        <v>140.31273420569084</v>
      </c>
      <c r="F49" s="80">
        <v>12.063484396439794</v>
      </c>
      <c r="G49" s="80">
        <v>46.866493274041069</v>
      </c>
      <c r="H49" s="79">
        <v>6.0615360296871756</v>
      </c>
      <c r="I49" s="110"/>
      <c r="J49" s="79">
        <v>4.0371717319304894</v>
      </c>
      <c r="K49" s="80">
        <v>7.6960129270234789</v>
      </c>
      <c r="L49" s="99">
        <v>7.966610015630315</v>
      </c>
      <c r="M49" s="80">
        <v>0.32049864695249514</v>
      </c>
      <c r="N49" s="80">
        <v>1.2614806589125382</v>
      </c>
      <c r="O49" s="85">
        <v>2.4285986919389954E-3</v>
      </c>
      <c r="P49" s="85">
        <v>1.0510915063548542E-2</v>
      </c>
      <c r="Q49" s="85">
        <v>1.9748240444687627E-2</v>
      </c>
      <c r="R49" s="80">
        <v>0.12108272783358383</v>
      </c>
      <c r="S49" s="100">
        <v>-2.0836383012544642E-2</v>
      </c>
      <c r="T49" s="85">
        <v>1.6819610489185555E-3</v>
      </c>
      <c r="U49" s="85">
        <v>3.8265736218672144E-2</v>
      </c>
      <c r="V49" s="100">
        <v>1.4749739985562124E-3</v>
      </c>
      <c r="W49" s="85">
        <v>5.941813471959051E-4</v>
      </c>
      <c r="X49" s="85">
        <v>1.0684076830542229E-2</v>
      </c>
      <c r="Y49" s="85">
        <v>1.1354925015041652E-2</v>
      </c>
      <c r="Z49" s="85">
        <v>1.1333178905964383E-2</v>
      </c>
    </row>
    <row r="50" spans="1:26" x14ac:dyDescent="0.2">
      <c r="A50" s="7" t="s">
        <v>247</v>
      </c>
      <c r="B50" s="80">
        <v>33.132766018289189</v>
      </c>
      <c r="C50" s="80">
        <v>2.5410218448326476</v>
      </c>
      <c r="D50" s="80">
        <v>10.510327213023425</v>
      </c>
      <c r="E50" s="80">
        <v>89.581839136586851</v>
      </c>
      <c r="F50" s="80">
        <v>9.8263637736406881</v>
      </c>
      <c r="G50" s="80">
        <v>3.1315195243263263</v>
      </c>
      <c r="H50" s="79">
        <v>1.7353999204272332</v>
      </c>
      <c r="I50" s="110"/>
      <c r="J50" s="79">
        <v>1.1257718777953443</v>
      </c>
      <c r="K50" s="80">
        <v>2.1224546952855392</v>
      </c>
      <c r="L50" s="99">
        <v>2.3273712542165494</v>
      </c>
      <c r="M50" s="85">
        <v>4.2795282683515318E-2</v>
      </c>
      <c r="N50" s="80">
        <v>0.56587621752643924</v>
      </c>
      <c r="O50" s="85">
        <v>3.5678031930395388E-3</v>
      </c>
      <c r="P50" s="85">
        <v>8.9550685579591598E-3</v>
      </c>
      <c r="Q50" s="85">
        <v>1.2263032284554842E-2</v>
      </c>
      <c r="R50" s="80">
        <v>0.17511108117976293</v>
      </c>
      <c r="S50" s="100">
        <v>-5.6710348608250642E-3</v>
      </c>
      <c r="T50" s="85">
        <v>8.02948412127524E-4</v>
      </c>
      <c r="U50" s="85">
        <v>1.335639718253539E-2</v>
      </c>
      <c r="V50" s="100">
        <v>7.9058283656977706E-4</v>
      </c>
      <c r="W50" s="85">
        <v>7.3808135289717114E-4</v>
      </c>
      <c r="X50" s="85">
        <v>3.1034348394423845E-3</v>
      </c>
      <c r="Y50" s="85">
        <v>3.2451019220460136E-3</v>
      </c>
      <c r="Z50" s="85">
        <v>3.3109291758733209E-3</v>
      </c>
    </row>
    <row r="51" spans="1:26" x14ac:dyDescent="0.2">
      <c r="A51" s="4" t="s">
        <v>361</v>
      </c>
      <c r="B51" s="80">
        <v>42.360817297690708</v>
      </c>
      <c r="C51" s="80">
        <v>2.0368563140511129</v>
      </c>
      <c r="D51" s="80">
        <v>11.807894575037988</v>
      </c>
      <c r="E51" s="80">
        <v>81.561481765822222</v>
      </c>
      <c r="F51" s="80">
        <v>11.297656358175276</v>
      </c>
      <c r="G51" s="80">
        <v>13.464332875444379</v>
      </c>
      <c r="H51" s="79">
        <v>1.8012139062753718</v>
      </c>
      <c r="I51" s="110"/>
      <c r="J51" s="79">
        <v>1.2026123760048701</v>
      </c>
      <c r="K51" s="80">
        <v>2.1265277860123426</v>
      </c>
      <c r="L51" s="99">
        <v>2.5621523378313622</v>
      </c>
      <c r="M51" s="85">
        <v>2.3661679362778357E-2</v>
      </c>
      <c r="N51" s="85">
        <v>6.9055002808797034E-2</v>
      </c>
      <c r="O51" s="85">
        <v>4.1672560482077211E-3</v>
      </c>
      <c r="P51" s="85">
        <v>8.6382436457609815E-3</v>
      </c>
      <c r="Q51" s="85">
        <v>8.5788492172443904E-3</v>
      </c>
      <c r="R51" s="80">
        <v>0.14538157968982046</v>
      </c>
      <c r="S51" s="100">
        <v>-3.0702314685876135E-2</v>
      </c>
      <c r="T51" s="85">
        <v>3.9015747714071471E-4</v>
      </c>
      <c r="U51" s="85">
        <v>1.6873528891092924E-2</v>
      </c>
      <c r="V51" s="100">
        <v>5.4801535188393898E-4</v>
      </c>
      <c r="W51" s="85">
        <v>3.508474663778961E-4</v>
      </c>
      <c r="X51" s="85">
        <v>6.5245224586554058E-4</v>
      </c>
      <c r="Y51" s="85">
        <v>6.2352240120546821E-4</v>
      </c>
      <c r="Z51" s="85">
        <v>5.8274787412902513E-4</v>
      </c>
    </row>
    <row r="52" spans="1:26" x14ac:dyDescent="0.2">
      <c r="A52" s="7" t="s">
        <v>64</v>
      </c>
      <c r="B52" s="81">
        <v>40.838748480362078</v>
      </c>
      <c r="C52" s="81">
        <v>1.7610095891330673</v>
      </c>
      <c r="D52" s="81">
        <v>11.799218245875251</v>
      </c>
      <c r="E52" s="81">
        <v>71.068658461418167</v>
      </c>
      <c r="F52" s="81">
        <v>9.2244970076844073</v>
      </c>
      <c r="G52" s="81">
        <v>18.574345544163325</v>
      </c>
      <c r="H52" s="81">
        <v>1.8596678015220982</v>
      </c>
      <c r="I52" s="110"/>
      <c r="J52" s="82">
        <v>1.2293826947079192</v>
      </c>
      <c r="K52" s="81">
        <v>2.2165867449807162</v>
      </c>
      <c r="L52" s="103">
        <v>2.4870842961864743</v>
      </c>
      <c r="M52" s="86">
        <v>2.2751349403081392E-2</v>
      </c>
      <c r="N52" s="81">
        <v>0.12423277325564348</v>
      </c>
      <c r="O52" s="86">
        <v>4.3536388424972169E-3</v>
      </c>
      <c r="P52" s="86">
        <v>8.5072635918757196E-3</v>
      </c>
      <c r="Q52" s="86">
        <v>1.6897010132055048E-2</v>
      </c>
      <c r="R52" s="81">
        <v>0.14694171869547384</v>
      </c>
      <c r="S52" s="101">
        <v>-3.7987629402027948E-2</v>
      </c>
      <c r="T52" s="86">
        <v>2.5861819528241025E-3</v>
      </c>
      <c r="U52" s="86">
        <v>1.4719939814530137E-2</v>
      </c>
      <c r="V52" s="101">
        <v>5.8220238492052122E-3</v>
      </c>
      <c r="W52" s="86">
        <v>1.4293033460937106E-3</v>
      </c>
      <c r="X52" s="86">
        <v>1.4453953561957625E-3</v>
      </c>
      <c r="Y52" s="86">
        <v>1.4902619139673505E-3</v>
      </c>
      <c r="Z52" s="86">
        <v>1.3991283173603476E-3</v>
      </c>
    </row>
    <row r="53" spans="1:26" x14ac:dyDescent="0.2">
      <c r="A53" s="4" t="s">
        <v>201</v>
      </c>
      <c r="B53" s="79">
        <v>13.554948845572408</v>
      </c>
      <c r="C53" s="79">
        <v>1.9068259795744087</v>
      </c>
      <c r="D53" s="79">
        <v>16.803585229994958</v>
      </c>
      <c r="E53" s="79">
        <v>96.373677910612955</v>
      </c>
      <c r="F53" s="79">
        <v>10.918624516551043</v>
      </c>
      <c r="G53" s="79">
        <v>15.124696245536711</v>
      </c>
      <c r="H53" s="79">
        <v>2.6340286404783435</v>
      </c>
      <c r="I53" s="110"/>
      <c r="J53" s="79">
        <v>1.7771977775508709</v>
      </c>
      <c r="K53" s="79">
        <v>3.2367361112293667</v>
      </c>
      <c r="L53" s="98">
        <v>3.5134557374630488</v>
      </c>
      <c r="M53" s="79">
        <v>0.22778815315387191</v>
      </c>
      <c r="N53" s="79">
        <v>4.5108558212607219</v>
      </c>
      <c r="O53" s="87">
        <v>1.7893244313982352E-3</v>
      </c>
      <c r="P53" s="102">
        <v>1.9990761225206339E-2</v>
      </c>
      <c r="Q53" s="87">
        <v>5.1495421129914079E-2</v>
      </c>
      <c r="R53" s="79">
        <v>0.27658379816577089</v>
      </c>
      <c r="S53" s="102">
        <v>-1.4501652015258314E-2</v>
      </c>
      <c r="T53" s="87">
        <v>1.9514332279960121E-3</v>
      </c>
      <c r="U53" s="87">
        <v>1.4459321250740639E-2</v>
      </c>
      <c r="V53" s="102">
        <v>3.3411341415122892E-3</v>
      </c>
      <c r="W53" s="102">
        <v>7.8739567753654041E-4</v>
      </c>
      <c r="X53" s="79">
        <v>4.0813905354049475E-2</v>
      </c>
      <c r="Y53" s="79">
        <v>4.259229860266607E-2</v>
      </c>
      <c r="Z53" s="79">
        <v>4.1810292082196283E-2</v>
      </c>
    </row>
    <row r="54" spans="1:26" x14ac:dyDescent="0.2">
      <c r="A54" s="7" t="s">
        <v>273</v>
      </c>
      <c r="B54" s="80">
        <v>24.97747247666755</v>
      </c>
      <c r="C54" s="80">
        <v>1.2505861208495166</v>
      </c>
      <c r="D54" s="80">
        <v>16.587325051618226</v>
      </c>
      <c r="E54" s="80">
        <v>65.344527044108887</v>
      </c>
      <c r="F54" s="80">
        <v>12.03223590286788</v>
      </c>
      <c r="G54" s="80">
        <v>3.8172112423861901</v>
      </c>
      <c r="H54" s="79">
        <v>0.55526171772625255</v>
      </c>
      <c r="I54" s="110"/>
      <c r="J54" s="79">
        <v>0.30584520697112777</v>
      </c>
      <c r="K54" s="80">
        <v>0.59331548730118266</v>
      </c>
      <c r="L54" s="99">
        <v>0.7679938310748653</v>
      </c>
      <c r="M54" s="85">
        <v>2.5645255095773797E-2</v>
      </c>
      <c r="N54" s="80">
        <v>0.45557530785654221</v>
      </c>
      <c r="O54" s="85">
        <v>2.5720789241923977E-3</v>
      </c>
      <c r="P54" s="100">
        <v>1.6696009681238935E-2</v>
      </c>
      <c r="Q54" s="85">
        <v>1.1036723376580871E-2</v>
      </c>
      <c r="R54" s="80">
        <v>8.8044109275222548E-2</v>
      </c>
      <c r="S54" s="100">
        <v>-3.3151053999760496E-2</v>
      </c>
      <c r="T54" s="85">
        <v>-2.7124152840498847E-4</v>
      </c>
      <c r="U54" s="85">
        <v>3.9920967058394066E-3</v>
      </c>
      <c r="V54" s="100">
        <v>1.4304888604733375E-3</v>
      </c>
      <c r="W54" s="100">
        <v>1.9482455757423983E-4</v>
      </c>
      <c r="X54" s="85">
        <v>2.3708583566105891E-3</v>
      </c>
      <c r="Y54" s="85">
        <v>2.3849478646705263E-3</v>
      </c>
      <c r="Z54" s="85">
        <v>2.2560185402422587E-3</v>
      </c>
    </row>
    <row r="55" spans="1:26" x14ac:dyDescent="0.2">
      <c r="A55" s="4" t="s">
        <v>203</v>
      </c>
      <c r="B55" s="80">
        <v>25.329529333466855</v>
      </c>
      <c r="C55" s="80">
        <v>1.6763248082109814</v>
      </c>
      <c r="D55" s="80">
        <v>17.853735646400118</v>
      </c>
      <c r="E55" s="80">
        <v>80.188103677366612</v>
      </c>
      <c r="F55" s="80">
        <v>10.072051769307603</v>
      </c>
      <c r="G55" s="80">
        <v>8.5337034698006295</v>
      </c>
      <c r="H55" s="79">
        <v>0.81996839483730288</v>
      </c>
      <c r="I55" s="110"/>
      <c r="J55" s="79">
        <v>0.5105730844478219</v>
      </c>
      <c r="K55" s="80">
        <v>0.97055360504782195</v>
      </c>
      <c r="L55" s="99">
        <v>1.1986030079516192</v>
      </c>
      <c r="M55" s="80">
        <v>0.12844500591481278</v>
      </c>
      <c r="N55" s="80">
        <v>0.12966885232922662</v>
      </c>
      <c r="O55" s="85">
        <v>2.8343469457584591E-3</v>
      </c>
      <c r="P55" s="100">
        <v>2.3859503119484239E-2</v>
      </c>
      <c r="Q55" s="85">
        <v>1.6536533107994682E-2</v>
      </c>
      <c r="R55" s="80">
        <v>9.2148471784284799E-2</v>
      </c>
      <c r="S55" s="100">
        <v>-3.0443735464011041E-2</v>
      </c>
      <c r="T55" s="85">
        <v>7.1595197486605522E-4</v>
      </c>
      <c r="U55" s="85">
        <v>4.4822176001908113E-3</v>
      </c>
      <c r="V55" s="100">
        <v>1.1074455899247029E-3</v>
      </c>
      <c r="W55" s="100">
        <v>2.0048340020864603E-4</v>
      </c>
      <c r="X55" s="85">
        <v>1.0828802880329441E-3</v>
      </c>
      <c r="Y55" s="85">
        <v>1.01334489565611E-3</v>
      </c>
      <c r="Z55" s="85">
        <v>1.0089216730919982E-3</v>
      </c>
    </row>
    <row r="56" spans="1:26" x14ac:dyDescent="0.2">
      <c r="A56" s="7" t="s">
        <v>221</v>
      </c>
      <c r="B56" s="80">
        <v>33.782145377174821</v>
      </c>
      <c r="C56" s="80">
        <v>5.1233544608685868</v>
      </c>
      <c r="D56" s="80">
        <v>20.632709138961456</v>
      </c>
      <c r="E56" s="80">
        <v>119.47764512466398</v>
      </c>
      <c r="F56" s="80">
        <v>8.8302535123012849</v>
      </c>
      <c r="G56" s="80">
        <v>5.3649211734939879</v>
      </c>
      <c r="H56" s="79">
        <v>2.0917132125898901</v>
      </c>
      <c r="I56" s="110"/>
      <c r="J56" s="79">
        <v>1.3944678481017065</v>
      </c>
      <c r="K56" s="80">
        <v>2.5490770045880242</v>
      </c>
      <c r="L56" s="99">
        <v>3.0679917630216571</v>
      </c>
      <c r="M56" s="85">
        <v>5.4516557783363888E-2</v>
      </c>
      <c r="N56" s="80">
        <v>2.9664975563194558</v>
      </c>
      <c r="O56" s="85">
        <v>2.353408171963126E-3</v>
      </c>
      <c r="P56" s="100">
        <v>1.5787835538367184E-2</v>
      </c>
      <c r="Q56" s="85">
        <v>1.1488591878903298E-2</v>
      </c>
      <c r="R56" s="80">
        <v>0.10602373328469808</v>
      </c>
      <c r="S56" s="100">
        <v>-3.4724359905570844E-2</v>
      </c>
      <c r="T56" s="85">
        <v>9.0309106179628626E-4</v>
      </c>
      <c r="U56" s="85">
        <v>1.8867799019647948E-2</v>
      </c>
      <c r="V56" s="100">
        <v>8.2429148357553053E-4</v>
      </c>
      <c r="W56" s="100">
        <v>1.4227829448911931E-4</v>
      </c>
      <c r="X56" s="85">
        <v>3.8221676378122202E-3</v>
      </c>
      <c r="Y56" s="85">
        <v>3.7865581540890204E-3</v>
      </c>
      <c r="Z56" s="85">
        <v>3.5546181424472396E-3</v>
      </c>
    </row>
    <row r="57" spans="1:26" x14ac:dyDescent="0.2">
      <c r="A57" s="4" t="s">
        <v>98</v>
      </c>
      <c r="B57" s="80">
        <v>37.150652819458585</v>
      </c>
      <c r="C57" s="80">
        <v>4.3896845068858266</v>
      </c>
      <c r="D57" s="80">
        <v>15.703836914539842</v>
      </c>
      <c r="E57" s="80">
        <v>117.4363443498866</v>
      </c>
      <c r="F57" s="80">
        <v>10.690998912031056</v>
      </c>
      <c r="G57" s="80">
        <v>2.5606152154249928</v>
      </c>
      <c r="H57" s="79">
        <v>1.8822686927552346</v>
      </c>
      <c r="I57" s="110"/>
      <c r="J57" s="79">
        <v>1.192201645096779</v>
      </c>
      <c r="K57" s="80">
        <v>2.2713621049238326</v>
      </c>
      <c r="L57" s="99">
        <v>2.7909705386565622</v>
      </c>
      <c r="M57" s="85">
        <v>4.3437836016847919E-2</v>
      </c>
      <c r="N57" s="80">
        <v>2.2565952154076641</v>
      </c>
      <c r="O57" s="85">
        <v>2.0762647132027321E-3</v>
      </c>
      <c r="P57" s="100">
        <v>1.2473969352893185E-2</v>
      </c>
      <c r="Q57" s="85">
        <v>1.5355631912610234E-2</v>
      </c>
      <c r="R57" s="80">
        <v>7.7391376998340158E-2</v>
      </c>
      <c r="S57" s="100">
        <v>-3.8716901476434591E-2</v>
      </c>
      <c r="T57" s="85">
        <v>1.3972511398606716E-3</v>
      </c>
      <c r="U57" s="85">
        <v>1.6845514093846919E-2</v>
      </c>
      <c r="V57" s="100">
        <v>8.656867376629926E-4</v>
      </c>
      <c r="W57" s="100">
        <v>3.0315120746378257E-4</v>
      </c>
      <c r="X57" s="85">
        <v>2.086593827234807E-3</v>
      </c>
      <c r="Y57" s="85">
        <v>2.0781045002927559E-3</v>
      </c>
      <c r="Z57" s="85">
        <v>1.9350168618183204E-3</v>
      </c>
    </row>
    <row r="58" spans="1:26" x14ac:dyDescent="0.2">
      <c r="A58" s="7" t="s">
        <v>216</v>
      </c>
      <c r="B58" s="80">
        <v>31.818996408684281</v>
      </c>
      <c r="C58" s="80">
        <v>4.3685765589389423</v>
      </c>
      <c r="D58" s="80">
        <v>24.417482471954006</v>
      </c>
      <c r="E58" s="80">
        <v>121.79960858401097</v>
      </c>
      <c r="F58" s="80">
        <v>7.2826651650347269</v>
      </c>
      <c r="G58" s="80">
        <v>13.800889770571789</v>
      </c>
      <c r="H58" s="79">
        <v>2.6930437864762973</v>
      </c>
      <c r="I58" s="110"/>
      <c r="J58" s="79">
        <v>1.7063025085984034</v>
      </c>
      <c r="K58" s="80">
        <v>3.3263207409721058</v>
      </c>
      <c r="L58" s="99">
        <v>3.6438184207900952</v>
      </c>
      <c r="M58" s="80">
        <v>9.2432195183615298E-2</v>
      </c>
      <c r="N58" s="80">
        <v>3.6638931930369418</v>
      </c>
      <c r="O58" s="85">
        <v>2.5640876325727811E-3</v>
      </c>
      <c r="P58" s="100">
        <v>4.1907132733339077E-2</v>
      </c>
      <c r="Q58" s="85">
        <v>1.6715581015153275E-2</v>
      </c>
      <c r="R58" s="80">
        <v>0.110750008178712</v>
      </c>
      <c r="S58" s="100">
        <v>-1.1597787379175392E-2</v>
      </c>
      <c r="T58" s="85">
        <v>6.5496625210262197E-4</v>
      </c>
      <c r="U58" s="85">
        <v>2.0780805739683793E-2</v>
      </c>
      <c r="V58" s="100">
        <v>1.9255702118194916E-3</v>
      </c>
      <c r="W58" s="100">
        <v>3.9692701943438752E-4</v>
      </c>
      <c r="X58" s="85">
        <v>1.1279665119623794E-3</v>
      </c>
      <c r="Y58" s="85">
        <v>1.1977595755193388E-3</v>
      </c>
      <c r="Z58" s="85">
        <v>1.1688620927627512E-3</v>
      </c>
    </row>
    <row r="59" spans="1:26" x14ac:dyDescent="0.2">
      <c r="A59" s="4" t="s">
        <v>254</v>
      </c>
      <c r="B59" s="80">
        <v>33.717221291406148</v>
      </c>
      <c r="C59" s="80">
        <v>6.8522817924828638</v>
      </c>
      <c r="D59" s="80">
        <v>20.77775295055574</v>
      </c>
      <c r="E59" s="80">
        <v>110.33239358596288</v>
      </c>
      <c r="F59" s="80">
        <v>13.149419158659331</v>
      </c>
      <c r="G59" s="80">
        <v>9.3310585415841096</v>
      </c>
      <c r="H59" s="79">
        <v>3.2243827639798153</v>
      </c>
      <c r="I59" s="110"/>
      <c r="J59" s="79">
        <v>2.0364901637466266</v>
      </c>
      <c r="K59" s="80">
        <v>4.1571958336296406</v>
      </c>
      <c r="L59" s="99">
        <v>4.5996396066699354</v>
      </c>
      <c r="M59" s="80">
        <v>1.2037809794416174</v>
      </c>
      <c r="N59" s="80">
        <v>7.7865389006549739</v>
      </c>
      <c r="O59" s="85">
        <v>7.6417302376705926E-3</v>
      </c>
      <c r="P59" s="100">
        <v>1.59507039543893E-2</v>
      </c>
      <c r="Q59" s="85">
        <v>1.4554225302944278E-2</v>
      </c>
      <c r="R59" s="80">
        <v>0.12236802644536818</v>
      </c>
      <c r="S59" s="100">
        <v>-1.7484276577217937E-2</v>
      </c>
      <c r="T59" s="85">
        <v>2.2587768153042552E-3</v>
      </c>
      <c r="U59" s="85">
        <v>1.6286994687091327E-2</v>
      </c>
      <c r="V59" s="100">
        <v>9.729219438603336E-4</v>
      </c>
      <c r="W59" s="100">
        <v>6.3864477274959441E-4</v>
      </c>
      <c r="X59" s="85">
        <v>4.3206731171620367E-3</v>
      </c>
      <c r="Y59" s="85">
        <v>4.2641816194054251E-3</v>
      </c>
      <c r="Z59" s="85">
        <v>4.24990718063458E-3</v>
      </c>
    </row>
    <row r="60" spans="1:26" x14ac:dyDescent="0.2">
      <c r="A60" s="7" t="s">
        <v>21</v>
      </c>
      <c r="B60" s="80">
        <v>30.040113392275323</v>
      </c>
      <c r="C60" s="80">
        <v>4.6255393772857438</v>
      </c>
      <c r="D60" s="80">
        <v>19.376988234714368</v>
      </c>
      <c r="E60" s="80">
        <v>98.614864138901936</v>
      </c>
      <c r="F60" s="80">
        <v>11.376541673455177</v>
      </c>
      <c r="G60" s="80">
        <v>6.4401826042929224</v>
      </c>
      <c r="H60" s="79">
        <v>2.3308925623458983</v>
      </c>
      <c r="I60" s="110"/>
      <c r="J60" s="79">
        <v>1.5025429583089223</v>
      </c>
      <c r="K60" s="80">
        <v>2.8985543464841821</v>
      </c>
      <c r="L60" s="99">
        <v>3.1164209872229791</v>
      </c>
      <c r="M60" s="80">
        <v>0.71629933871956997</v>
      </c>
      <c r="N60" s="80">
        <v>2.7472039426087926</v>
      </c>
      <c r="O60" s="85">
        <v>3.3916066452281523E-3</v>
      </c>
      <c r="P60" s="100">
        <v>1.2594331764447998E-2</v>
      </c>
      <c r="Q60" s="85">
        <v>2.0068547924740346E-2</v>
      </c>
      <c r="R60" s="80">
        <v>0.12312534197198302</v>
      </c>
      <c r="S60" s="100">
        <v>-1.5014849246652437E-2</v>
      </c>
      <c r="T60" s="85">
        <v>9.84298671659161E-4</v>
      </c>
      <c r="U60" s="85">
        <v>1.0219284303112386E-2</v>
      </c>
      <c r="V60" s="100">
        <v>9.229252823381186E-4</v>
      </c>
      <c r="W60" s="100">
        <v>3.3710445216479759E-4</v>
      </c>
      <c r="X60" s="85">
        <v>2.2678157784013948E-3</v>
      </c>
      <c r="Y60" s="85">
        <v>2.343492555723982E-3</v>
      </c>
      <c r="Z60" s="85">
        <v>2.4388346984228187E-3</v>
      </c>
    </row>
    <row r="61" spans="1:26" x14ac:dyDescent="0.2">
      <c r="A61" s="4" t="s">
        <v>322</v>
      </c>
      <c r="B61" s="80">
        <v>27.25315929322862</v>
      </c>
      <c r="C61" s="80">
        <v>4.3163557979802096</v>
      </c>
      <c r="D61" s="80">
        <v>15.632513587934513</v>
      </c>
      <c r="E61" s="80">
        <v>79.290979554886334</v>
      </c>
      <c r="F61" s="80">
        <v>12.074282385898547</v>
      </c>
      <c r="G61" s="80">
        <v>6.7749179347897988</v>
      </c>
      <c r="H61" s="79">
        <v>2.4184362793252774</v>
      </c>
      <c r="I61" s="110"/>
      <c r="J61" s="79">
        <v>1.5813692902598404</v>
      </c>
      <c r="K61" s="80">
        <v>2.9765345341471807</v>
      </c>
      <c r="L61" s="99">
        <v>3.3971567215582339</v>
      </c>
      <c r="M61" s="80">
        <v>0.91698767413213089</v>
      </c>
      <c r="N61" s="80">
        <v>1.6558740127553191</v>
      </c>
      <c r="O61" s="85">
        <v>4.2250254753342948E-3</v>
      </c>
      <c r="P61" s="100">
        <v>1.6805772668924059E-2</v>
      </c>
      <c r="Q61" s="85">
        <v>9.5684353290382568E-3</v>
      </c>
      <c r="R61" s="80">
        <v>0.10753739179804696</v>
      </c>
      <c r="S61" s="100">
        <v>-3.5053187890767265E-2</v>
      </c>
      <c r="T61" s="85">
        <v>6.3587020077580914E-4</v>
      </c>
      <c r="U61" s="85">
        <v>1.2581575033036529E-2</v>
      </c>
      <c r="V61" s="100">
        <v>5.7339189696664378E-4</v>
      </c>
      <c r="W61" s="100">
        <v>3.6620729487405569E-4</v>
      </c>
      <c r="X61" s="85">
        <v>2.261067219102833E-3</v>
      </c>
      <c r="Y61" s="85">
        <v>2.1947299921525145E-3</v>
      </c>
      <c r="Z61" s="85">
        <v>2.0920370052117808E-3</v>
      </c>
    </row>
    <row r="62" spans="1:26" x14ac:dyDescent="0.2">
      <c r="A62" s="7" t="s">
        <v>13</v>
      </c>
      <c r="B62" s="81">
        <v>27.65692985954767</v>
      </c>
      <c r="C62" s="81">
        <v>5.4684064385945277</v>
      </c>
      <c r="D62" s="81">
        <v>12.872220313853346</v>
      </c>
      <c r="E62" s="81">
        <v>71.027230711293015</v>
      </c>
      <c r="F62" s="81">
        <v>10.789549819305439</v>
      </c>
      <c r="G62" s="81">
        <v>25.559522022203957</v>
      </c>
      <c r="H62" s="81">
        <v>2.9998411098543416</v>
      </c>
      <c r="I62" s="110"/>
      <c r="J62" s="82">
        <v>2.0166588246102122</v>
      </c>
      <c r="K62" s="81">
        <v>3.7676656600570113</v>
      </c>
      <c r="L62" s="103">
        <v>4.2264976258691611</v>
      </c>
      <c r="M62" s="81">
        <v>1.1065618583608356</v>
      </c>
      <c r="N62" s="81">
        <v>0.47709497565900977</v>
      </c>
      <c r="O62" s="86">
        <v>6.175951248746734E-3</v>
      </c>
      <c r="P62" s="101">
        <v>2.5470862956371104E-2</v>
      </c>
      <c r="Q62" s="86">
        <v>1.5948047115889749E-2</v>
      </c>
      <c r="R62" s="81">
        <v>9.6792336721275171E-2</v>
      </c>
      <c r="S62" s="101">
        <v>-4.8109525157502907E-2</v>
      </c>
      <c r="T62" s="86">
        <v>1.2311378223396412E-3</v>
      </c>
      <c r="U62" s="86">
        <v>1.5604203725294634E-2</v>
      </c>
      <c r="V62" s="101">
        <v>6.4448524532648849E-4</v>
      </c>
      <c r="W62" s="101">
        <v>4.8827813015367227E-4</v>
      </c>
      <c r="X62" s="86">
        <v>6.4965531835914098E-4</v>
      </c>
      <c r="Y62" s="86">
        <v>6.3145334063701255E-4</v>
      </c>
      <c r="Z62" s="86">
        <v>5.9322729464424226E-4</v>
      </c>
    </row>
    <row r="63" spans="1:26" x14ac:dyDescent="0.2">
      <c r="A63" s="4" t="s">
        <v>233</v>
      </c>
      <c r="B63" s="79">
        <v>38.417305640285342</v>
      </c>
      <c r="C63" s="79">
        <v>9.0308739054183906</v>
      </c>
      <c r="D63" s="79">
        <v>4.726273454063783</v>
      </c>
      <c r="E63" s="79">
        <v>82.210466052087014</v>
      </c>
      <c r="F63" s="79">
        <v>6.1653022007524436</v>
      </c>
      <c r="G63" s="79">
        <v>14.671131458772374</v>
      </c>
      <c r="H63" s="79">
        <v>5.6468108011439622</v>
      </c>
      <c r="I63" s="110"/>
      <c r="J63" s="79">
        <v>3.7669224521553146</v>
      </c>
      <c r="K63" s="79">
        <v>7.0386077413670654</v>
      </c>
      <c r="L63" s="98">
        <v>7.8185699688292916</v>
      </c>
      <c r="M63" s="79">
        <v>0.14401335767444245</v>
      </c>
      <c r="N63" s="87">
        <v>3.4478004504950845E-2</v>
      </c>
      <c r="O63" s="87">
        <v>7.353636197293213E-4</v>
      </c>
      <c r="P63" s="102">
        <v>8.9727670458464477E-3</v>
      </c>
      <c r="Q63" s="87">
        <v>9.0740316587990914E-3</v>
      </c>
      <c r="R63" s="79">
        <v>0.1937291442901759</v>
      </c>
      <c r="S63" s="102">
        <v>-3.7730346870419838E-2</v>
      </c>
      <c r="T63" s="87">
        <v>2.0559150280481271E-4</v>
      </c>
      <c r="U63" s="87">
        <v>3.2401728560671347E-2</v>
      </c>
      <c r="V63" s="102">
        <v>3.984643844353263E-4</v>
      </c>
      <c r="W63" s="102">
        <v>2.4575414875363316E-4</v>
      </c>
      <c r="X63" s="87">
        <v>2.5201716073169016E-4</v>
      </c>
      <c r="Y63" s="87">
        <v>2.5138052515750775E-4</v>
      </c>
      <c r="Z63" s="87">
        <v>2.3934541030833735E-4</v>
      </c>
    </row>
    <row r="64" spans="1:26" x14ac:dyDescent="0.2">
      <c r="A64" s="7" t="s">
        <v>346</v>
      </c>
      <c r="B64" s="80">
        <v>41.614487099634012</v>
      </c>
      <c r="C64" s="80">
        <v>10.643057660488459</v>
      </c>
      <c r="D64" s="80">
        <v>5.084217647245163</v>
      </c>
      <c r="E64" s="80">
        <v>92.819782538238584</v>
      </c>
      <c r="F64" s="80">
        <v>10.476170884972895</v>
      </c>
      <c r="G64" s="80">
        <v>6.273680062087994</v>
      </c>
      <c r="H64" s="79">
        <v>5.9782470466039426</v>
      </c>
      <c r="I64" s="110"/>
      <c r="J64" s="79">
        <v>3.9940302537576602</v>
      </c>
      <c r="K64" s="80">
        <v>7.1881699877891725</v>
      </c>
      <c r="L64" s="99">
        <v>8.0191035659823857</v>
      </c>
      <c r="M64" s="80">
        <v>0.10542325052436506</v>
      </c>
      <c r="N64" s="85">
        <v>7.1998826067242366E-2</v>
      </c>
      <c r="O64" s="85">
        <v>6.7217416884855763E-4</v>
      </c>
      <c r="P64" s="100">
        <v>1.154996661849586E-2</v>
      </c>
      <c r="Q64" s="85">
        <v>1.315975397698653E-2</v>
      </c>
      <c r="R64" s="85">
        <v>7.2074368831583815E-2</v>
      </c>
      <c r="S64" s="100">
        <v>-5.0906434617095368E-2</v>
      </c>
      <c r="T64" s="85">
        <v>1.2327456081887864E-3</v>
      </c>
      <c r="U64" s="85">
        <v>3.1537250949754791E-2</v>
      </c>
      <c r="V64" s="100">
        <v>4.5715886707291015E-4</v>
      </c>
      <c r="W64" s="100">
        <v>1.6653039023916823E-4</v>
      </c>
      <c r="X64" s="85">
        <v>9.704965238468968E-4</v>
      </c>
      <c r="Y64" s="85">
        <v>9.619877957882095E-4</v>
      </c>
      <c r="Z64" s="85">
        <v>9.0633737481329152E-4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112"/>
  <sheetViews>
    <sheetView workbookViewId="0">
      <selection activeCell="H25" sqref="H25"/>
    </sheetView>
  </sheetViews>
  <sheetFormatPr defaultColWidth="9.140625" defaultRowHeight="12.75" x14ac:dyDescent="0.2"/>
  <cols>
    <col min="1" max="1" width="5.7109375" customWidth="1"/>
    <col min="2" max="2" width="21.42578125" customWidth="1"/>
    <col min="3" max="3" width="2.85546875" customWidth="1"/>
    <col min="4" max="4" width="21.42578125" customWidth="1"/>
    <col min="5" max="31" width="10.7109375" customWidth="1"/>
  </cols>
  <sheetData>
    <row r="1" spans="1:31" ht="38.25" customHeight="1" x14ac:dyDescent="0.2">
      <c r="A1" s="1" t="s">
        <v>147</v>
      </c>
      <c r="B1" s="1" t="s">
        <v>317</v>
      </c>
      <c r="C1" s="1" t="s">
        <v>244</v>
      </c>
      <c r="D1" s="1" t="s">
        <v>86</v>
      </c>
      <c r="E1" s="1" t="s">
        <v>120</v>
      </c>
      <c r="F1" s="1" t="s">
        <v>182</v>
      </c>
      <c r="G1" s="1" t="s">
        <v>311</v>
      </c>
      <c r="H1" s="1" t="s">
        <v>312</v>
      </c>
      <c r="I1" s="1" t="s">
        <v>165</v>
      </c>
      <c r="J1" s="1" t="s">
        <v>303</v>
      </c>
      <c r="K1" s="1" t="s">
        <v>301</v>
      </c>
      <c r="L1" s="1" t="s">
        <v>143</v>
      </c>
      <c r="M1" s="1" t="s">
        <v>142</v>
      </c>
      <c r="N1" s="2" t="s">
        <v>266</v>
      </c>
      <c r="O1" s="1" t="s">
        <v>367</v>
      </c>
      <c r="P1" s="2" t="s">
        <v>93</v>
      </c>
      <c r="Q1" s="1" t="s">
        <v>41</v>
      </c>
      <c r="R1" s="1" t="s">
        <v>67</v>
      </c>
      <c r="S1" s="1" t="s">
        <v>294</v>
      </c>
      <c r="T1" s="1" t="s">
        <v>45</v>
      </c>
      <c r="U1" s="1" t="s">
        <v>48</v>
      </c>
      <c r="V1" s="1" t="s">
        <v>342</v>
      </c>
      <c r="W1" s="1" t="s">
        <v>296</v>
      </c>
      <c r="X1" s="1" t="s">
        <v>92</v>
      </c>
      <c r="Y1" s="1" t="s">
        <v>91</v>
      </c>
      <c r="Z1" s="1" t="s">
        <v>1</v>
      </c>
      <c r="AA1" s="1" t="s">
        <v>36</v>
      </c>
      <c r="AB1" s="1" t="s">
        <v>258</v>
      </c>
      <c r="AC1" s="1" t="s">
        <v>226</v>
      </c>
      <c r="AD1" s="1" t="s">
        <v>215</v>
      </c>
      <c r="AE1" s="1" t="s">
        <v>298</v>
      </c>
    </row>
    <row r="2" spans="1:31" x14ac:dyDescent="0.2">
      <c r="A2" s="3">
        <v>1</v>
      </c>
      <c r="B2" s="4" t="s">
        <v>33</v>
      </c>
      <c r="C2" s="5" t="s">
        <v>309</v>
      </c>
      <c r="D2" s="4" t="s">
        <v>9</v>
      </c>
      <c r="E2" s="4" t="s">
        <v>309</v>
      </c>
      <c r="F2" s="4" t="s">
        <v>68</v>
      </c>
      <c r="G2" s="4" t="s">
        <v>269</v>
      </c>
      <c r="H2" s="6">
        <v>44723.2809373575</v>
      </c>
      <c r="I2" s="6">
        <v>1138.04533571964</v>
      </c>
      <c r="J2" s="6">
        <v>6434.7857832290001</v>
      </c>
      <c r="K2" s="6">
        <v>18321961.5996034</v>
      </c>
      <c r="L2" s="6">
        <v>19773.771889382198</v>
      </c>
      <c r="M2" s="6">
        <v>3466217.57358687</v>
      </c>
      <c r="N2" s="6">
        <v>12.000005880003201</v>
      </c>
      <c r="O2" s="6">
        <v>99.333684687930401</v>
      </c>
      <c r="P2" s="6">
        <v>1942.79880905755</v>
      </c>
      <c r="Q2" s="6">
        <v>28391.520543214399</v>
      </c>
      <c r="R2" s="6">
        <v>1004.03533285857</v>
      </c>
      <c r="S2" s="6">
        <v>58484.372862819197</v>
      </c>
      <c r="T2" s="6">
        <v>184.00118692766901</v>
      </c>
      <c r="U2" s="6">
        <v>134.00063247633801</v>
      </c>
      <c r="V2" s="6">
        <v>799.35576145113805</v>
      </c>
      <c r="W2" s="6">
        <v>9269.0066760661502</v>
      </c>
      <c r="X2" s="6">
        <v>63524.856870304502</v>
      </c>
      <c r="Y2" s="6">
        <v>55.6347503850807</v>
      </c>
      <c r="Z2" s="6">
        <v>156.6675504918</v>
      </c>
      <c r="AA2" s="6">
        <v>211.62530878221401</v>
      </c>
      <c r="AB2" s="6">
        <v>8.6666694200009005</v>
      </c>
      <c r="AC2" s="6">
        <v>138.66734567002001</v>
      </c>
      <c r="AD2" s="6">
        <v>112.00044529512699</v>
      </c>
      <c r="AE2" s="6">
        <v>332.00387869889897</v>
      </c>
    </row>
    <row r="3" spans="1:31" x14ac:dyDescent="0.2">
      <c r="A3" s="3">
        <v>2</v>
      </c>
      <c r="B3" s="7" t="s">
        <v>33</v>
      </c>
      <c r="C3" s="8" t="s">
        <v>309</v>
      </c>
      <c r="D3" s="7" t="s">
        <v>44</v>
      </c>
      <c r="E3" s="7" t="s">
        <v>309</v>
      </c>
      <c r="F3" s="7" t="s">
        <v>336</v>
      </c>
      <c r="G3" s="7" t="s">
        <v>269</v>
      </c>
      <c r="H3" s="9">
        <v>47222.005802658001</v>
      </c>
      <c r="I3" s="9">
        <v>1168.7144810965999</v>
      </c>
      <c r="J3" s="9">
        <v>6261.3724574853504</v>
      </c>
      <c r="K3" s="9">
        <v>18258569.357888099</v>
      </c>
      <c r="L3" s="9">
        <v>21400.022710564899</v>
      </c>
      <c r="M3" s="9">
        <v>3663253.0500277798</v>
      </c>
      <c r="N3" s="9">
        <v>11.3333387933362</v>
      </c>
      <c r="O3" s="9">
        <v>114.000455981828</v>
      </c>
      <c r="P3" s="9">
        <v>1924.1297677647101</v>
      </c>
      <c r="Q3" s="9">
        <v>28153.716045643101</v>
      </c>
      <c r="R3" s="9">
        <v>1090.7086112653701</v>
      </c>
      <c r="S3" s="9">
        <v>58078.541871492598</v>
      </c>
      <c r="T3" s="9">
        <v>166.66764499244599</v>
      </c>
      <c r="U3" s="9">
        <v>136.66733124994499</v>
      </c>
      <c r="V3" s="9">
        <v>1230.05755869822</v>
      </c>
      <c r="W3" s="9">
        <v>8775.3616937770294</v>
      </c>
      <c r="X3" s="9">
        <v>60718.458380750402</v>
      </c>
      <c r="Y3" s="9">
        <v>64.233636343904806</v>
      </c>
      <c r="Z3" s="9">
        <v>166.66764275240499</v>
      </c>
      <c r="AA3" s="9">
        <v>189.44850415334199</v>
      </c>
      <c r="AB3" s="9">
        <v>5.3333345466669702</v>
      </c>
      <c r="AC3" s="9">
        <v>142.00071162359399</v>
      </c>
      <c r="AD3" s="9">
        <v>133.33396202966301</v>
      </c>
      <c r="AE3" s="9">
        <v>309.33669738340899</v>
      </c>
    </row>
    <row r="4" spans="1:31" x14ac:dyDescent="0.2">
      <c r="A4" s="3">
        <v>3</v>
      </c>
      <c r="B4" s="4" t="s">
        <v>33</v>
      </c>
      <c r="C4" s="5" t="s">
        <v>309</v>
      </c>
      <c r="D4" s="4" t="s">
        <v>134</v>
      </c>
      <c r="E4" s="4" t="s">
        <v>309</v>
      </c>
      <c r="F4" s="4" t="s">
        <v>302</v>
      </c>
      <c r="G4" s="4" t="s">
        <v>269</v>
      </c>
      <c r="H4" s="6">
        <v>45489.104574956596</v>
      </c>
      <c r="I4" s="6">
        <v>1167.3810351028001</v>
      </c>
      <c r="J4" s="6">
        <v>6224.6922491597397</v>
      </c>
      <c r="K4" s="6">
        <v>18238020.9630334</v>
      </c>
      <c r="L4" s="6">
        <v>20151.568608241301</v>
      </c>
      <c r="M4" s="6">
        <v>3587466.8004725198</v>
      </c>
      <c r="N4" s="6">
        <v>8.0000023333340398</v>
      </c>
      <c r="O4" s="6">
        <v>105.333724121459</v>
      </c>
      <c r="P4" s="6">
        <v>1885.45781975712</v>
      </c>
      <c r="Q4" s="6">
        <v>28059.530397516501</v>
      </c>
      <c r="R4" s="6">
        <v>1030.7039275233101</v>
      </c>
      <c r="S4" s="6">
        <v>59791.7268671649</v>
      </c>
      <c r="T4" s="6">
        <v>196.668039656373</v>
      </c>
      <c r="U4" s="6">
        <v>125.333883255747</v>
      </c>
      <c r="V4" s="6">
        <v>1000.03754362692</v>
      </c>
      <c r="W4" s="6">
        <v>8889.4318744302891</v>
      </c>
      <c r="X4" s="6">
        <v>62129.377632390002</v>
      </c>
      <c r="Y4" s="6">
        <v>31.624158723722001</v>
      </c>
      <c r="Z4" s="6">
        <v>153.334163164529</v>
      </c>
      <c r="AA4" s="6">
        <v>186.24239176607901</v>
      </c>
      <c r="AB4" s="6">
        <v>10.000003780001499</v>
      </c>
      <c r="AC4" s="6">
        <v>151.33414146434799</v>
      </c>
      <c r="AD4" s="6">
        <v>128.000585482736</v>
      </c>
      <c r="AE4" s="6">
        <v>323.33699470148503</v>
      </c>
    </row>
    <row r="5" spans="1:31" x14ac:dyDescent="0.2">
      <c r="A5" s="3">
        <v>4</v>
      </c>
      <c r="B5" s="7" t="s">
        <v>33</v>
      </c>
      <c r="C5" s="8" t="s">
        <v>309</v>
      </c>
      <c r="D5" s="7" t="s">
        <v>357</v>
      </c>
      <c r="E5" s="7" t="s">
        <v>309</v>
      </c>
      <c r="F5" s="7" t="s">
        <v>209</v>
      </c>
      <c r="G5" s="7" t="s">
        <v>269</v>
      </c>
      <c r="H5" s="9">
        <v>91619.033086861498</v>
      </c>
      <c r="I5" s="9">
        <v>2908.9630110303901</v>
      </c>
      <c r="J5" s="9">
        <v>14100.957067519499</v>
      </c>
      <c r="K5" s="9">
        <v>18384739.641539</v>
      </c>
      <c r="L5" s="9">
        <v>13175.4104307652</v>
      </c>
      <c r="M5" s="9">
        <v>3595822.51410633</v>
      </c>
      <c r="N5" s="9">
        <v>33.3333756133908</v>
      </c>
      <c r="O5" s="9">
        <v>279.33608804741101</v>
      </c>
      <c r="P5" s="9">
        <v>2228.8405474002998</v>
      </c>
      <c r="Q5" s="9">
        <v>29596.6306278054</v>
      </c>
      <c r="R5" s="9">
        <v>696.01696701389801</v>
      </c>
      <c r="S5" s="9">
        <v>55512.398791397602</v>
      </c>
      <c r="T5" s="9">
        <v>153.33417763144001</v>
      </c>
      <c r="U5" s="9">
        <v>372.67153000349902</v>
      </c>
      <c r="V5" s="9">
        <v>2120.82440881598</v>
      </c>
      <c r="W5" s="9">
        <v>9056.8708346030908</v>
      </c>
      <c r="X5" s="9">
        <v>59307.441164434</v>
      </c>
      <c r="Y5" s="9">
        <v>52.296170804197402</v>
      </c>
      <c r="Z5" s="9">
        <v>213.33493802549401</v>
      </c>
      <c r="AA5" s="9">
        <v>153.50821755873301</v>
      </c>
      <c r="AB5" s="9">
        <v>61.333466333624798</v>
      </c>
      <c r="AC5" s="9">
        <v>104.000381081406</v>
      </c>
      <c r="AD5" s="9">
        <v>92.666972661026904</v>
      </c>
      <c r="AE5" s="9">
        <v>245.33544193814001</v>
      </c>
    </row>
    <row r="6" spans="1:31" x14ac:dyDescent="0.2">
      <c r="A6" s="3">
        <v>5</v>
      </c>
      <c r="B6" s="4" t="s">
        <v>72</v>
      </c>
      <c r="C6" s="5" t="s">
        <v>309</v>
      </c>
      <c r="D6" s="4" t="s">
        <v>95</v>
      </c>
      <c r="E6" s="4" t="s">
        <v>309</v>
      </c>
      <c r="F6" s="4" t="s">
        <v>125</v>
      </c>
      <c r="G6" s="4" t="s">
        <v>269</v>
      </c>
      <c r="H6" s="6">
        <v>374429.39572296402</v>
      </c>
      <c r="I6" s="6">
        <v>127491.71031774</v>
      </c>
      <c r="J6" s="6">
        <v>249231.59111332099</v>
      </c>
      <c r="K6" s="6">
        <v>18745288.561154101</v>
      </c>
      <c r="L6" s="6">
        <v>72634.416341498101</v>
      </c>
      <c r="M6" s="6">
        <v>4517940.9411007203</v>
      </c>
      <c r="N6" s="6">
        <v>248.00215947219601</v>
      </c>
      <c r="O6" s="6">
        <v>1078.7074850280601</v>
      </c>
      <c r="P6" s="6">
        <v>4748.7895354244802</v>
      </c>
      <c r="Q6" s="6">
        <v>41582.4339589519</v>
      </c>
      <c r="R6" s="6">
        <v>189528.45896290499</v>
      </c>
      <c r="S6" s="6">
        <v>60576.378702319103</v>
      </c>
      <c r="T6" s="6">
        <v>146013.291822489</v>
      </c>
      <c r="U6" s="6">
        <v>37221.890371171299</v>
      </c>
      <c r="V6" s="6">
        <v>72958.475929765395</v>
      </c>
      <c r="W6" s="6">
        <v>31575.529285707202</v>
      </c>
      <c r="X6" s="6">
        <v>66262.8934131766</v>
      </c>
      <c r="Y6" s="6">
        <v>2122.3633592853298</v>
      </c>
      <c r="Z6" s="6">
        <v>170799.40799511099</v>
      </c>
      <c r="AA6" s="6">
        <v>21061.699729309101</v>
      </c>
      <c r="AB6" s="6">
        <v>38043.280761324597</v>
      </c>
      <c r="AC6" s="6">
        <v>103262.415612917</v>
      </c>
      <c r="AD6" s="6">
        <v>85656.063644340204</v>
      </c>
      <c r="AE6" s="6">
        <v>221820.19416992701</v>
      </c>
    </row>
    <row r="7" spans="1:31" x14ac:dyDescent="0.2">
      <c r="A7" s="3">
        <v>6</v>
      </c>
      <c r="B7" s="7" t="s">
        <v>106</v>
      </c>
      <c r="C7" s="8" t="s">
        <v>309</v>
      </c>
      <c r="D7" s="7" t="s">
        <v>154</v>
      </c>
      <c r="E7" s="7" t="s">
        <v>309</v>
      </c>
      <c r="F7" s="7" t="s">
        <v>282</v>
      </c>
      <c r="G7" s="7" t="s">
        <v>269</v>
      </c>
      <c r="H7" s="9">
        <v>1175762.8260184401</v>
      </c>
      <c r="I7" s="9">
        <v>508397.72239699098</v>
      </c>
      <c r="J7" s="9">
        <v>873539.28688643302</v>
      </c>
      <c r="K7" s="9">
        <v>20595101.335687</v>
      </c>
      <c r="L7" s="9">
        <v>237716.52204790901</v>
      </c>
      <c r="M7" s="9">
        <v>7287373.8733873498</v>
      </c>
      <c r="N7" s="9">
        <v>796.68895617907197</v>
      </c>
      <c r="O7" s="9">
        <v>3293.7142575262001</v>
      </c>
      <c r="P7" s="9">
        <v>10957.534500625299</v>
      </c>
      <c r="Q7" s="9">
        <v>67152.175834336405</v>
      </c>
      <c r="R7" s="9">
        <v>787921.000459729</v>
      </c>
      <c r="S7" s="9">
        <v>74928.156473435898</v>
      </c>
      <c r="T7" s="9">
        <v>589630.33490575897</v>
      </c>
      <c r="U7" s="9">
        <v>124817.493974168</v>
      </c>
      <c r="V7" s="9">
        <v>260343.686083009</v>
      </c>
      <c r="W7" s="9">
        <v>75594.852747653204</v>
      </c>
      <c r="X7" s="9">
        <v>86286.1657552002</v>
      </c>
      <c r="Y7" s="9">
        <v>8413.4191827740506</v>
      </c>
      <c r="Z7" s="9">
        <v>652687.92024230398</v>
      </c>
      <c r="AA7" s="9">
        <v>88604.403698129405</v>
      </c>
      <c r="AB7" s="9">
        <v>145054.969362239</v>
      </c>
      <c r="AC7" s="9">
        <v>398973.90833574301</v>
      </c>
      <c r="AD7" s="9">
        <v>349169.26653831598</v>
      </c>
      <c r="AE7" s="9">
        <v>910088.58100624301</v>
      </c>
    </row>
    <row r="8" spans="1:31" x14ac:dyDescent="0.2">
      <c r="A8" s="3">
        <v>7</v>
      </c>
      <c r="B8" s="4" t="s">
        <v>85</v>
      </c>
      <c r="C8" s="5" t="s">
        <v>309</v>
      </c>
      <c r="D8" s="4" t="s">
        <v>196</v>
      </c>
      <c r="E8" s="4" t="s">
        <v>309</v>
      </c>
      <c r="F8" s="4" t="s">
        <v>338</v>
      </c>
      <c r="G8" s="4" t="s">
        <v>269</v>
      </c>
      <c r="H8" s="6">
        <v>2648605.3795412299</v>
      </c>
      <c r="I8" s="6">
        <v>1288705.3119218801</v>
      </c>
      <c r="J8" s="6">
        <v>2070172.0482737899</v>
      </c>
      <c r="K8" s="6">
        <v>23368609.1590317</v>
      </c>
      <c r="L8" s="6">
        <v>625222.46266179602</v>
      </c>
      <c r="M8" s="6">
        <v>14871401.166949499</v>
      </c>
      <c r="N8" s="6">
        <v>2133.4931937125898</v>
      </c>
      <c r="O8" s="6">
        <v>10375.776595609401</v>
      </c>
      <c r="P8" s="6">
        <v>30212.587812854101</v>
      </c>
      <c r="Q8" s="6">
        <v>173925.193120401</v>
      </c>
      <c r="R8" s="6">
        <v>1881969.99071075</v>
      </c>
      <c r="S8" s="6">
        <v>91218.267201649607</v>
      </c>
      <c r="T8" s="6">
        <v>1458075.5453236201</v>
      </c>
      <c r="U8" s="6">
        <v>324062.83549134003</v>
      </c>
      <c r="V8" s="6">
        <v>669971.67595251102</v>
      </c>
      <c r="W8" s="6">
        <v>155859.06420944899</v>
      </c>
      <c r="X8" s="6">
        <v>114933.64251235301</v>
      </c>
      <c r="Y8" s="6">
        <v>21292.797644207101</v>
      </c>
      <c r="Z8" s="6">
        <v>1737606.25249724</v>
      </c>
      <c r="AA8" s="6">
        <v>211303.76424115099</v>
      </c>
      <c r="AB8" s="6">
        <v>378253.39532247302</v>
      </c>
      <c r="AC8" s="6">
        <v>1041446.9448042</v>
      </c>
      <c r="AD8" s="6">
        <v>845245.09279376699</v>
      </c>
      <c r="AE8" s="6">
        <v>2266524.3400945398</v>
      </c>
    </row>
    <row r="9" spans="1:31" x14ac:dyDescent="0.2">
      <c r="A9" s="3">
        <v>8</v>
      </c>
      <c r="B9" s="7" t="s">
        <v>243</v>
      </c>
      <c r="C9" s="8" t="s">
        <v>309</v>
      </c>
      <c r="D9" s="7" t="s">
        <v>17</v>
      </c>
      <c r="E9" s="7" t="s">
        <v>309</v>
      </c>
      <c r="F9" s="7" t="s">
        <v>82</v>
      </c>
      <c r="G9" s="7" t="s">
        <v>269</v>
      </c>
      <c r="H9" s="9">
        <v>9296872.8662505094</v>
      </c>
      <c r="I9" s="9">
        <v>5675217.4630050203</v>
      </c>
      <c r="J9" s="9">
        <v>8825007.5562595706</v>
      </c>
      <c r="K9" s="9">
        <v>38714124.503608897</v>
      </c>
      <c r="L9" s="9">
        <v>2389660.2873657998</v>
      </c>
      <c r="M9" s="9">
        <v>43005176.696000397</v>
      </c>
      <c r="N9" s="9">
        <v>7217.1570798582197</v>
      </c>
      <c r="O9" s="9">
        <v>28668.803801600501</v>
      </c>
      <c r="P9" s="9">
        <v>88730.747761017803</v>
      </c>
      <c r="Q9" s="9">
        <v>396228.32037268701</v>
      </c>
      <c r="R9" s="9">
        <v>8796558.9026314206</v>
      </c>
      <c r="S9" s="9">
        <v>213876.748479362</v>
      </c>
      <c r="T9" s="9">
        <v>6150870.5020755697</v>
      </c>
      <c r="U9" s="9">
        <v>1123840.88981052</v>
      </c>
      <c r="V9" s="9">
        <v>2777560.3269340498</v>
      </c>
      <c r="W9" s="9">
        <v>631417.30448467203</v>
      </c>
      <c r="X9" s="9">
        <v>310874.51618148998</v>
      </c>
      <c r="Y9" s="9">
        <v>82382.411380885504</v>
      </c>
      <c r="Z9" s="9">
        <v>7548116.4480611999</v>
      </c>
      <c r="AA9" s="9">
        <v>914046.53344751301</v>
      </c>
      <c r="AB9" s="9">
        <v>1401113.1033296201</v>
      </c>
      <c r="AC9" s="9">
        <v>4146523.87142856</v>
      </c>
      <c r="AD9" s="9">
        <v>3672579.9186145598</v>
      </c>
      <c r="AE9" s="9">
        <v>9436915.6225232594</v>
      </c>
    </row>
    <row r="10" spans="1:31" x14ac:dyDescent="0.2">
      <c r="A10" s="3">
        <v>9</v>
      </c>
      <c r="B10" s="4" t="s">
        <v>6</v>
      </c>
      <c r="C10" s="5" t="s">
        <v>309</v>
      </c>
      <c r="D10" s="4" t="s">
        <v>290</v>
      </c>
      <c r="E10" s="4" t="s">
        <v>309</v>
      </c>
      <c r="F10" s="4" t="s">
        <v>291</v>
      </c>
      <c r="G10" s="4" t="s">
        <v>269</v>
      </c>
      <c r="H10" s="6">
        <v>21197285.675141599</v>
      </c>
      <c r="I10" s="6">
        <v>13657968.740270499</v>
      </c>
      <c r="J10" s="6">
        <v>21270583.3885842</v>
      </c>
      <c r="K10" s="6">
        <v>67811723.055195004</v>
      </c>
      <c r="L10" s="6">
        <v>6112255.9563759202</v>
      </c>
      <c r="M10" s="6">
        <v>99639026.7418966</v>
      </c>
      <c r="N10" s="6">
        <v>17476.6836759834</v>
      </c>
      <c r="O10" s="6">
        <v>68254.794170282898</v>
      </c>
      <c r="P10" s="6">
        <v>208286.31295861001</v>
      </c>
      <c r="Q10" s="6">
        <v>897095.37054668297</v>
      </c>
      <c r="R10" s="6">
        <v>21514337.842356201</v>
      </c>
      <c r="S10" s="6">
        <v>454732.57895815902</v>
      </c>
      <c r="T10" s="6">
        <v>15829353.960330199</v>
      </c>
      <c r="U10" s="6">
        <v>3197186.9086806602</v>
      </c>
      <c r="V10" s="6">
        <v>6706994.1078560101</v>
      </c>
      <c r="W10" s="6">
        <v>1488001.8595131601</v>
      </c>
      <c r="X10" s="6">
        <v>678580.75109512196</v>
      </c>
      <c r="Y10" s="6">
        <v>209078.08727455401</v>
      </c>
      <c r="Z10" s="6">
        <v>18462103.497979902</v>
      </c>
      <c r="AA10" s="6">
        <v>2750801.6295183799</v>
      </c>
      <c r="AB10" s="6">
        <v>3788558.9777433798</v>
      </c>
      <c r="AC10" s="6">
        <v>10209940.609923</v>
      </c>
      <c r="AD10" s="6">
        <v>8876555.9029408898</v>
      </c>
      <c r="AE10" s="6">
        <v>23145767.449182101</v>
      </c>
    </row>
    <row r="11" spans="1:31" x14ac:dyDescent="0.2">
      <c r="A11" s="3">
        <v>10</v>
      </c>
      <c r="B11" s="7" t="s">
        <v>200</v>
      </c>
      <c r="C11" s="8" t="s">
        <v>309</v>
      </c>
      <c r="D11" s="7" t="s">
        <v>111</v>
      </c>
      <c r="E11" s="7" t="s">
        <v>309</v>
      </c>
      <c r="F11" s="7" t="s">
        <v>77</v>
      </c>
      <c r="G11" s="7" t="s">
        <v>269</v>
      </c>
      <c r="H11" s="9">
        <v>83547567.729843304</v>
      </c>
      <c r="I11" s="9">
        <v>51865069.539791599</v>
      </c>
      <c r="J11" s="9">
        <v>79528864.011365101</v>
      </c>
      <c r="K11" s="9">
        <v>193323120.48011899</v>
      </c>
      <c r="L11" s="9">
        <v>24990037.6704918</v>
      </c>
      <c r="M11" s="9">
        <v>392833451.95474797</v>
      </c>
      <c r="N11" s="9">
        <v>66920.401949115098</v>
      </c>
      <c r="O11" s="9">
        <v>260675.31874268799</v>
      </c>
      <c r="P11" s="9">
        <v>791510.96086694999</v>
      </c>
      <c r="Q11" s="9">
        <v>4194521.20414019</v>
      </c>
      <c r="R11" s="9">
        <v>79673215.526391298</v>
      </c>
      <c r="S11" s="9">
        <v>1548137.24543985</v>
      </c>
      <c r="T11" s="9">
        <v>62256982.858181402</v>
      </c>
      <c r="U11" s="9">
        <v>12858220.820293</v>
      </c>
      <c r="V11" s="9">
        <v>26607325.2872499</v>
      </c>
      <c r="W11" s="9">
        <v>5716125.9720585104</v>
      </c>
      <c r="X11" s="9">
        <v>2624198.9413635898</v>
      </c>
      <c r="Y11" s="9">
        <v>789293.184709967</v>
      </c>
      <c r="Z11" s="9">
        <v>73045653.909637704</v>
      </c>
      <c r="AA11" s="9">
        <v>10122586.1441097</v>
      </c>
      <c r="AB11" s="9">
        <v>14649083.787216401</v>
      </c>
      <c r="AC11" s="9">
        <v>38987288.072076097</v>
      </c>
      <c r="AD11" s="9">
        <v>32226283.447413899</v>
      </c>
      <c r="AE11" s="9">
        <v>82863615.207394898</v>
      </c>
    </row>
    <row r="12" spans="1:31" x14ac:dyDescent="0.2">
      <c r="A12" s="3">
        <v>11</v>
      </c>
      <c r="B12" s="10" t="s">
        <v>194</v>
      </c>
      <c r="C12" s="3" t="s">
        <v>309</v>
      </c>
      <c r="D12" s="10" t="s">
        <v>111</v>
      </c>
      <c r="E12" s="10" t="s">
        <v>309</v>
      </c>
      <c r="F12" s="10" t="s">
        <v>309</v>
      </c>
      <c r="G12" s="10" t="s">
        <v>309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 x14ac:dyDescent="0.2">
      <c r="A13" s="3">
        <v>12</v>
      </c>
      <c r="B13" s="7" t="s">
        <v>113</v>
      </c>
      <c r="C13" s="8" t="s">
        <v>309</v>
      </c>
      <c r="D13" s="7" t="s">
        <v>131</v>
      </c>
      <c r="E13" s="7" t="s">
        <v>309</v>
      </c>
      <c r="F13" s="7" t="s">
        <v>253</v>
      </c>
      <c r="G13" s="7" t="s">
        <v>269</v>
      </c>
      <c r="H13" s="9">
        <v>536235.46825499996</v>
      </c>
      <c r="I13" s="9">
        <v>295301.10703316401</v>
      </c>
      <c r="J13" s="9">
        <v>445869.007423667</v>
      </c>
      <c r="K13" s="9">
        <v>18860880.959708799</v>
      </c>
      <c r="L13" s="9">
        <v>150532.37574535501</v>
      </c>
      <c r="M13" s="9">
        <v>6044331.7119012102</v>
      </c>
      <c r="N13" s="9">
        <v>530.67682592019901</v>
      </c>
      <c r="O13" s="9">
        <v>2074.1506939379301</v>
      </c>
      <c r="P13" s="9">
        <v>7986.9561703192303</v>
      </c>
      <c r="Q13" s="9">
        <v>49969.974730928101</v>
      </c>
      <c r="R13" s="9">
        <v>466109.034171974</v>
      </c>
      <c r="S13" s="9">
        <v>54456.340188972099</v>
      </c>
      <c r="T13" s="9">
        <v>329267.94928777497</v>
      </c>
      <c r="U13" s="9">
        <v>73658.342504883694</v>
      </c>
      <c r="V13" s="9">
        <v>168509.98541651401</v>
      </c>
      <c r="W13" s="9">
        <v>45895.310450558303</v>
      </c>
      <c r="X13" s="9">
        <v>72119.429546116997</v>
      </c>
      <c r="Y13" s="9">
        <v>5215.0923394026804</v>
      </c>
      <c r="Z13" s="9">
        <v>446983.47557685</v>
      </c>
      <c r="AA13" s="9">
        <v>64895.696516373602</v>
      </c>
      <c r="AB13" s="9">
        <v>85169.232213272597</v>
      </c>
      <c r="AC13" s="9">
        <v>251761.15604492399</v>
      </c>
      <c r="AD13" s="9">
        <v>204627.405798711</v>
      </c>
      <c r="AE13" s="9">
        <v>506535.44160481601</v>
      </c>
    </row>
    <row r="14" spans="1:31" x14ac:dyDescent="0.2">
      <c r="A14" s="3">
        <v>13</v>
      </c>
      <c r="B14" s="4" t="s">
        <v>183</v>
      </c>
      <c r="C14" s="5" t="s">
        <v>309</v>
      </c>
      <c r="D14" s="4" t="s">
        <v>329</v>
      </c>
      <c r="E14" s="4" t="s">
        <v>309</v>
      </c>
      <c r="F14" s="4" t="s">
        <v>320</v>
      </c>
      <c r="G14" s="4" t="s">
        <v>269</v>
      </c>
      <c r="H14" s="6">
        <v>89807.025317841006</v>
      </c>
      <c r="I14" s="6">
        <v>28923.413122690199</v>
      </c>
      <c r="J14" s="6">
        <v>49445.725999537099</v>
      </c>
      <c r="K14" s="6">
        <v>17860622.496126302</v>
      </c>
      <c r="L14" s="6">
        <v>34014.454395088796</v>
      </c>
      <c r="M14" s="6">
        <v>3968167.14947312</v>
      </c>
      <c r="N14" s="6">
        <v>83.333587994139293</v>
      </c>
      <c r="O14" s="6">
        <v>411.33927319937101</v>
      </c>
      <c r="P14" s="6">
        <v>2607.5716579680502</v>
      </c>
      <c r="Q14" s="6">
        <v>28478.360247942001</v>
      </c>
      <c r="R14" s="6">
        <v>48212.3753150946</v>
      </c>
      <c r="S14" s="6">
        <v>50566.052998565799</v>
      </c>
      <c r="T14" s="6">
        <v>31972.4687689983</v>
      </c>
      <c r="U14" s="6">
        <v>7123.1193505230303</v>
      </c>
      <c r="V14" s="6">
        <v>16241.9660273193</v>
      </c>
      <c r="W14" s="6">
        <v>11651.4298137731</v>
      </c>
      <c r="X14" s="6">
        <v>60207.320553341298</v>
      </c>
      <c r="Y14" s="6">
        <v>432.16866234908201</v>
      </c>
      <c r="Z14" s="6">
        <v>40310.2215172121</v>
      </c>
      <c r="AA14" s="6">
        <v>9755.3351439162307</v>
      </c>
      <c r="AB14" s="6">
        <v>7393.9278812250104</v>
      </c>
      <c r="AC14" s="6">
        <v>23004.675082454301</v>
      </c>
      <c r="AD14" s="6">
        <v>19156.262720899798</v>
      </c>
      <c r="AE14" s="6">
        <v>46115.3454265373</v>
      </c>
    </row>
    <row r="15" spans="1:31" x14ac:dyDescent="0.2">
      <c r="A15" s="3">
        <v>14</v>
      </c>
      <c r="B15" s="7" t="s">
        <v>210</v>
      </c>
      <c r="C15" s="8" t="s">
        <v>309</v>
      </c>
      <c r="D15" s="7" t="s">
        <v>343</v>
      </c>
      <c r="E15" s="7" t="s">
        <v>309</v>
      </c>
      <c r="F15" s="7" t="s">
        <v>202</v>
      </c>
      <c r="G15" s="7" t="s">
        <v>269</v>
      </c>
      <c r="H15" s="9">
        <v>8964649.9583537094</v>
      </c>
      <c r="I15" s="9">
        <v>5848292.2213011105</v>
      </c>
      <c r="J15" s="9">
        <v>9130636.2870990392</v>
      </c>
      <c r="K15" s="9">
        <v>27606901.563848801</v>
      </c>
      <c r="L15" s="9">
        <v>2519455.2290150202</v>
      </c>
      <c r="M15" s="9">
        <v>44256786.5708538</v>
      </c>
      <c r="N15" s="9">
        <v>6886.9937007278804</v>
      </c>
      <c r="O15" s="9">
        <v>27852.5083687597</v>
      </c>
      <c r="P15" s="9">
        <v>85641.352553457007</v>
      </c>
      <c r="Q15" s="9">
        <v>379833.46242504503</v>
      </c>
      <c r="R15" s="9">
        <v>9456340.5735811107</v>
      </c>
      <c r="S15" s="9">
        <v>225489.58142526599</v>
      </c>
      <c r="T15" s="9">
        <v>6524386.0520888604</v>
      </c>
      <c r="U15" s="9">
        <v>1220721.10269088</v>
      </c>
      <c r="V15" s="9">
        <v>2909625.15731845</v>
      </c>
      <c r="W15" s="9">
        <v>671244.52872627706</v>
      </c>
      <c r="X15" s="9">
        <v>323885.49375727499</v>
      </c>
      <c r="Y15" s="9">
        <v>86968.647250205497</v>
      </c>
      <c r="Z15" s="9">
        <v>7931253.8598662596</v>
      </c>
      <c r="AA15" s="9">
        <v>979442.22583066998</v>
      </c>
      <c r="AB15" s="9">
        <v>1443970.45032549</v>
      </c>
      <c r="AC15" s="9">
        <v>4325544.0077853501</v>
      </c>
      <c r="AD15" s="9">
        <v>3781008.8473050501</v>
      </c>
      <c r="AE15" s="9">
        <v>9830527.7946846597</v>
      </c>
    </row>
    <row r="16" spans="1:31" x14ac:dyDescent="0.2">
      <c r="A16" s="3">
        <v>15</v>
      </c>
      <c r="B16" s="4" t="s">
        <v>29</v>
      </c>
      <c r="C16" s="5" t="s">
        <v>309</v>
      </c>
      <c r="D16" s="4" t="s">
        <v>133</v>
      </c>
      <c r="E16" s="4" t="s">
        <v>309</v>
      </c>
      <c r="F16" s="4" t="s">
        <v>217</v>
      </c>
      <c r="G16" s="4" t="s">
        <v>269</v>
      </c>
      <c r="H16" s="6">
        <v>129592.421895468</v>
      </c>
      <c r="I16" s="6">
        <v>34669.055423799298</v>
      </c>
      <c r="J16" s="6">
        <v>64786.359635125897</v>
      </c>
      <c r="K16" s="6">
        <v>17397167.81563</v>
      </c>
      <c r="L16" s="6">
        <v>25732.564862591</v>
      </c>
      <c r="M16" s="6">
        <v>3741517.50336419</v>
      </c>
      <c r="N16" s="6">
        <v>98.667016854609301</v>
      </c>
      <c r="O16" s="6">
        <v>562.01109461310898</v>
      </c>
      <c r="P16" s="6">
        <v>2817.6124224414798</v>
      </c>
      <c r="Q16" s="6">
        <v>30511.897286838499</v>
      </c>
      <c r="R16" s="6">
        <v>50795.591959529702</v>
      </c>
      <c r="S16" s="6">
        <v>53292.581239579296</v>
      </c>
      <c r="T16" s="6">
        <v>34082.594877256997</v>
      </c>
      <c r="U16" s="6">
        <v>7367.2580906947196</v>
      </c>
      <c r="V16" s="6">
        <v>17565.511553685701</v>
      </c>
      <c r="W16" s="6">
        <v>12955.8736322157</v>
      </c>
      <c r="X16" s="6">
        <v>61315.450599759199</v>
      </c>
      <c r="Y16" s="6">
        <v>551.53281719609697</v>
      </c>
      <c r="Z16" s="6">
        <v>42295.215280466196</v>
      </c>
      <c r="AA16" s="6">
        <v>11274.533132401</v>
      </c>
      <c r="AB16" s="6">
        <v>8649.9829521438896</v>
      </c>
      <c r="AC16" s="6">
        <v>26585.633057093401</v>
      </c>
      <c r="AD16" s="6">
        <v>22283.597475194601</v>
      </c>
      <c r="AE16" s="6">
        <v>58132.067573721899</v>
      </c>
    </row>
    <row r="17" spans="1:31" x14ac:dyDescent="0.2">
      <c r="A17" s="3">
        <v>16</v>
      </c>
      <c r="B17" s="7" t="s">
        <v>250</v>
      </c>
      <c r="C17" s="8" t="s">
        <v>309</v>
      </c>
      <c r="D17" s="7" t="s">
        <v>292</v>
      </c>
      <c r="E17" s="7" t="s">
        <v>309</v>
      </c>
      <c r="F17" s="7" t="s">
        <v>281</v>
      </c>
      <c r="G17" s="7" t="s">
        <v>269</v>
      </c>
      <c r="H17" s="9">
        <v>423864.29032990098</v>
      </c>
      <c r="I17" s="9">
        <v>74988.491866005905</v>
      </c>
      <c r="J17" s="9">
        <v>261400.75722298099</v>
      </c>
      <c r="K17" s="9">
        <v>18217185.9416149</v>
      </c>
      <c r="L17" s="9">
        <v>45471.636548924696</v>
      </c>
      <c r="M17" s="9">
        <v>4299179.1471447898</v>
      </c>
      <c r="N17" s="9">
        <v>201.334753596696</v>
      </c>
      <c r="O17" s="9">
        <v>1207.3844550553999</v>
      </c>
      <c r="P17" s="9">
        <v>4466.0315078024296</v>
      </c>
      <c r="Q17" s="9">
        <v>41652.649160732697</v>
      </c>
      <c r="R17" s="9">
        <v>104463.080782768</v>
      </c>
      <c r="S17" s="9">
        <v>50291.735632310098</v>
      </c>
      <c r="T17" s="9">
        <v>71431.271953718999</v>
      </c>
      <c r="U17" s="9">
        <v>17433.9750326172</v>
      </c>
      <c r="V17" s="9">
        <v>38939.057829042897</v>
      </c>
      <c r="W17" s="9">
        <v>25016.604470293201</v>
      </c>
      <c r="X17" s="9">
        <v>60034.996060974903</v>
      </c>
      <c r="Y17" s="9">
        <v>1068.3033283222101</v>
      </c>
      <c r="Z17" s="9">
        <v>92512.205137521101</v>
      </c>
      <c r="AA17" s="9">
        <v>12293.535722897101</v>
      </c>
      <c r="AB17" s="9">
        <v>18785.682964031901</v>
      </c>
      <c r="AC17" s="9">
        <v>55261.408105453404</v>
      </c>
      <c r="AD17" s="9">
        <v>44268.564870698101</v>
      </c>
      <c r="AE17" s="9">
        <v>107481.515284223</v>
      </c>
    </row>
    <row r="18" spans="1:31" x14ac:dyDescent="0.2">
      <c r="A18" s="3">
        <v>17</v>
      </c>
      <c r="B18" s="4" t="s">
        <v>183</v>
      </c>
      <c r="C18" s="5" t="s">
        <v>309</v>
      </c>
      <c r="D18" s="4" t="s">
        <v>331</v>
      </c>
      <c r="E18" s="4" t="s">
        <v>309</v>
      </c>
      <c r="F18" s="4" t="s">
        <v>206</v>
      </c>
      <c r="G18" s="4" t="s">
        <v>269</v>
      </c>
      <c r="H18" s="6">
        <v>89052.056894984096</v>
      </c>
      <c r="I18" s="6">
        <v>3546.4406716428898</v>
      </c>
      <c r="J18" s="6">
        <v>17600.172826243601</v>
      </c>
      <c r="K18" s="6">
        <v>16857156.544805001</v>
      </c>
      <c r="L18" s="6">
        <v>13709.271074087699</v>
      </c>
      <c r="M18" s="6">
        <v>3598651.6139980899</v>
      </c>
      <c r="N18" s="6">
        <v>41.333396613434502</v>
      </c>
      <c r="O18" s="6">
        <v>341.33744443656099</v>
      </c>
      <c r="P18" s="6">
        <v>2162.1636532100201</v>
      </c>
      <c r="Q18" s="6">
        <v>27837.096918569099</v>
      </c>
      <c r="R18" s="6">
        <v>1785.4449257229301</v>
      </c>
      <c r="S18" s="6">
        <v>50926.195665186497</v>
      </c>
      <c r="T18" s="6">
        <v>968.69954104338001</v>
      </c>
      <c r="U18" s="6">
        <v>555.344128336523</v>
      </c>
      <c r="V18" s="6">
        <v>2381.5323298570302</v>
      </c>
      <c r="W18" s="6">
        <v>9172.27712839573</v>
      </c>
      <c r="X18" s="6">
        <v>58433.240331643501</v>
      </c>
      <c r="Y18" s="6">
        <v>57.639998240554398</v>
      </c>
      <c r="Z18" s="6">
        <v>1048.03845586491</v>
      </c>
      <c r="AA18" s="6">
        <v>2029.0668479732401</v>
      </c>
      <c r="AB18" s="6">
        <v>240.66871493093899</v>
      </c>
      <c r="AC18" s="6">
        <v>978.03351850347201</v>
      </c>
      <c r="AD18" s="6">
        <v>781.35470323786296</v>
      </c>
      <c r="AE18" s="6">
        <v>2138.1600226914402</v>
      </c>
    </row>
    <row r="19" spans="1:31" x14ac:dyDescent="0.2">
      <c r="A19" s="3">
        <v>18</v>
      </c>
      <c r="B19" s="7" t="s">
        <v>242</v>
      </c>
      <c r="C19" s="8" t="s">
        <v>309</v>
      </c>
      <c r="D19" s="7" t="s">
        <v>316</v>
      </c>
      <c r="E19" s="7" t="s">
        <v>309</v>
      </c>
      <c r="F19" s="7" t="s">
        <v>137</v>
      </c>
      <c r="G19" s="7" t="s">
        <v>269</v>
      </c>
      <c r="H19" s="9">
        <v>534913.04065907095</v>
      </c>
      <c r="I19" s="9">
        <v>6011.2671614953397</v>
      </c>
      <c r="J19" s="9">
        <v>264389.66196808801</v>
      </c>
      <c r="K19" s="9">
        <v>17812489.706717499</v>
      </c>
      <c r="L19" s="9">
        <v>13779.9800843827</v>
      </c>
      <c r="M19" s="9">
        <v>3507118.9014793802</v>
      </c>
      <c r="N19" s="9">
        <v>4812.1440174621403</v>
      </c>
      <c r="O19" s="9">
        <v>35598.340611179199</v>
      </c>
      <c r="P19" s="9">
        <v>83653.6140275363</v>
      </c>
      <c r="Q19" s="9">
        <v>572698.80084572698</v>
      </c>
      <c r="R19" s="9">
        <v>1590.75547690497</v>
      </c>
      <c r="S19" s="9">
        <v>54151.2029090941</v>
      </c>
      <c r="T19" s="9">
        <v>330.00382171770502</v>
      </c>
      <c r="U19" s="9">
        <v>672.01583129356698</v>
      </c>
      <c r="V19" s="9">
        <v>768.02067697089103</v>
      </c>
      <c r="W19" s="9">
        <v>24569.799855003901</v>
      </c>
      <c r="X19" s="9">
        <v>59304.049105459999</v>
      </c>
      <c r="Y19" s="9">
        <v>59.619122806833097</v>
      </c>
      <c r="Z19" s="9">
        <v>727.35205112009396</v>
      </c>
      <c r="AA19" s="9">
        <v>1022.57529206088</v>
      </c>
      <c r="AB19" s="9">
        <v>36.000048813404398</v>
      </c>
      <c r="AC19" s="9">
        <v>307.33666317633401</v>
      </c>
      <c r="AD19" s="9">
        <v>228.00182010786801</v>
      </c>
      <c r="AE19" s="9">
        <v>657.34846133492397</v>
      </c>
    </row>
    <row r="20" spans="1:31" x14ac:dyDescent="0.2">
      <c r="A20" s="3">
        <v>19</v>
      </c>
      <c r="B20" s="4" t="s">
        <v>376</v>
      </c>
      <c r="C20" s="5" t="s">
        <v>309</v>
      </c>
      <c r="D20" s="4" t="s">
        <v>173</v>
      </c>
      <c r="E20" s="4" t="s">
        <v>309</v>
      </c>
      <c r="F20" s="4" t="s">
        <v>286</v>
      </c>
      <c r="G20" s="4" t="s">
        <v>269</v>
      </c>
      <c r="H20" s="6">
        <v>9539446.6124704592</v>
      </c>
      <c r="I20" s="6">
        <v>5454991.49974511</v>
      </c>
      <c r="J20" s="6">
        <v>7883286.5703021204</v>
      </c>
      <c r="K20" s="6">
        <v>35534835.3590893</v>
      </c>
      <c r="L20" s="6">
        <v>2511113.6517881998</v>
      </c>
      <c r="M20" s="6">
        <v>45638074.489583097</v>
      </c>
      <c r="N20" s="6">
        <v>6880.3231328423699</v>
      </c>
      <c r="O20" s="6">
        <v>26421.0865501425</v>
      </c>
      <c r="P20" s="6">
        <v>84513.293720125497</v>
      </c>
      <c r="Q20" s="6">
        <v>405670.175112047</v>
      </c>
      <c r="R20" s="6">
        <v>8462297.2480287906</v>
      </c>
      <c r="S20" s="6">
        <v>191496.25549742099</v>
      </c>
      <c r="T20" s="6">
        <v>5760772.47281003</v>
      </c>
      <c r="U20" s="6">
        <v>1225757.23268246</v>
      </c>
      <c r="V20" s="6">
        <v>2984776.8887856901</v>
      </c>
      <c r="W20" s="6">
        <v>602052.35033345397</v>
      </c>
      <c r="X20" s="6">
        <v>278647.94821519201</v>
      </c>
      <c r="Y20" s="6">
        <v>77786.686313671802</v>
      </c>
      <c r="Z20" s="6">
        <v>7993666.0628269697</v>
      </c>
      <c r="AA20" s="6">
        <v>806787.64910326805</v>
      </c>
      <c r="AB20" s="6">
        <v>1391480.96709203</v>
      </c>
      <c r="AC20" s="6">
        <v>4261651.1547088297</v>
      </c>
      <c r="AD20" s="6">
        <v>3553274.7806035401</v>
      </c>
      <c r="AE20" s="6">
        <v>8458101.8427588195</v>
      </c>
    </row>
    <row r="21" spans="1:31" x14ac:dyDescent="0.2">
      <c r="A21" s="3">
        <v>20</v>
      </c>
      <c r="B21" s="7" t="s">
        <v>330</v>
      </c>
      <c r="C21" s="8" t="s">
        <v>309</v>
      </c>
      <c r="D21" s="7" t="s">
        <v>260</v>
      </c>
      <c r="E21" s="7" t="s">
        <v>309</v>
      </c>
      <c r="F21" s="7" t="s">
        <v>16</v>
      </c>
      <c r="G21" s="7" t="s">
        <v>269</v>
      </c>
      <c r="H21" s="9">
        <v>136818.809336526</v>
      </c>
      <c r="I21" s="9">
        <v>34120.218997212898</v>
      </c>
      <c r="J21" s="9">
        <v>61857.459313382999</v>
      </c>
      <c r="K21" s="9">
        <v>17940796.040713701</v>
      </c>
      <c r="L21" s="9">
        <v>25822.6633666538</v>
      </c>
      <c r="M21" s="9">
        <v>3878301.1934798001</v>
      </c>
      <c r="N21" s="9">
        <v>107.333738541538</v>
      </c>
      <c r="O21" s="9">
        <v>515.34262926769895</v>
      </c>
      <c r="P21" s="9">
        <v>2956.3062159546098</v>
      </c>
      <c r="Q21" s="9">
        <v>30813.200561473601</v>
      </c>
      <c r="R21" s="9">
        <v>49259.1302558877</v>
      </c>
      <c r="S21" s="9">
        <v>52349.349323102797</v>
      </c>
      <c r="T21" s="9">
        <v>31616.984668137298</v>
      </c>
      <c r="U21" s="9">
        <v>7451.2790160504101</v>
      </c>
      <c r="V21" s="9">
        <v>18485.307655307599</v>
      </c>
      <c r="W21" s="9">
        <v>13032.616711995899</v>
      </c>
      <c r="X21" s="9">
        <v>59124.023105949404</v>
      </c>
      <c r="Y21" s="9">
        <v>547.62606210667002</v>
      </c>
      <c r="Z21" s="9">
        <v>44766.861286049498</v>
      </c>
      <c r="AA21" s="9">
        <v>10344.842587798101</v>
      </c>
      <c r="AB21" s="9">
        <v>8750.0292058343493</v>
      </c>
      <c r="AC21" s="9">
        <v>27014.384835809698</v>
      </c>
      <c r="AD21" s="9">
        <v>22647.507556991801</v>
      </c>
      <c r="AE21" s="9">
        <v>55940.7702201887</v>
      </c>
    </row>
    <row r="22" spans="1:31" x14ac:dyDescent="0.2">
      <c r="A22" s="3">
        <v>21</v>
      </c>
      <c r="B22" s="4" t="s">
        <v>246</v>
      </c>
      <c r="C22" s="5" t="s">
        <v>309</v>
      </c>
      <c r="D22" s="4" t="s">
        <v>8</v>
      </c>
      <c r="E22" s="4" t="s">
        <v>309</v>
      </c>
      <c r="F22" s="4" t="s">
        <v>136</v>
      </c>
      <c r="G22" s="4" t="s">
        <v>269</v>
      </c>
      <c r="H22" s="6">
        <v>19796067.5034035</v>
      </c>
      <c r="I22" s="6">
        <v>939272.65054312302</v>
      </c>
      <c r="J22" s="6">
        <v>15563166.6174493</v>
      </c>
      <c r="K22" s="6">
        <v>49129990.522364102</v>
      </c>
      <c r="L22" s="6">
        <v>1451148.89665257</v>
      </c>
      <c r="M22" s="6">
        <v>8883702.6252330001</v>
      </c>
      <c r="N22" s="6">
        <v>5651.1178547722802</v>
      </c>
      <c r="O22" s="6">
        <v>40767.421019640402</v>
      </c>
      <c r="P22" s="6">
        <v>102235.212181827</v>
      </c>
      <c r="Q22" s="6">
        <v>727302.03459300299</v>
      </c>
      <c r="R22" s="6">
        <v>490991.24309063097</v>
      </c>
      <c r="S22" s="6">
        <v>124183.32007271401</v>
      </c>
      <c r="T22" s="6">
        <v>5289.6461460946002</v>
      </c>
      <c r="U22" s="6">
        <v>4375.3372046054301</v>
      </c>
      <c r="V22" s="6">
        <v>25783.268349316601</v>
      </c>
      <c r="W22" s="6">
        <v>39899.048639655703</v>
      </c>
      <c r="X22" s="6">
        <v>57273.752094261901</v>
      </c>
      <c r="Y22" s="6">
        <v>194.23533422444001</v>
      </c>
      <c r="Z22" s="6">
        <v>67185.054039280003</v>
      </c>
      <c r="AA22" s="6">
        <v>3104.73344080482</v>
      </c>
      <c r="AB22" s="6">
        <v>1900.7931582272399</v>
      </c>
      <c r="AC22" s="6">
        <v>16090.3916302862</v>
      </c>
      <c r="AD22" s="6">
        <v>13555.1019984793</v>
      </c>
      <c r="AE22" s="6">
        <v>32873.8550841256</v>
      </c>
    </row>
    <row r="23" spans="1:31" x14ac:dyDescent="0.2">
      <c r="A23" s="3">
        <v>22</v>
      </c>
      <c r="B23" s="7" t="s">
        <v>60</v>
      </c>
      <c r="C23" s="8" t="s">
        <v>309</v>
      </c>
      <c r="D23" s="7" t="s">
        <v>162</v>
      </c>
      <c r="E23" s="7" t="s">
        <v>309</v>
      </c>
      <c r="F23" s="7" t="s">
        <v>3</v>
      </c>
      <c r="G23" s="7" t="s">
        <v>269</v>
      </c>
      <c r="H23" s="9">
        <v>12644144.6373697</v>
      </c>
      <c r="I23" s="9">
        <v>867904.14805296203</v>
      </c>
      <c r="J23" s="9">
        <v>4693172.2187591996</v>
      </c>
      <c r="K23" s="9">
        <v>38542796.887260199</v>
      </c>
      <c r="L23" s="9">
        <v>2504968.6898977798</v>
      </c>
      <c r="M23" s="9">
        <v>7452499.7347700298</v>
      </c>
      <c r="N23" s="9">
        <v>17690.9507103416</v>
      </c>
      <c r="O23" s="9">
        <v>138134.88581390699</v>
      </c>
      <c r="P23" s="9">
        <v>311859.43348424998</v>
      </c>
      <c r="Q23" s="9">
        <v>2604590.8344163601</v>
      </c>
      <c r="R23" s="9">
        <v>258940.45344338601</v>
      </c>
      <c r="S23" s="9">
        <v>61914.0360731951</v>
      </c>
      <c r="T23" s="9">
        <v>3137.0112532663802</v>
      </c>
      <c r="U23" s="9">
        <v>11298.4705584447</v>
      </c>
      <c r="V23" s="9">
        <v>22105.210414169502</v>
      </c>
      <c r="W23" s="9">
        <v>36570.757329048698</v>
      </c>
      <c r="X23" s="9">
        <v>63816.715767477297</v>
      </c>
      <c r="Y23" s="9">
        <v>119.583189147943</v>
      </c>
      <c r="Z23" s="9">
        <v>62682.147705536503</v>
      </c>
      <c r="AA23" s="9">
        <v>1486.0771883411601</v>
      </c>
      <c r="AB23" s="9">
        <v>970.03294503265499</v>
      </c>
      <c r="AC23" s="9">
        <v>2007.47476931962</v>
      </c>
      <c r="AD23" s="9">
        <v>1650.76206416793</v>
      </c>
      <c r="AE23" s="9">
        <v>4217.95666215861</v>
      </c>
    </row>
    <row r="24" spans="1:31" x14ac:dyDescent="0.2">
      <c r="A24" s="3">
        <v>23</v>
      </c>
      <c r="B24" s="4" t="s">
        <v>160</v>
      </c>
      <c r="C24" s="5" t="s">
        <v>309</v>
      </c>
      <c r="D24" s="4" t="s">
        <v>261</v>
      </c>
      <c r="E24" s="4" t="s">
        <v>309</v>
      </c>
      <c r="F24" s="4" t="s">
        <v>54</v>
      </c>
      <c r="G24" s="4" t="s">
        <v>269</v>
      </c>
      <c r="H24" s="6">
        <v>36773320.451101303</v>
      </c>
      <c r="I24" s="6">
        <v>10701410.9576302</v>
      </c>
      <c r="J24" s="6">
        <v>40239101.495251298</v>
      </c>
      <c r="K24" s="6">
        <v>116303457.639737</v>
      </c>
      <c r="L24" s="6">
        <v>965638.45464549505</v>
      </c>
      <c r="M24" s="6">
        <v>7227611.8795497697</v>
      </c>
      <c r="N24" s="6">
        <v>36485.200476749298</v>
      </c>
      <c r="O24" s="6">
        <v>270746.50441289099</v>
      </c>
      <c r="P24" s="6">
        <v>637900.11603758205</v>
      </c>
      <c r="Q24" s="6">
        <v>4745283.5701755704</v>
      </c>
      <c r="R24" s="6">
        <v>2593787.5898612798</v>
      </c>
      <c r="S24" s="6">
        <v>477151.65305599401</v>
      </c>
      <c r="T24" s="6">
        <v>4234.6317371947698</v>
      </c>
      <c r="U24" s="6">
        <v>8143.6599590002497</v>
      </c>
      <c r="V24" s="6">
        <v>43935.521764428297</v>
      </c>
      <c r="W24" s="6">
        <v>52591.418345150298</v>
      </c>
      <c r="X24" s="6">
        <v>55776.513652211797</v>
      </c>
      <c r="Y24" s="6">
        <v>215.43874754508701</v>
      </c>
      <c r="Z24" s="6">
        <v>225838.743640687</v>
      </c>
      <c r="AA24" s="6">
        <v>1684.46151766809</v>
      </c>
      <c r="AB24" s="6">
        <v>1471.4095167599</v>
      </c>
      <c r="AC24" s="6">
        <v>245867.14364521799</v>
      </c>
      <c r="AD24" s="6">
        <v>214428.252476169</v>
      </c>
      <c r="AE24" s="6">
        <v>561578.45616898697</v>
      </c>
    </row>
    <row r="25" spans="1:31" x14ac:dyDescent="0.2">
      <c r="A25" s="3">
        <v>24</v>
      </c>
      <c r="B25" s="7" t="s">
        <v>318</v>
      </c>
      <c r="C25" s="8" t="s">
        <v>309</v>
      </c>
      <c r="D25" s="7" t="s">
        <v>332</v>
      </c>
      <c r="E25" s="7" t="s">
        <v>309</v>
      </c>
      <c r="F25" s="7" t="s">
        <v>103</v>
      </c>
      <c r="G25" s="7" t="s">
        <v>269</v>
      </c>
      <c r="H25" s="9">
        <v>36629858.9744756</v>
      </c>
      <c r="I25" s="9">
        <v>13253779.1249776</v>
      </c>
      <c r="J25" s="9">
        <v>40208975.486602597</v>
      </c>
      <c r="K25" s="9">
        <v>150041799.58962101</v>
      </c>
      <c r="L25" s="9">
        <v>1213154.0231749001</v>
      </c>
      <c r="M25" s="9">
        <v>21272177.534205701</v>
      </c>
      <c r="N25" s="9">
        <v>38428.283384698101</v>
      </c>
      <c r="O25" s="9">
        <v>270533.21186095203</v>
      </c>
      <c r="P25" s="9">
        <v>675418.62867261097</v>
      </c>
      <c r="Q25" s="9">
        <v>5299830.8551495904</v>
      </c>
      <c r="R25" s="9">
        <v>3922443.2140880302</v>
      </c>
      <c r="S25" s="9">
        <v>795035.86315002502</v>
      </c>
      <c r="T25" s="9">
        <v>5957.91234409549</v>
      </c>
      <c r="U25" s="9">
        <v>9395.7605668035994</v>
      </c>
      <c r="V25" s="9">
        <v>36943.060591085297</v>
      </c>
      <c r="W25" s="9">
        <v>56546.176459888702</v>
      </c>
      <c r="X25" s="9">
        <v>54866.328496585702</v>
      </c>
      <c r="Y25" s="9">
        <v>260.77828013422101</v>
      </c>
      <c r="Z25" s="9">
        <v>332243.40517567802</v>
      </c>
      <c r="AA25" s="9">
        <v>1356.51513471151</v>
      </c>
      <c r="AB25" s="9">
        <v>1946.7996597230799</v>
      </c>
      <c r="AC25" s="9">
        <v>124634.055652783</v>
      </c>
      <c r="AD25" s="9">
        <v>102012.869349249</v>
      </c>
      <c r="AE25" s="9">
        <v>241929.367441977</v>
      </c>
    </row>
    <row r="26" spans="1:31" x14ac:dyDescent="0.2">
      <c r="A26" s="3">
        <v>25</v>
      </c>
      <c r="B26" s="4" t="s">
        <v>354</v>
      </c>
      <c r="C26" s="5" t="s">
        <v>309</v>
      </c>
      <c r="D26" s="4" t="s">
        <v>49</v>
      </c>
      <c r="E26" s="4" t="s">
        <v>309</v>
      </c>
      <c r="F26" s="4" t="s">
        <v>208</v>
      </c>
      <c r="G26" s="4" t="s">
        <v>269</v>
      </c>
      <c r="H26" s="6">
        <v>27788768.176029101</v>
      </c>
      <c r="I26" s="6">
        <v>5734360.4765865998</v>
      </c>
      <c r="J26" s="6">
        <v>19866396.626086298</v>
      </c>
      <c r="K26" s="6">
        <v>82260622.736806706</v>
      </c>
      <c r="L26" s="6">
        <v>783035.912623471</v>
      </c>
      <c r="M26" s="6">
        <v>16881531.467563</v>
      </c>
      <c r="N26" s="6">
        <v>19701.576433711802</v>
      </c>
      <c r="O26" s="6">
        <v>150142.96296965401</v>
      </c>
      <c r="P26" s="6">
        <v>346512.92457955901</v>
      </c>
      <c r="Q26" s="6">
        <v>2767085.48801162</v>
      </c>
      <c r="R26" s="6">
        <v>403755.55471167201</v>
      </c>
      <c r="S26" s="6">
        <v>171974.724958512</v>
      </c>
      <c r="T26" s="6">
        <v>3173.0196875067199</v>
      </c>
      <c r="U26" s="6">
        <v>5337.6657041395601</v>
      </c>
      <c r="V26" s="6">
        <v>27457.812865340798</v>
      </c>
      <c r="W26" s="6">
        <v>20367.183981699302</v>
      </c>
      <c r="X26" s="6">
        <v>57764.642105382802</v>
      </c>
      <c r="Y26" s="6">
        <v>144.16154613668499</v>
      </c>
      <c r="Z26" s="6">
        <v>117894.893562603</v>
      </c>
      <c r="AA26" s="6">
        <v>945.92568242060997</v>
      </c>
      <c r="AB26" s="6">
        <v>426.67304068192198</v>
      </c>
      <c r="AC26" s="6">
        <v>30392.364712934301</v>
      </c>
      <c r="AD26" s="6">
        <v>24840.244675881899</v>
      </c>
      <c r="AE26" s="6">
        <v>64108.390874052297</v>
      </c>
    </row>
    <row r="27" spans="1:31" x14ac:dyDescent="0.2">
      <c r="A27" s="3">
        <v>26</v>
      </c>
      <c r="B27" s="7" t="s">
        <v>334</v>
      </c>
      <c r="C27" s="8" t="s">
        <v>309</v>
      </c>
      <c r="D27" s="7" t="s">
        <v>149</v>
      </c>
      <c r="E27" s="7" t="s">
        <v>309</v>
      </c>
      <c r="F27" s="7" t="s">
        <v>151</v>
      </c>
      <c r="G27" s="7" t="s">
        <v>269</v>
      </c>
      <c r="H27" s="9">
        <v>33202863.846769098</v>
      </c>
      <c r="I27" s="9">
        <v>2159643.9189851498</v>
      </c>
      <c r="J27" s="9">
        <v>26438452.231349099</v>
      </c>
      <c r="K27" s="9">
        <v>75704074.209860101</v>
      </c>
      <c r="L27" s="9">
        <v>1195788.2797443401</v>
      </c>
      <c r="M27" s="9">
        <v>6009768.4450065196</v>
      </c>
      <c r="N27" s="9">
        <v>17612.1882208116</v>
      </c>
      <c r="O27" s="9">
        <v>132272.521254675</v>
      </c>
      <c r="P27" s="9">
        <v>308016.69317747199</v>
      </c>
      <c r="Q27" s="9">
        <v>2374708.0033107698</v>
      </c>
      <c r="R27" s="9">
        <v>237412.06099882399</v>
      </c>
      <c r="S27" s="9">
        <v>142184.38271966999</v>
      </c>
      <c r="T27" s="9">
        <v>4716.1131969825101</v>
      </c>
      <c r="U27" s="9">
        <v>4357.9981050139804</v>
      </c>
      <c r="V27" s="9">
        <v>21664.4860172312</v>
      </c>
      <c r="W27" s="9">
        <v>26755.7110165431</v>
      </c>
      <c r="X27" s="9">
        <v>58273.729912130999</v>
      </c>
      <c r="Y27" s="9">
        <v>208.219939542464</v>
      </c>
      <c r="Z27" s="9">
        <v>116926.70243219601</v>
      </c>
      <c r="AA27" s="9">
        <v>817.96146751829804</v>
      </c>
      <c r="AB27" s="9">
        <v>452.00715439329701</v>
      </c>
      <c r="AC27" s="9">
        <v>5385.6823411057903</v>
      </c>
      <c r="AD27" s="9">
        <v>4735.4515159005196</v>
      </c>
      <c r="AE27" s="9">
        <v>12118.4729818252</v>
      </c>
    </row>
    <row r="28" spans="1:31" x14ac:dyDescent="0.2">
      <c r="A28" s="3">
        <v>27</v>
      </c>
      <c r="B28" s="4" t="s">
        <v>325</v>
      </c>
      <c r="C28" s="5" t="s">
        <v>309</v>
      </c>
      <c r="D28" s="4" t="s">
        <v>63</v>
      </c>
      <c r="E28" s="4" t="s">
        <v>309</v>
      </c>
      <c r="F28" s="4" t="s">
        <v>249</v>
      </c>
      <c r="G28" s="4" t="s">
        <v>269</v>
      </c>
      <c r="H28" s="6">
        <v>32737777.1289832</v>
      </c>
      <c r="I28" s="6">
        <v>1606825.5500580999</v>
      </c>
      <c r="J28" s="6">
        <v>16299798.7451596</v>
      </c>
      <c r="K28" s="6">
        <v>70599828.359972507</v>
      </c>
      <c r="L28" s="6">
        <v>751181.72685219103</v>
      </c>
      <c r="M28" s="6">
        <v>5313005.7347131902</v>
      </c>
      <c r="N28" s="6">
        <v>14607.4651407201</v>
      </c>
      <c r="O28" s="6">
        <v>112046.351682762</v>
      </c>
      <c r="P28" s="6">
        <v>258273.59081996899</v>
      </c>
      <c r="Q28" s="6">
        <v>2037584.11962493</v>
      </c>
      <c r="R28" s="6">
        <v>148386.368254159</v>
      </c>
      <c r="S28" s="6">
        <v>66703.661510809907</v>
      </c>
      <c r="T28" s="6">
        <v>3843.1851395630601</v>
      </c>
      <c r="U28" s="6">
        <v>4107.9239666871399</v>
      </c>
      <c r="V28" s="6">
        <v>18274.420298837002</v>
      </c>
      <c r="W28" s="6">
        <v>19039.3517118419</v>
      </c>
      <c r="X28" s="6">
        <v>58915.118263949298</v>
      </c>
      <c r="Y28" s="6">
        <v>164.276547359316</v>
      </c>
      <c r="Z28" s="6">
        <v>108932.275810486</v>
      </c>
      <c r="AA28" s="6">
        <v>1436.7846060792899</v>
      </c>
      <c r="AB28" s="6">
        <v>348.00426734600501</v>
      </c>
      <c r="AC28" s="6">
        <v>2213.5051090468901</v>
      </c>
      <c r="AD28" s="6">
        <v>1709.4359886401601</v>
      </c>
      <c r="AE28" s="6">
        <v>4512.0474767403102</v>
      </c>
    </row>
    <row r="29" spans="1:31" x14ac:dyDescent="0.2">
      <c r="A29" s="3">
        <v>28</v>
      </c>
      <c r="B29" s="7" t="s">
        <v>179</v>
      </c>
      <c r="C29" s="8" t="s">
        <v>309</v>
      </c>
      <c r="D29" s="7" t="s">
        <v>287</v>
      </c>
      <c r="E29" s="7" t="s">
        <v>309</v>
      </c>
      <c r="F29" s="7" t="s">
        <v>259</v>
      </c>
      <c r="G29" s="7" t="s">
        <v>269</v>
      </c>
      <c r="H29" s="9">
        <v>29543765.8732308</v>
      </c>
      <c r="I29" s="9">
        <v>8789689.7057526503</v>
      </c>
      <c r="J29" s="9">
        <v>30502125.863174599</v>
      </c>
      <c r="K29" s="9">
        <v>155456489.30597699</v>
      </c>
      <c r="L29" s="9">
        <v>992830.11854602001</v>
      </c>
      <c r="M29" s="9">
        <v>18505880.735907599</v>
      </c>
      <c r="N29" s="9">
        <v>40427.129584427901</v>
      </c>
      <c r="O29" s="9">
        <v>299945.04611176701</v>
      </c>
      <c r="P29" s="9">
        <v>717760.14659011201</v>
      </c>
      <c r="Q29" s="9">
        <v>5329196.0845198398</v>
      </c>
      <c r="R29" s="9">
        <v>1302042.4059522799</v>
      </c>
      <c r="S29" s="9">
        <v>249831.587797441</v>
      </c>
      <c r="T29" s="9">
        <v>4765.4620583853402</v>
      </c>
      <c r="U29" s="9">
        <v>9309.0340462517506</v>
      </c>
      <c r="V29" s="9">
        <v>61270.789518532903</v>
      </c>
      <c r="W29" s="9">
        <v>59345.688579336202</v>
      </c>
      <c r="X29" s="9">
        <v>59914.322353824697</v>
      </c>
      <c r="Y29" s="9">
        <v>154.161692422252</v>
      </c>
      <c r="Z29" s="9">
        <v>331245.59334636398</v>
      </c>
      <c r="AA29" s="9">
        <v>833.00151837981502</v>
      </c>
      <c r="AB29" s="9">
        <v>1471.4092121649701</v>
      </c>
      <c r="AC29" s="9">
        <v>203891.84278106299</v>
      </c>
      <c r="AD29" s="9">
        <v>176614.416549302</v>
      </c>
      <c r="AE29" s="9">
        <v>435442.18020298798</v>
      </c>
    </row>
    <row r="30" spans="1:31" x14ac:dyDescent="0.2">
      <c r="A30" s="3">
        <v>29</v>
      </c>
      <c r="B30" s="4" t="s">
        <v>280</v>
      </c>
      <c r="C30" s="5" t="s">
        <v>309</v>
      </c>
      <c r="D30" s="4" t="s">
        <v>315</v>
      </c>
      <c r="E30" s="4" t="s">
        <v>309</v>
      </c>
      <c r="F30" s="4" t="s">
        <v>374</v>
      </c>
      <c r="G30" s="4" t="s">
        <v>269</v>
      </c>
      <c r="H30" s="6">
        <v>36245516.082382701</v>
      </c>
      <c r="I30" s="6">
        <v>1468054.84421594</v>
      </c>
      <c r="J30" s="6">
        <v>28218349.191776998</v>
      </c>
      <c r="K30" s="6">
        <v>77546530.235919595</v>
      </c>
      <c r="L30" s="6">
        <v>1066874.35454342</v>
      </c>
      <c r="M30" s="6">
        <v>6630649.8713812996</v>
      </c>
      <c r="N30" s="6">
        <v>7750.1031457325898</v>
      </c>
      <c r="O30" s="6">
        <v>59111.437950066502</v>
      </c>
      <c r="P30" s="6">
        <v>139676.87740200901</v>
      </c>
      <c r="Q30" s="6">
        <v>1042948.67096705</v>
      </c>
      <c r="R30" s="6">
        <v>111255.00762731</v>
      </c>
      <c r="S30" s="6">
        <v>80770.832581120005</v>
      </c>
      <c r="T30" s="6">
        <v>5381.6821981866797</v>
      </c>
      <c r="U30" s="6">
        <v>5734.4883528843502</v>
      </c>
      <c r="V30" s="6">
        <v>24661.398936969301</v>
      </c>
      <c r="W30" s="6">
        <v>41301.625831943304</v>
      </c>
      <c r="X30" s="6">
        <v>59605.251789933704</v>
      </c>
      <c r="Y30" s="6">
        <v>150.922163516165</v>
      </c>
      <c r="Z30" s="6">
        <v>77924.404402369895</v>
      </c>
      <c r="AA30" s="6">
        <v>585.15458200379396</v>
      </c>
      <c r="AB30" s="6">
        <v>713.35122886443696</v>
      </c>
      <c r="AC30" s="6">
        <v>6304.72764163792</v>
      </c>
      <c r="AD30" s="6">
        <v>5196.9455995171102</v>
      </c>
      <c r="AE30" s="6">
        <v>13242.1361621817</v>
      </c>
    </row>
    <row r="31" spans="1:31" x14ac:dyDescent="0.2">
      <c r="A31" s="3">
        <v>30</v>
      </c>
      <c r="B31" s="7" t="s">
        <v>116</v>
      </c>
      <c r="C31" s="8" t="s">
        <v>309</v>
      </c>
      <c r="D31" s="7" t="s">
        <v>155</v>
      </c>
      <c r="E31" s="7" t="s">
        <v>309</v>
      </c>
      <c r="F31" s="7" t="s">
        <v>223</v>
      </c>
      <c r="G31" s="7" t="s">
        <v>269</v>
      </c>
      <c r="H31" s="9">
        <v>34794992.139385797</v>
      </c>
      <c r="I31" s="9">
        <v>1824036.5703624301</v>
      </c>
      <c r="J31" s="9">
        <v>27571844.096470799</v>
      </c>
      <c r="K31" s="9">
        <v>70183824.024685204</v>
      </c>
      <c r="L31" s="9">
        <v>864773.94558384595</v>
      </c>
      <c r="M31" s="9">
        <v>6552707.07281294</v>
      </c>
      <c r="N31" s="9">
        <v>7283.8576574710096</v>
      </c>
      <c r="O31" s="9">
        <v>55294.357322546603</v>
      </c>
      <c r="P31" s="9">
        <v>131194.42407326601</v>
      </c>
      <c r="Q31" s="9">
        <v>1001879.34443893</v>
      </c>
      <c r="R31" s="9">
        <v>187858.97594775999</v>
      </c>
      <c r="S31" s="9">
        <v>67236.660184054606</v>
      </c>
      <c r="T31" s="9">
        <v>7022.4022646672202</v>
      </c>
      <c r="U31" s="9">
        <v>25403.2401744177</v>
      </c>
      <c r="V31" s="9">
        <v>18413.8973691459</v>
      </c>
      <c r="W31" s="9">
        <v>42213.076772706598</v>
      </c>
      <c r="X31" s="9">
        <v>60810.066460504298</v>
      </c>
      <c r="Y31" s="9">
        <v>148.84390906073401</v>
      </c>
      <c r="Z31" s="9">
        <v>87963.199280236702</v>
      </c>
      <c r="AA31" s="9">
        <v>474.549137840936</v>
      </c>
      <c r="AB31" s="9">
        <v>606.01287658741705</v>
      </c>
      <c r="AC31" s="9">
        <v>8593.9230609376991</v>
      </c>
      <c r="AD31" s="9">
        <v>6681.5633429604104</v>
      </c>
      <c r="AE31" s="9">
        <v>16731.799025280699</v>
      </c>
    </row>
    <row r="32" spans="1:31" x14ac:dyDescent="0.2">
      <c r="A32" s="3">
        <v>31</v>
      </c>
      <c r="B32" s="4" t="s">
        <v>240</v>
      </c>
      <c r="C32" s="5" t="s">
        <v>309</v>
      </c>
      <c r="D32" s="4" t="s">
        <v>262</v>
      </c>
      <c r="E32" s="4" t="s">
        <v>309</v>
      </c>
      <c r="F32" s="4" t="s">
        <v>164</v>
      </c>
      <c r="G32" s="4" t="s">
        <v>269</v>
      </c>
      <c r="H32" s="6">
        <v>9207058.9083205704</v>
      </c>
      <c r="I32" s="6">
        <v>5222977.7352442397</v>
      </c>
      <c r="J32" s="6">
        <v>8362982.7143200096</v>
      </c>
      <c r="K32" s="6">
        <v>36494235.888432398</v>
      </c>
      <c r="L32" s="6">
        <v>2496481.1350695002</v>
      </c>
      <c r="M32" s="6">
        <v>42096955.2170531</v>
      </c>
      <c r="N32" s="6">
        <v>7116.4392458522698</v>
      </c>
      <c r="O32" s="6">
        <v>29135.689453144802</v>
      </c>
      <c r="P32" s="6">
        <v>87114.193317251702</v>
      </c>
      <c r="Q32" s="6">
        <v>408896.84610151302</v>
      </c>
      <c r="R32" s="6">
        <v>8220736.10059903</v>
      </c>
      <c r="S32" s="6">
        <v>212835.08645718099</v>
      </c>
      <c r="T32" s="6">
        <v>6388195.2485139202</v>
      </c>
      <c r="U32" s="6">
        <v>1244653.6078134901</v>
      </c>
      <c r="V32" s="6">
        <v>2773054.2023019702</v>
      </c>
      <c r="W32" s="6">
        <v>606713.29818342405</v>
      </c>
      <c r="X32" s="6">
        <v>301614.98407801299</v>
      </c>
      <c r="Y32" s="6">
        <v>83098.929380829999</v>
      </c>
      <c r="Z32" s="6">
        <v>7122145.6613876699</v>
      </c>
      <c r="AA32" s="6">
        <v>866971.91085369501</v>
      </c>
      <c r="AB32" s="6">
        <v>1373618.87359523</v>
      </c>
      <c r="AC32" s="6">
        <v>3870731.16495704</v>
      </c>
      <c r="AD32" s="6">
        <v>3297393.68602608</v>
      </c>
      <c r="AE32" s="6">
        <v>8581438.7531209607</v>
      </c>
    </row>
    <row r="33" spans="1:31" x14ac:dyDescent="0.2">
      <c r="A33" s="3">
        <v>32</v>
      </c>
      <c r="B33" s="7" t="s">
        <v>174</v>
      </c>
      <c r="C33" s="8" t="s">
        <v>309</v>
      </c>
      <c r="D33" s="7" t="s">
        <v>340</v>
      </c>
      <c r="E33" s="7" t="s">
        <v>309</v>
      </c>
      <c r="F33" s="7" t="s">
        <v>218</v>
      </c>
      <c r="G33" s="7" t="s">
        <v>269</v>
      </c>
      <c r="H33" s="9">
        <v>148081.13121595999</v>
      </c>
      <c r="I33" s="9">
        <v>33282.842740209999</v>
      </c>
      <c r="J33" s="9">
        <v>75540.207693406395</v>
      </c>
      <c r="K33" s="9">
        <v>16764337.3091962</v>
      </c>
      <c r="L33" s="9">
        <v>27423.7034247009</v>
      </c>
      <c r="M33" s="9">
        <v>3624610.61584729</v>
      </c>
      <c r="N33" s="9">
        <v>96.000324521103394</v>
      </c>
      <c r="O33" s="9">
        <v>504.00890929115201</v>
      </c>
      <c r="P33" s="9">
        <v>2928.96862687066</v>
      </c>
      <c r="Q33" s="9">
        <v>30149.7824526523</v>
      </c>
      <c r="R33" s="9">
        <v>45531.806639306698</v>
      </c>
      <c r="S33" s="9">
        <v>53657.366736416901</v>
      </c>
      <c r="T33" s="9">
        <v>34101.317769144604</v>
      </c>
      <c r="U33" s="9">
        <v>7537.3553580028301</v>
      </c>
      <c r="V33" s="9">
        <v>17250.649952727399</v>
      </c>
      <c r="W33" s="9">
        <v>12153.179565664999</v>
      </c>
      <c r="X33" s="9">
        <v>59483.199778032496</v>
      </c>
      <c r="Y33" s="9">
        <v>506.89015166276198</v>
      </c>
      <c r="Z33" s="9">
        <v>38696.448824401697</v>
      </c>
      <c r="AA33" s="9">
        <v>11910.9378430958</v>
      </c>
      <c r="AB33" s="9">
        <v>8467.8613816803008</v>
      </c>
      <c r="AC33" s="9">
        <v>24601.3301189618</v>
      </c>
      <c r="AD33" s="9">
        <v>20835.8958152616</v>
      </c>
      <c r="AE33" s="9">
        <v>52819.667176454102</v>
      </c>
    </row>
    <row r="34" spans="1:31" x14ac:dyDescent="0.2">
      <c r="A34" s="3">
        <v>33</v>
      </c>
      <c r="B34" s="4" t="s">
        <v>274</v>
      </c>
      <c r="C34" s="5" t="s">
        <v>309</v>
      </c>
      <c r="D34" s="4" t="s">
        <v>166</v>
      </c>
      <c r="E34" s="4" t="s">
        <v>309</v>
      </c>
      <c r="F34" s="4" t="s">
        <v>101</v>
      </c>
      <c r="G34" s="4" t="s">
        <v>269</v>
      </c>
      <c r="H34" s="6">
        <v>39003736.323493503</v>
      </c>
      <c r="I34" s="6">
        <v>2557009.3351696702</v>
      </c>
      <c r="J34" s="6">
        <v>15046140.271766501</v>
      </c>
      <c r="K34" s="6">
        <v>53875768.9074459</v>
      </c>
      <c r="L34" s="6">
        <v>1188520.0745558699</v>
      </c>
      <c r="M34" s="6">
        <v>5068387.28360698</v>
      </c>
      <c r="N34" s="6">
        <v>7746.76731420132</v>
      </c>
      <c r="O34" s="6">
        <v>61998.2799870085</v>
      </c>
      <c r="P34" s="6">
        <v>137850.70750415701</v>
      </c>
      <c r="Q34" s="6">
        <v>1028874.00009589</v>
      </c>
      <c r="R34" s="6">
        <v>115926.358449907</v>
      </c>
      <c r="S34" s="6">
        <v>104224.218122844</v>
      </c>
      <c r="T34" s="6">
        <v>16483.509553555599</v>
      </c>
      <c r="U34" s="6">
        <v>9441.1250945388892</v>
      </c>
      <c r="V34" s="6">
        <v>22083.728309300401</v>
      </c>
      <c r="W34" s="6">
        <v>30254.725256542599</v>
      </c>
      <c r="X34" s="6">
        <v>64286.9050837951</v>
      </c>
      <c r="Y34" s="6">
        <v>138.79159516135999</v>
      </c>
      <c r="Z34" s="6">
        <v>110061.07454652101</v>
      </c>
      <c r="AA34" s="6">
        <v>3338.7223543379801</v>
      </c>
      <c r="AB34" s="6">
        <v>1266.7229584143199</v>
      </c>
      <c r="AC34" s="6">
        <v>13595.133741473101</v>
      </c>
      <c r="AD34" s="6">
        <v>11488.622102802299</v>
      </c>
      <c r="AE34" s="6">
        <v>29891.934214594701</v>
      </c>
    </row>
    <row r="35" spans="1:31" x14ac:dyDescent="0.2">
      <c r="A35" s="3">
        <v>34</v>
      </c>
      <c r="B35" s="7" t="s">
        <v>375</v>
      </c>
      <c r="C35" s="8" t="s">
        <v>309</v>
      </c>
      <c r="D35" s="7" t="s">
        <v>295</v>
      </c>
      <c r="E35" s="7" t="s">
        <v>309</v>
      </c>
      <c r="F35" s="7" t="s">
        <v>366</v>
      </c>
      <c r="G35" s="7" t="s">
        <v>269</v>
      </c>
      <c r="H35" s="9">
        <v>45064866.452057101</v>
      </c>
      <c r="I35" s="9">
        <v>3032996.7966365302</v>
      </c>
      <c r="J35" s="9">
        <v>16218463.2703346</v>
      </c>
      <c r="K35" s="9">
        <v>56320079.297712304</v>
      </c>
      <c r="L35" s="9">
        <v>1028565.83514439</v>
      </c>
      <c r="M35" s="9">
        <v>13021162.5274023</v>
      </c>
      <c r="N35" s="9">
        <v>9653.9277878428293</v>
      </c>
      <c r="O35" s="9">
        <v>72265.250660005302</v>
      </c>
      <c r="P35" s="9">
        <v>174623.78163373799</v>
      </c>
      <c r="Q35" s="9">
        <v>1302641.18614425</v>
      </c>
      <c r="R35" s="9">
        <v>355028.26913599501</v>
      </c>
      <c r="S35" s="9">
        <v>113634.092711627</v>
      </c>
      <c r="T35" s="9">
        <v>11635.417262237001</v>
      </c>
      <c r="U35" s="9">
        <v>12595.551025833</v>
      </c>
      <c r="V35" s="9">
        <v>39457.9875307123</v>
      </c>
      <c r="W35" s="9">
        <v>42852.914142980502</v>
      </c>
      <c r="X35" s="9">
        <v>59133.5067475053</v>
      </c>
      <c r="Y35" s="9">
        <v>164.99015452459599</v>
      </c>
      <c r="Z35" s="9">
        <v>119717.31075390799</v>
      </c>
      <c r="AA35" s="9">
        <v>1566.7006861710199</v>
      </c>
      <c r="AB35" s="9">
        <v>926.69676372548395</v>
      </c>
      <c r="AC35" s="9">
        <v>29107.684998555</v>
      </c>
      <c r="AD35" s="9">
        <v>23479.968965709399</v>
      </c>
      <c r="AE35" s="9">
        <v>57809.440921516398</v>
      </c>
    </row>
    <row r="36" spans="1:31" x14ac:dyDescent="0.2">
      <c r="A36" s="3">
        <v>35</v>
      </c>
      <c r="B36" s="4" t="s">
        <v>370</v>
      </c>
      <c r="C36" s="5" t="s">
        <v>309</v>
      </c>
      <c r="D36" s="4" t="s">
        <v>27</v>
      </c>
      <c r="E36" s="4" t="s">
        <v>309</v>
      </c>
      <c r="F36" s="4" t="s">
        <v>18</v>
      </c>
      <c r="G36" s="4" t="s">
        <v>269</v>
      </c>
      <c r="H36" s="6">
        <v>35237641.2134827</v>
      </c>
      <c r="I36" s="6">
        <v>4563313.50711801</v>
      </c>
      <c r="J36" s="6">
        <v>18684135.639977101</v>
      </c>
      <c r="K36" s="6">
        <v>89971655.292038694</v>
      </c>
      <c r="L36" s="6">
        <v>657204.63473741803</v>
      </c>
      <c r="M36" s="6">
        <v>23448742.246280901</v>
      </c>
      <c r="N36" s="6">
        <v>19546.0373074118</v>
      </c>
      <c r="O36" s="6">
        <v>147501.78293850299</v>
      </c>
      <c r="P36" s="6">
        <v>347079.53397159802</v>
      </c>
      <c r="Q36" s="6">
        <v>2589065.86751235</v>
      </c>
      <c r="R36" s="6">
        <v>1166053.7790236401</v>
      </c>
      <c r="S36" s="6">
        <v>125341.32714043801</v>
      </c>
      <c r="T36" s="6">
        <v>5537.7419293898702</v>
      </c>
      <c r="U36" s="6">
        <v>4802.1418986139397</v>
      </c>
      <c r="V36" s="6">
        <v>26751.065228161598</v>
      </c>
      <c r="W36" s="6">
        <v>44346.852890657698</v>
      </c>
      <c r="X36" s="6">
        <v>54273.927470643001</v>
      </c>
      <c r="Y36" s="6">
        <v>112.20803394928799</v>
      </c>
      <c r="Z36" s="6">
        <v>165680.33430542101</v>
      </c>
      <c r="AA36" s="6">
        <v>1202.5313219641</v>
      </c>
      <c r="AB36" s="6">
        <v>1019.36982093038</v>
      </c>
      <c r="AC36" s="6">
        <v>44527.3644635487</v>
      </c>
      <c r="AD36" s="6">
        <v>38539.317241310797</v>
      </c>
      <c r="AE36" s="6">
        <v>100108.260605569</v>
      </c>
    </row>
    <row r="37" spans="1:31" x14ac:dyDescent="0.2">
      <c r="A37" s="3">
        <v>36</v>
      </c>
      <c r="B37" s="7" t="s">
        <v>364</v>
      </c>
      <c r="C37" s="8" t="s">
        <v>309</v>
      </c>
      <c r="D37" s="7" t="s">
        <v>358</v>
      </c>
      <c r="E37" s="7" t="s">
        <v>309</v>
      </c>
      <c r="F37" s="7" t="s">
        <v>279</v>
      </c>
      <c r="G37" s="7" t="s">
        <v>269</v>
      </c>
      <c r="H37" s="9">
        <v>33638375.975443996</v>
      </c>
      <c r="I37" s="9">
        <v>1197974.7661385301</v>
      </c>
      <c r="J37" s="9">
        <v>14048929.3622004</v>
      </c>
      <c r="K37" s="9">
        <v>72914187.7257213</v>
      </c>
      <c r="L37" s="9">
        <v>751320.29205780895</v>
      </c>
      <c r="M37" s="9">
        <v>7459583.4500028901</v>
      </c>
      <c r="N37" s="9">
        <v>5671.1267202516601</v>
      </c>
      <c r="O37" s="9">
        <v>46571.1806237438</v>
      </c>
      <c r="P37" s="9">
        <v>103276.68435362</v>
      </c>
      <c r="Q37" s="9">
        <v>806635.78171885002</v>
      </c>
      <c r="R37" s="9">
        <v>132607.71615108501</v>
      </c>
      <c r="S37" s="9">
        <v>66440.917784727804</v>
      </c>
      <c r="T37" s="9">
        <v>6378.75761022401</v>
      </c>
      <c r="U37" s="9">
        <v>4764.80087428762</v>
      </c>
      <c r="V37" s="9">
        <v>17938.601913874201</v>
      </c>
      <c r="W37" s="9">
        <v>24063.588186723799</v>
      </c>
      <c r="X37" s="9">
        <v>58192.437730716301</v>
      </c>
      <c r="Y37" s="9">
        <v>88.853563065043602</v>
      </c>
      <c r="Z37" s="9">
        <v>86740.0641022489</v>
      </c>
      <c r="AA37" s="9">
        <v>723.19224981437003</v>
      </c>
      <c r="AB37" s="9">
        <v>373.33822229083199</v>
      </c>
      <c r="AC37" s="9">
        <v>4065.9128743142501</v>
      </c>
      <c r="AD37" s="9">
        <v>3385.0678139880902</v>
      </c>
      <c r="AE37" s="9">
        <v>8635.2803482717609</v>
      </c>
    </row>
    <row r="38" spans="1:31" x14ac:dyDescent="0.2">
      <c r="A38" s="3">
        <v>37</v>
      </c>
      <c r="B38" s="4" t="s">
        <v>130</v>
      </c>
      <c r="C38" s="5" t="s">
        <v>309</v>
      </c>
      <c r="D38" s="4" t="s">
        <v>175</v>
      </c>
      <c r="E38" s="4" t="s">
        <v>309</v>
      </c>
      <c r="F38" s="4" t="s">
        <v>112</v>
      </c>
      <c r="G38" s="4" t="s">
        <v>269</v>
      </c>
      <c r="H38" s="6">
        <v>38652777.349284701</v>
      </c>
      <c r="I38" s="6">
        <v>1313464.9364213599</v>
      </c>
      <c r="J38" s="6">
        <v>12855407.584747599</v>
      </c>
      <c r="K38" s="6">
        <v>73916008.986521199</v>
      </c>
      <c r="L38" s="6">
        <v>551726.13007195399</v>
      </c>
      <c r="M38" s="6">
        <v>7013353.2523466097</v>
      </c>
      <c r="N38" s="6">
        <v>5250.9655691961298</v>
      </c>
      <c r="O38" s="6">
        <v>40241.299650154397</v>
      </c>
      <c r="P38" s="6">
        <v>95199.484842767604</v>
      </c>
      <c r="Q38" s="6">
        <v>693770.84295514505</v>
      </c>
      <c r="R38" s="6">
        <v>78259.792188852894</v>
      </c>
      <c r="S38" s="6">
        <v>58371.0344941527</v>
      </c>
      <c r="T38" s="6">
        <v>6758.26977144792</v>
      </c>
      <c r="U38" s="6">
        <v>3292.38004623088</v>
      </c>
      <c r="V38" s="6">
        <v>45833.449525792697</v>
      </c>
      <c r="W38" s="6">
        <v>32827.177230440902</v>
      </c>
      <c r="X38" s="6">
        <v>56257.620967835101</v>
      </c>
      <c r="Y38" s="6">
        <v>90.249534460171205</v>
      </c>
      <c r="Z38" s="6">
        <v>82414.552205733999</v>
      </c>
      <c r="AA38" s="6">
        <v>668.55056549626897</v>
      </c>
      <c r="AB38" s="6">
        <v>282.66947257460902</v>
      </c>
      <c r="AC38" s="6">
        <v>3104.3377672052602</v>
      </c>
      <c r="AD38" s="6">
        <v>2660.2482370566199</v>
      </c>
      <c r="AE38" s="6">
        <v>7045.7396006582403</v>
      </c>
    </row>
    <row r="39" spans="1:31" x14ac:dyDescent="0.2">
      <c r="A39" s="3">
        <v>38</v>
      </c>
      <c r="B39" s="7" t="s">
        <v>256</v>
      </c>
      <c r="C39" s="8" t="s">
        <v>309</v>
      </c>
      <c r="D39" s="7" t="s">
        <v>161</v>
      </c>
      <c r="E39" s="7" t="s">
        <v>309</v>
      </c>
      <c r="F39" s="7" t="s">
        <v>51</v>
      </c>
      <c r="G39" s="7" t="s">
        <v>269</v>
      </c>
      <c r="H39" s="9">
        <v>51307627.404787302</v>
      </c>
      <c r="I39" s="9">
        <v>2760876.45690211</v>
      </c>
      <c r="J39" s="9">
        <v>7522066.1617152896</v>
      </c>
      <c r="K39" s="9">
        <v>66626358.426870704</v>
      </c>
      <c r="L39" s="9">
        <v>470601.74707263598</v>
      </c>
      <c r="M39" s="9">
        <v>6413788.7646911498</v>
      </c>
      <c r="N39" s="9">
        <v>5457.0421421258097</v>
      </c>
      <c r="O39" s="9">
        <v>39789.347852787898</v>
      </c>
      <c r="P39" s="9">
        <v>101013.234814607</v>
      </c>
      <c r="Q39" s="9">
        <v>724661.06892578804</v>
      </c>
      <c r="R39" s="9">
        <v>383056.57325820898</v>
      </c>
      <c r="S39" s="9">
        <v>58395.306672218903</v>
      </c>
      <c r="T39" s="9">
        <v>9120.2463294606696</v>
      </c>
      <c r="U39" s="9">
        <v>4216.6243964547803</v>
      </c>
      <c r="V39" s="9">
        <v>26090.4753448171</v>
      </c>
      <c r="W39" s="9">
        <v>32900.603267616898</v>
      </c>
      <c r="X39" s="9">
        <v>55650.734720008499</v>
      </c>
      <c r="Y39" s="9">
        <v>64.285834310256504</v>
      </c>
      <c r="Z39" s="9">
        <v>116005.297222136</v>
      </c>
      <c r="AA39" s="9">
        <v>461.14303589104799</v>
      </c>
      <c r="AB39" s="9">
        <v>300.00316300681402</v>
      </c>
      <c r="AC39" s="9">
        <v>11895.621559396201</v>
      </c>
      <c r="AD39" s="9">
        <v>9824.0481457052902</v>
      </c>
      <c r="AE39" s="9">
        <v>23490.633660928001</v>
      </c>
    </row>
    <row r="40" spans="1:31" x14ac:dyDescent="0.2">
      <c r="A40" s="3">
        <v>39</v>
      </c>
      <c r="B40" s="4" t="s">
        <v>379</v>
      </c>
      <c r="C40" s="5" t="s">
        <v>309</v>
      </c>
      <c r="D40" s="4" t="s">
        <v>76</v>
      </c>
      <c r="E40" s="4" t="s">
        <v>309</v>
      </c>
      <c r="F40" s="4" t="s">
        <v>132</v>
      </c>
      <c r="G40" s="4" t="s">
        <v>269</v>
      </c>
      <c r="H40" s="6">
        <v>50701944.129852399</v>
      </c>
      <c r="I40" s="6">
        <v>2614399.1603568401</v>
      </c>
      <c r="J40" s="6">
        <v>7025709.4733963003</v>
      </c>
      <c r="K40" s="6">
        <v>73737454.286097094</v>
      </c>
      <c r="L40" s="6">
        <v>405425.70462012198</v>
      </c>
      <c r="M40" s="6">
        <v>4948073.7796829501</v>
      </c>
      <c r="N40" s="6">
        <v>4824.8167217299297</v>
      </c>
      <c r="O40" s="6">
        <v>37101.469703576302</v>
      </c>
      <c r="P40" s="6">
        <v>87545.767167236598</v>
      </c>
      <c r="Q40" s="6">
        <v>644921.58522301505</v>
      </c>
      <c r="R40" s="6">
        <v>121777.045113061</v>
      </c>
      <c r="S40" s="6">
        <v>58506.9812871783</v>
      </c>
      <c r="T40" s="6">
        <v>11902.9678306599</v>
      </c>
      <c r="U40" s="6">
        <v>3594.4540250879299</v>
      </c>
      <c r="V40" s="6">
        <v>18573.414985462401</v>
      </c>
      <c r="W40" s="6">
        <v>28243.92365348</v>
      </c>
      <c r="X40" s="6">
        <v>56695.774025640698</v>
      </c>
      <c r="Y40" s="6">
        <v>142.85424324989</v>
      </c>
      <c r="Z40" s="6">
        <v>99657.266413010104</v>
      </c>
      <c r="AA40" s="6">
        <v>512.16433077582997</v>
      </c>
      <c r="AB40" s="6">
        <v>333.33722789889998</v>
      </c>
      <c r="AC40" s="6">
        <v>1256.0553070127301</v>
      </c>
      <c r="AD40" s="6">
        <v>1038.70446477681</v>
      </c>
      <c r="AE40" s="6">
        <v>2622.90744088975</v>
      </c>
    </row>
    <row r="41" spans="1:31" x14ac:dyDescent="0.2">
      <c r="A41" s="3">
        <v>40</v>
      </c>
      <c r="B41" s="7" t="s">
        <v>114</v>
      </c>
      <c r="C41" s="8" t="s">
        <v>309</v>
      </c>
      <c r="D41" s="7" t="s">
        <v>195</v>
      </c>
      <c r="E41" s="7" t="s">
        <v>309</v>
      </c>
      <c r="F41" s="7" t="s">
        <v>321</v>
      </c>
      <c r="G41" s="7" t="s">
        <v>269</v>
      </c>
      <c r="H41" s="9">
        <v>52799699.0185133</v>
      </c>
      <c r="I41" s="9">
        <v>2520638.6450238298</v>
      </c>
      <c r="J41" s="9">
        <v>6540586.4419839103</v>
      </c>
      <c r="K41" s="9">
        <v>68319768.639703393</v>
      </c>
      <c r="L41" s="9">
        <v>610862.45700808801</v>
      </c>
      <c r="M41" s="9">
        <v>4590327.8845844902</v>
      </c>
      <c r="N41" s="9">
        <v>4534.0533967640904</v>
      </c>
      <c r="O41" s="9">
        <v>35371.821718373198</v>
      </c>
      <c r="P41" s="9">
        <v>82868.549239674903</v>
      </c>
      <c r="Q41" s="9">
        <v>664205.25991337199</v>
      </c>
      <c r="R41" s="9">
        <v>127443.59738801701</v>
      </c>
      <c r="S41" s="9">
        <v>54327.972742646998</v>
      </c>
      <c r="T41" s="9">
        <v>13055.973976379901</v>
      </c>
      <c r="U41" s="9">
        <v>8501.1956085805796</v>
      </c>
      <c r="V41" s="9">
        <v>26044.508538754999</v>
      </c>
      <c r="W41" s="9">
        <v>32533.692020811999</v>
      </c>
      <c r="X41" s="9">
        <v>56182.757821749503</v>
      </c>
      <c r="Y41" s="9">
        <v>75.5983786254329</v>
      </c>
      <c r="Z41" s="9">
        <v>106529.64893454401</v>
      </c>
      <c r="AA41" s="9">
        <v>472.221970765918</v>
      </c>
      <c r="AB41" s="9">
        <v>317.336862772644</v>
      </c>
      <c r="AC41" s="9">
        <v>1334.0623518704999</v>
      </c>
      <c r="AD41" s="9">
        <v>1034.7041839220699</v>
      </c>
      <c r="AE41" s="9">
        <v>2534.2249388016999</v>
      </c>
    </row>
    <row r="42" spans="1:31" x14ac:dyDescent="0.2">
      <c r="A42" s="3">
        <v>41</v>
      </c>
      <c r="B42" s="4" t="s">
        <v>341</v>
      </c>
      <c r="C42" s="5" t="s">
        <v>309</v>
      </c>
      <c r="D42" s="4" t="s">
        <v>192</v>
      </c>
      <c r="E42" s="4" t="s">
        <v>309</v>
      </c>
      <c r="F42" s="4" t="s">
        <v>339</v>
      </c>
      <c r="G42" s="4" t="s">
        <v>269</v>
      </c>
      <c r="H42" s="6">
        <v>24304683.823264401</v>
      </c>
      <c r="I42" s="6">
        <v>16370438.0717954</v>
      </c>
      <c r="J42" s="6">
        <v>19710387.180713098</v>
      </c>
      <c r="K42" s="6">
        <v>90910991.961908907</v>
      </c>
      <c r="L42" s="6">
        <v>820699.65400485299</v>
      </c>
      <c r="M42" s="6">
        <v>83071320.6729213</v>
      </c>
      <c r="N42" s="6">
        <v>53884.134756092302</v>
      </c>
      <c r="O42" s="6">
        <v>421464.12946092099</v>
      </c>
      <c r="P42" s="6">
        <v>955534.71421619505</v>
      </c>
      <c r="Q42" s="6">
        <v>7298336.0473076804</v>
      </c>
      <c r="R42" s="6">
        <v>13548087.792764399</v>
      </c>
      <c r="S42" s="6">
        <v>227761.24226959099</v>
      </c>
      <c r="T42" s="6">
        <v>6180.6701336470296</v>
      </c>
      <c r="U42" s="6">
        <v>11572.698490847501</v>
      </c>
      <c r="V42" s="6">
        <v>24939.100522898902</v>
      </c>
      <c r="W42" s="6">
        <v>170116.98258666301</v>
      </c>
      <c r="X42" s="6">
        <v>55371.465893199304</v>
      </c>
      <c r="Y42" s="6">
        <v>145.55224579970201</v>
      </c>
      <c r="Z42" s="6">
        <v>489649.71142291301</v>
      </c>
      <c r="AA42" s="6">
        <v>660.870059560051</v>
      </c>
      <c r="AB42" s="6">
        <v>4674.09837953242</v>
      </c>
      <c r="AC42" s="6">
        <v>236380.62150487199</v>
      </c>
      <c r="AD42" s="6">
        <v>194066.64889757801</v>
      </c>
      <c r="AE42" s="6">
        <v>506854.04139482201</v>
      </c>
    </row>
    <row r="43" spans="1:31" x14ac:dyDescent="0.2">
      <c r="A43" s="3">
        <v>42</v>
      </c>
      <c r="B43" s="7" t="s">
        <v>138</v>
      </c>
      <c r="C43" s="8" t="s">
        <v>309</v>
      </c>
      <c r="D43" s="7" t="s">
        <v>96</v>
      </c>
      <c r="E43" s="7" t="s">
        <v>309</v>
      </c>
      <c r="F43" s="7" t="s">
        <v>25</v>
      </c>
      <c r="G43" s="7" t="s">
        <v>269</v>
      </c>
      <c r="H43" s="9">
        <v>3797089.4822251499</v>
      </c>
      <c r="I43" s="9">
        <v>241428.83028220301</v>
      </c>
      <c r="J43" s="9">
        <v>360006.64732720703</v>
      </c>
      <c r="K43" s="9">
        <v>22560117.515580699</v>
      </c>
      <c r="L43" s="9">
        <v>24704.6981250643</v>
      </c>
      <c r="M43" s="9">
        <v>6450735.2010037098</v>
      </c>
      <c r="N43" s="9">
        <v>766.687332439545</v>
      </c>
      <c r="O43" s="9">
        <v>4135.9338168145196</v>
      </c>
      <c r="P43" s="9">
        <v>15210.167359606699</v>
      </c>
      <c r="Q43" s="9">
        <v>98615.717603094701</v>
      </c>
      <c r="R43" s="9">
        <v>90818.142225691103</v>
      </c>
      <c r="S43" s="9">
        <v>50800.855746145797</v>
      </c>
      <c r="T43" s="9">
        <v>274.66931801235899</v>
      </c>
      <c r="U43" s="9">
        <v>3056.3300829057698</v>
      </c>
      <c r="V43" s="9">
        <v>2917.63352863824</v>
      </c>
      <c r="W43" s="9">
        <v>13464.3529555848</v>
      </c>
      <c r="X43" s="9">
        <v>55699.765179790898</v>
      </c>
      <c r="Y43" s="9">
        <v>66.822047818156193</v>
      </c>
      <c r="Z43" s="9">
        <v>4597.4243349102499</v>
      </c>
      <c r="AA43" s="9">
        <v>379.29737956788</v>
      </c>
      <c r="AB43" s="9">
        <v>82.666907000702096</v>
      </c>
      <c r="AC43" s="9">
        <v>2412.2092444464201</v>
      </c>
      <c r="AD43" s="9">
        <v>1958.1378049092</v>
      </c>
      <c r="AE43" s="9">
        <v>5030.89587545634</v>
      </c>
    </row>
    <row r="44" spans="1:31" x14ac:dyDescent="0.2">
      <c r="A44" s="3">
        <v>43</v>
      </c>
      <c r="B44" s="4" t="s">
        <v>22</v>
      </c>
      <c r="C44" s="5" t="s">
        <v>309</v>
      </c>
      <c r="D44" s="4" t="s">
        <v>126</v>
      </c>
      <c r="E44" s="4" t="s">
        <v>309</v>
      </c>
      <c r="F44" s="4" t="s">
        <v>176</v>
      </c>
      <c r="G44" s="4" t="s">
        <v>269</v>
      </c>
      <c r="H44" s="6">
        <v>8686201.3355011903</v>
      </c>
      <c r="I44" s="6">
        <v>4880717.1092723999</v>
      </c>
      <c r="J44" s="6">
        <v>7241828.4802728202</v>
      </c>
      <c r="K44" s="6">
        <v>35013297.852751702</v>
      </c>
      <c r="L44" s="6">
        <v>2286002.2876939201</v>
      </c>
      <c r="M44" s="6">
        <v>40025045.269966103</v>
      </c>
      <c r="N44" s="6">
        <v>6146.6582174572904</v>
      </c>
      <c r="O44" s="6">
        <v>24660.635644446</v>
      </c>
      <c r="P44" s="6">
        <v>76707.453275597494</v>
      </c>
      <c r="Q44" s="6">
        <v>381197.288231752</v>
      </c>
      <c r="R44" s="6">
        <v>7343946.5217601703</v>
      </c>
      <c r="S44" s="6">
        <v>177412.57332459901</v>
      </c>
      <c r="T44" s="6">
        <v>5329453.6433843002</v>
      </c>
      <c r="U44" s="6">
        <v>1133382.0083469499</v>
      </c>
      <c r="V44" s="6">
        <v>2606513.7944122199</v>
      </c>
      <c r="W44" s="6">
        <v>518840.51356990798</v>
      </c>
      <c r="X44" s="6">
        <v>252815.154352788</v>
      </c>
      <c r="Y44" s="6">
        <v>71260.237998748198</v>
      </c>
      <c r="Z44" s="6">
        <v>6888493.7272868697</v>
      </c>
      <c r="AA44" s="6">
        <v>715887.11644780496</v>
      </c>
      <c r="AB44" s="6">
        <v>1298630.56667049</v>
      </c>
      <c r="AC44" s="6">
        <v>3818842.3586556399</v>
      </c>
      <c r="AD44" s="6">
        <v>3108091.7581883902</v>
      </c>
      <c r="AE44" s="6">
        <v>7633504.9610403804</v>
      </c>
    </row>
    <row r="45" spans="1:31" x14ac:dyDescent="0.2">
      <c r="A45" s="3">
        <v>44</v>
      </c>
      <c r="B45" s="7" t="s">
        <v>328</v>
      </c>
      <c r="C45" s="8" t="s">
        <v>309</v>
      </c>
      <c r="D45" s="7" t="s">
        <v>187</v>
      </c>
      <c r="E45" s="7" t="s">
        <v>309</v>
      </c>
      <c r="F45" s="7" t="s">
        <v>50</v>
      </c>
      <c r="G45" s="7" t="s">
        <v>269</v>
      </c>
      <c r="H45" s="9">
        <v>126525.257794673</v>
      </c>
      <c r="I45" s="9">
        <v>32817.179636203196</v>
      </c>
      <c r="J45" s="9">
        <v>64713.6777294653</v>
      </c>
      <c r="K45" s="9">
        <v>18242190.6970939</v>
      </c>
      <c r="L45" s="9">
        <v>23401.158388678199</v>
      </c>
      <c r="M45" s="9">
        <v>3493748.2975981701</v>
      </c>
      <c r="N45" s="9">
        <v>123.333872849055</v>
      </c>
      <c r="O45" s="9">
        <v>434.00660348063502</v>
      </c>
      <c r="P45" s="9">
        <v>3052.3262909988898</v>
      </c>
      <c r="Q45" s="9">
        <v>30171.840406121599</v>
      </c>
      <c r="R45" s="9">
        <v>45918.251398263303</v>
      </c>
      <c r="S45" s="9">
        <v>53254.5609789214</v>
      </c>
      <c r="T45" s="9">
        <v>28892.763246092301</v>
      </c>
      <c r="U45" s="9">
        <v>6379.4303747139902</v>
      </c>
      <c r="V45" s="9">
        <v>15815.4559885941</v>
      </c>
      <c r="W45" s="9">
        <v>11937.657635158101</v>
      </c>
      <c r="X45" s="9">
        <v>54565.342790898299</v>
      </c>
      <c r="Y45" s="9">
        <v>466.98219355300898</v>
      </c>
      <c r="Z45" s="9">
        <v>36407.989563086303</v>
      </c>
      <c r="AA45" s="9">
        <v>11316.2991942186</v>
      </c>
      <c r="AB45" s="9">
        <v>7854.8352729115604</v>
      </c>
      <c r="AC45" s="9">
        <v>24020.241178216202</v>
      </c>
      <c r="AD45" s="9">
        <v>20401.990830549501</v>
      </c>
      <c r="AE45" s="9">
        <v>50257.665264000003</v>
      </c>
    </row>
    <row r="46" spans="1:31" x14ac:dyDescent="0.2">
      <c r="A46" s="3">
        <v>45</v>
      </c>
      <c r="B46" s="4" t="s">
        <v>168</v>
      </c>
      <c r="C46" s="5" t="s">
        <v>309</v>
      </c>
      <c r="D46" s="4" t="s">
        <v>236</v>
      </c>
      <c r="E46" s="4" t="s">
        <v>309</v>
      </c>
      <c r="F46" s="4" t="s">
        <v>163</v>
      </c>
      <c r="G46" s="4" t="s">
        <v>269</v>
      </c>
      <c r="H46" s="6">
        <v>33453873.8934833</v>
      </c>
      <c r="I46" s="6">
        <v>1551783.5338925901</v>
      </c>
      <c r="J46" s="6">
        <v>8406418.1643036995</v>
      </c>
      <c r="K46" s="6">
        <v>56836245.9681978</v>
      </c>
      <c r="L46" s="6">
        <v>677813.42030025204</v>
      </c>
      <c r="M46" s="6">
        <v>6713322.4571072003</v>
      </c>
      <c r="N46" s="6">
        <v>5915.8915911621898</v>
      </c>
      <c r="O46" s="6">
        <v>41857.906324711701</v>
      </c>
      <c r="P46" s="6">
        <v>106467.517543628</v>
      </c>
      <c r="Q46" s="6">
        <v>757651.018741176</v>
      </c>
      <c r="R46" s="6">
        <v>151113.704679841</v>
      </c>
      <c r="S46" s="6">
        <v>55624.499957046501</v>
      </c>
      <c r="T46" s="6">
        <v>6504.1478574500197</v>
      </c>
      <c r="U46" s="6">
        <v>4304.6508518849996</v>
      </c>
      <c r="V46" s="6">
        <v>14923.791784360101</v>
      </c>
      <c r="W46" s="6">
        <v>27474.487692693401</v>
      </c>
      <c r="X46" s="6">
        <v>49681.149542848703</v>
      </c>
      <c r="Y46" s="6">
        <v>138.20316194067701</v>
      </c>
      <c r="Z46" s="6">
        <v>83051.588536043695</v>
      </c>
      <c r="AA46" s="6">
        <v>3187.42121636412</v>
      </c>
      <c r="AB46" s="6">
        <v>1141.37894650361</v>
      </c>
      <c r="AC46" s="6">
        <v>3891.1970215903898</v>
      </c>
      <c r="AD46" s="6">
        <v>3295.04729202933</v>
      </c>
      <c r="AE46" s="6">
        <v>7974.8950740503897</v>
      </c>
    </row>
    <row r="47" spans="1:31" x14ac:dyDescent="0.2">
      <c r="A47" s="3">
        <v>46</v>
      </c>
      <c r="B47" s="7" t="s">
        <v>368</v>
      </c>
      <c r="C47" s="8" t="s">
        <v>309</v>
      </c>
      <c r="D47" s="7" t="s">
        <v>99</v>
      </c>
      <c r="E47" s="7" t="s">
        <v>309</v>
      </c>
      <c r="F47" s="7" t="s">
        <v>80</v>
      </c>
      <c r="G47" s="7" t="s">
        <v>269</v>
      </c>
      <c r="H47" s="9">
        <v>30794176.458446201</v>
      </c>
      <c r="I47" s="9">
        <v>1623681.4113209699</v>
      </c>
      <c r="J47" s="9">
        <v>7239569.53839486</v>
      </c>
      <c r="K47" s="9">
        <v>55050166.657480203</v>
      </c>
      <c r="L47" s="9">
        <v>608721.44211005606</v>
      </c>
      <c r="M47" s="9">
        <v>6366929.5132539701</v>
      </c>
      <c r="N47" s="9">
        <v>6253.3699639646102</v>
      </c>
      <c r="O47" s="9">
        <v>43609.874568276697</v>
      </c>
      <c r="P47" s="9">
        <v>111119.22734141799</v>
      </c>
      <c r="Q47" s="9">
        <v>763018.062581765</v>
      </c>
      <c r="R47" s="9">
        <v>126155.990118919</v>
      </c>
      <c r="S47" s="9">
        <v>57213.468026848903</v>
      </c>
      <c r="T47" s="9">
        <v>4521.3853735047196</v>
      </c>
      <c r="U47" s="9">
        <v>2889.6255553922201</v>
      </c>
      <c r="V47" s="9">
        <v>15964.941136817601</v>
      </c>
      <c r="W47" s="9">
        <v>24578.4632822249</v>
      </c>
      <c r="X47" s="9">
        <v>54141.2036284368</v>
      </c>
      <c r="Y47" s="9">
        <v>97.655997210618196</v>
      </c>
      <c r="Z47" s="9">
        <v>82660.134471962301</v>
      </c>
      <c r="AA47" s="9">
        <v>1284.64245922547</v>
      </c>
      <c r="AB47" s="9">
        <v>408.005827536585</v>
      </c>
      <c r="AC47" s="9">
        <v>1360.0648738740299</v>
      </c>
      <c r="AD47" s="9">
        <v>1228.71965004403</v>
      </c>
      <c r="AE47" s="9">
        <v>3179.0204932513002</v>
      </c>
    </row>
    <row r="48" spans="1:31" x14ac:dyDescent="0.2">
      <c r="A48" s="3">
        <v>47</v>
      </c>
      <c r="B48" s="4" t="s">
        <v>181</v>
      </c>
      <c r="C48" s="5" t="s">
        <v>309</v>
      </c>
      <c r="D48" s="4" t="s">
        <v>74</v>
      </c>
      <c r="E48" s="4" t="s">
        <v>309</v>
      </c>
      <c r="F48" s="4" t="s">
        <v>94</v>
      </c>
      <c r="G48" s="4" t="s">
        <v>269</v>
      </c>
      <c r="H48" s="6">
        <v>13590797.698249601</v>
      </c>
      <c r="I48" s="6">
        <v>7856910.6019300697</v>
      </c>
      <c r="J48" s="6">
        <v>6378146.1350482004</v>
      </c>
      <c r="K48" s="6">
        <v>63195138.181569003</v>
      </c>
      <c r="L48" s="6">
        <v>951766.24089059001</v>
      </c>
      <c r="M48" s="6">
        <v>171820557.104579</v>
      </c>
      <c r="N48" s="6">
        <v>19339.750178782098</v>
      </c>
      <c r="O48" s="6">
        <v>148342.99028086799</v>
      </c>
      <c r="P48" s="6">
        <v>338907.72250707098</v>
      </c>
      <c r="Q48" s="6">
        <v>2716166.6184578501</v>
      </c>
      <c r="R48" s="6">
        <v>1581514.3114591099</v>
      </c>
      <c r="S48" s="6">
        <v>114407.215202714</v>
      </c>
      <c r="T48" s="6">
        <v>2546.8937552546699</v>
      </c>
      <c r="U48" s="6">
        <v>7341.2249602354505</v>
      </c>
      <c r="V48" s="6">
        <v>23416.571687544401</v>
      </c>
      <c r="W48" s="6">
        <v>48733.687721643902</v>
      </c>
      <c r="X48" s="6">
        <v>54527.343490552899</v>
      </c>
      <c r="Y48" s="6">
        <v>136.848958604128</v>
      </c>
      <c r="Z48" s="6">
        <v>255204.274541711</v>
      </c>
      <c r="AA48" s="6">
        <v>979.28538289216897</v>
      </c>
      <c r="AB48" s="6">
        <v>751.35311123445797</v>
      </c>
      <c r="AC48" s="6">
        <v>53168.8364240429</v>
      </c>
      <c r="AD48" s="6">
        <v>43147.747405653899</v>
      </c>
      <c r="AE48" s="6">
        <v>112142.36634482301</v>
      </c>
    </row>
    <row r="49" spans="1:31" x14ac:dyDescent="0.2">
      <c r="A49" s="3">
        <v>48</v>
      </c>
      <c r="B49" s="7" t="s">
        <v>28</v>
      </c>
      <c r="C49" s="8" t="s">
        <v>309</v>
      </c>
      <c r="D49" s="7" t="s">
        <v>278</v>
      </c>
      <c r="E49" s="7" t="s">
        <v>309</v>
      </c>
      <c r="F49" s="7" t="s">
        <v>169</v>
      </c>
      <c r="G49" s="7" t="s">
        <v>269</v>
      </c>
      <c r="H49" s="9">
        <v>25804646.642186102</v>
      </c>
      <c r="I49" s="9">
        <v>1488318.06779559</v>
      </c>
      <c r="J49" s="9">
        <v>9687462.0682111904</v>
      </c>
      <c r="K49" s="9">
        <v>64402614.0019655</v>
      </c>
      <c r="L49" s="9">
        <v>815658.62599403097</v>
      </c>
      <c r="M49" s="9">
        <v>7024362.6178168803</v>
      </c>
      <c r="N49" s="9">
        <v>2830.2804034066198</v>
      </c>
      <c r="O49" s="9">
        <v>20844.548063185099</v>
      </c>
      <c r="P49" s="9">
        <v>51495.991790395397</v>
      </c>
      <c r="Q49" s="9">
        <v>370618.18800331798</v>
      </c>
      <c r="R49" s="9">
        <v>259184.19506155801</v>
      </c>
      <c r="S49" s="9">
        <v>62927.626236614196</v>
      </c>
      <c r="T49" s="9">
        <v>11908.3029787218</v>
      </c>
      <c r="U49" s="9">
        <v>6423.4456907944596</v>
      </c>
      <c r="V49" s="9">
        <v>11197.723039545999</v>
      </c>
      <c r="W49" s="9">
        <v>32834.420121205898</v>
      </c>
      <c r="X49" s="9">
        <v>58725.581968726903</v>
      </c>
      <c r="Y49" s="9">
        <v>88.259939584305101</v>
      </c>
      <c r="Z49" s="9">
        <v>58699.073029458101</v>
      </c>
      <c r="AA49" s="9">
        <v>707.16754611886802</v>
      </c>
      <c r="AB49" s="9">
        <v>450.67381023375299</v>
      </c>
      <c r="AC49" s="9">
        <v>3040.9907044051401</v>
      </c>
      <c r="AD49" s="9">
        <v>2573.56523259909</v>
      </c>
      <c r="AE49" s="9">
        <v>6812.2908453748396</v>
      </c>
    </row>
    <row r="50" spans="1:31" x14ac:dyDescent="0.2">
      <c r="A50" s="3">
        <v>49</v>
      </c>
      <c r="B50" s="4" t="s">
        <v>153</v>
      </c>
      <c r="C50" s="5" t="s">
        <v>309</v>
      </c>
      <c r="D50" s="4" t="s">
        <v>362</v>
      </c>
      <c r="E50" s="4" t="s">
        <v>309</v>
      </c>
      <c r="F50" s="4" t="s">
        <v>69</v>
      </c>
      <c r="G50" s="4" t="s">
        <v>269</v>
      </c>
      <c r="H50" s="6">
        <v>27098715.5578335</v>
      </c>
      <c r="I50" s="6">
        <v>3642679.2174457898</v>
      </c>
      <c r="J50" s="6">
        <v>36077655.703404702</v>
      </c>
      <c r="K50" s="6">
        <v>62984890.772508197</v>
      </c>
      <c r="L50" s="6">
        <v>4308139.6337606702</v>
      </c>
      <c r="M50" s="6">
        <v>19885567.6911323</v>
      </c>
      <c r="N50" s="6">
        <v>32711.411396732201</v>
      </c>
      <c r="O50" s="6">
        <v>250686.65286223899</v>
      </c>
      <c r="P50" s="6">
        <v>572343.81539941696</v>
      </c>
      <c r="Q50" s="6">
        <v>4496294.83089469</v>
      </c>
      <c r="R50" s="6">
        <v>404415.13094176102</v>
      </c>
      <c r="S50" s="6">
        <v>108697.73452297501</v>
      </c>
      <c r="T50" s="6">
        <v>18648.184196718499</v>
      </c>
      <c r="U50" s="6">
        <v>11890.287511773</v>
      </c>
      <c r="V50" s="6">
        <v>212986.427156183</v>
      </c>
      <c r="W50" s="6">
        <v>59349.0863319739</v>
      </c>
      <c r="X50" s="6">
        <v>58001.277679667299</v>
      </c>
      <c r="Y50" s="6">
        <v>98.911084555409204</v>
      </c>
      <c r="Z50" s="6">
        <v>320801.87970624299</v>
      </c>
      <c r="AA50" s="6">
        <v>656.34282330093799</v>
      </c>
      <c r="AB50" s="6">
        <v>1228.0527907630601</v>
      </c>
      <c r="AC50" s="6">
        <v>29636.124892486801</v>
      </c>
      <c r="AD50" s="6">
        <v>23793.806895432001</v>
      </c>
      <c r="AE50" s="6">
        <v>61314.669395336503</v>
      </c>
    </row>
    <row r="51" spans="1:31" x14ac:dyDescent="0.2">
      <c r="A51" s="3">
        <v>50</v>
      </c>
      <c r="B51" s="7" t="s">
        <v>47</v>
      </c>
      <c r="C51" s="8" t="s">
        <v>309</v>
      </c>
      <c r="D51" s="7" t="s">
        <v>57</v>
      </c>
      <c r="E51" s="7" t="s">
        <v>309</v>
      </c>
      <c r="F51" s="7" t="s">
        <v>97</v>
      </c>
      <c r="G51" s="7" t="s">
        <v>269</v>
      </c>
      <c r="H51" s="9">
        <v>28275760.118840098</v>
      </c>
      <c r="I51" s="9">
        <v>9240163.4946579598</v>
      </c>
      <c r="J51" s="9">
        <v>18735955.630985301</v>
      </c>
      <c r="K51" s="9">
        <v>112451012.36102</v>
      </c>
      <c r="L51" s="9">
        <v>559650.80557235295</v>
      </c>
      <c r="M51" s="9">
        <v>8726413.4436538592</v>
      </c>
      <c r="N51" s="9">
        <v>40451.951877126499</v>
      </c>
      <c r="O51" s="9">
        <v>334337.96035617398</v>
      </c>
      <c r="P51" s="9">
        <v>712765.01952198404</v>
      </c>
      <c r="Q51" s="9">
        <v>6218984.4431509096</v>
      </c>
      <c r="R51" s="9">
        <v>1623020.1771326601</v>
      </c>
      <c r="S51" s="9">
        <v>90059.689077622097</v>
      </c>
      <c r="T51" s="9">
        <v>9689.95873444475</v>
      </c>
      <c r="U51" s="9">
        <v>8075.61689577582</v>
      </c>
      <c r="V51" s="9">
        <v>28953.436097952701</v>
      </c>
      <c r="W51" s="9">
        <v>80481.499052997606</v>
      </c>
      <c r="X51" s="9">
        <v>54413.301988946099</v>
      </c>
      <c r="Y51" s="9">
        <v>136.95325283250099</v>
      </c>
      <c r="Z51" s="9">
        <v>465847.276085864</v>
      </c>
      <c r="AA51" s="9">
        <v>547.47072927901399</v>
      </c>
      <c r="AB51" s="9">
        <v>1554.7512707507899</v>
      </c>
      <c r="AC51" s="9">
        <v>96663.372060945403</v>
      </c>
      <c r="AD51" s="9">
        <v>77219.898767460094</v>
      </c>
      <c r="AE51" s="9">
        <v>187325.56605270799</v>
      </c>
    </row>
    <row r="52" spans="1:31" x14ac:dyDescent="0.2">
      <c r="A52" s="3">
        <v>51</v>
      </c>
      <c r="B52" s="4" t="s">
        <v>177</v>
      </c>
      <c r="C52" s="5" t="s">
        <v>309</v>
      </c>
      <c r="D52" s="4" t="s">
        <v>100</v>
      </c>
      <c r="E52" s="4" t="s">
        <v>309</v>
      </c>
      <c r="F52" s="4" t="s">
        <v>305</v>
      </c>
      <c r="G52" s="4" t="s">
        <v>269</v>
      </c>
      <c r="H52" s="6">
        <v>29339019.2054107</v>
      </c>
      <c r="I52" s="6">
        <v>2296829.8022087999</v>
      </c>
      <c r="J52" s="6">
        <v>33148479.665007599</v>
      </c>
      <c r="K52" s="6">
        <v>62433789.7834372</v>
      </c>
      <c r="L52" s="6">
        <v>664353.09807498299</v>
      </c>
      <c r="M52" s="6">
        <v>5648133.4513488403</v>
      </c>
      <c r="N52" s="6">
        <v>14371.2255194625</v>
      </c>
      <c r="O52" s="6">
        <v>109213.285601767</v>
      </c>
      <c r="P52" s="6">
        <v>252537.48733851701</v>
      </c>
      <c r="Q52" s="6">
        <v>1810664.6557454199</v>
      </c>
      <c r="R52" s="6">
        <v>149841.90672244001</v>
      </c>
      <c r="S52" s="6">
        <v>61997.700094914697</v>
      </c>
      <c r="T52" s="6">
        <v>8638.6147431449408</v>
      </c>
      <c r="U52" s="6">
        <v>6560.8540529009697</v>
      </c>
      <c r="V52" s="6">
        <v>12979.228339597599</v>
      </c>
      <c r="W52" s="6">
        <v>47710.235832002698</v>
      </c>
      <c r="X52" s="6">
        <v>56340.718394668897</v>
      </c>
      <c r="Y52" s="6">
        <v>80.270307481527396</v>
      </c>
      <c r="Z52" s="6">
        <v>183805.760130476</v>
      </c>
      <c r="AA52" s="6">
        <v>472.03581041912201</v>
      </c>
      <c r="AB52" s="6">
        <v>1118.71049239786</v>
      </c>
      <c r="AC52" s="6">
        <v>5320.99234306162</v>
      </c>
      <c r="AD52" s="6">
        <v>4320.6532946350599</v>
      </c>
      <c r="AE52" s="6">
        <v>11547.999234831001</v>
      </c>
    </row>
    <row r="53" spans="1:31" x14ac:dyDescent="0.2">
      <c r="A53" s="3">
        <v>52</v>
      </c>
      <c r="B53" s="7" t="s">
        <v>145</v>
      </c>
      <c r="C53" s="8" t="s">
        <v>309</v>
      </c>
      <c r="D53" s="7" t="s">
        <v>214</v>
      </c>
      <c r="E53" s="7" t="s">
        <v>309</v>
      </c>
      <c r="F53" s="7" t="s">
        <v>356</v>
      </c>
      <c r="G53" s="7" t="s">
        <v>269</v>
      </c>
      <c r="H53" s="9">
        <v>17899959.845341299</v>
      </c>
      <c r="I53" s="9">
        <v>3379139.9379981798</v>
      </c>
      <c r="J53" s="9">
        <v>18161573.869151998</v>
      </c>
      <c r="K53" s="9">
        <v>56013266.034386002</v>
      </c>
      <c r="L53" s="9">
        <v>794251.16261849401</v>
      </c>
      <c r="M53" s="9">
        <v>20249096.061720099</v>
      </c>
      <c r="N53" s="9">
        <v>19397.159995493599</v>
      </c>
      <c r="O53" s="9">
        <v>144677.987120823</v>
      </c>
      <c r="P53" s="9">
        <v>338933.62534402899</v>
      </c>
      <c r="Q53" s="9">
        <v>2728518.5994252702</v>
      </c>
      <c r="R53" s="9">
        <v>1270554.7044374</v>
      </c>
      <c r="S53" s="9">
        <v>166150.09410579299</v>
      </c>
      <c r="T53" s="9">
        <v>2758.93340639602</v>
      </c>
      <c r="U53" s="9">
        <v>5537.0756917606404</v>
      </c>
      <c r="V53" s="9">
        <v>35992.213014763001</v>
      </c>
      <c r="W53" s="9">
        <v>30153.791794515299</v>
      </c>
      <c r="X53" s="9">
        <v>54200.821157067898</v>
      </c>
      <c r="Y53" s="9">
        <v>135.520817025686</v>
      </c>
      <c r="Z53" s="9">
        <v>142624.35103189599</v>
      </c>
      <c r="AA53" s="9">
        <v>560.18208078229702</v>
      </c>
      <c r="AB53" s="9">
        <v>603.34615392067894</v>
      </c>
      <c r="AC53" s="9">
        <v>16342.0367101994</v>
      </c>
      <c r="AD53" s="9">
        <v>13083.994751738201</v>
      </c>
      <c r="AE53" s="9">
        <v>34073.288586638897</v>
      </c>
    </row>
    <row r="54" spans="1:31" x14ac:dyDescent="0.2">
      <c r="A54" s="3">
        <v>53</v>
      </c>
      <c r="B54" s="4" t="s">
        <v>255</v>
      </c>
      <c r="C54" s="5" t="s">
        <v>309</v>
      </c>
      <c r="D54" s="4" t="s">
        <v>267</v>
      </c>
      <c r="E54" s="4" t="s">
        <v>309</v>
      </c>
      <c r="F54" s="4" t="s">
        <v>327</v>
      </c>
      <c r="G54" s="4" t="s">
        <v>269</v>
      </c>
      <c r="H54" s="6">
        <v>15317919.475410501</v>
      </c>
      <c r="I54" s="6">
        <v>674827.39351146598</v>
      </c>
      <c r="J54" s="6">
        <v>15094670.212291799</v>
      </c>
      <c r="K54" s="6">
        <v>43333991.9338357</v>
      </c>
      <c r="L54" s="6">
        <v>570901.94675790099</v>
      </c>
      <c r="M54" s="6">
        <v>5204198.6990827797</v>
      </c>
      <c r="N54" s="6">
        <v>10870.801880228701</v>
      </c>
      <c r="O54" s="6">
        <v>83425.419927585899</v>
      </c>
      <c r="P54" s="6">
        <v>191974.933864313</v>
      </c>
      <c r="Q54" s="6">
        <v>1360902.7429240299</v>
      </c>
      <c r="R54" s="6">
        <v>127328.297806819</v>
      </c>
      <c r="S54" s="6">
        <v>90365.576017813393</v>
      </c>
      <c r="T54" s="6">
        <v>5338.3356576431497</v>
      </c>
      <c r="U54" s="6">
        <v>4677.43468538054</v>
      </c>
      <c r="V54" s="6">
        <v>19989.984289716002</v>
      </c>
      <c r="W54" s="6">
        <v>28435.6214396307</v>
      </c>
      <c r="X54" s="6">
        <v>58826.718774569097</v>
      </c>
      <c r="Y54" s="6">
        <v>104.280977849411</v>
      </c>
      <c r="Z54" s="6">
        <v>93413.1099319606</v>
      </c>
      <c r="AA54" s="6">
        <v>438.09033711634498</v>
      </c>
      <c r="AB54" s="6">
        <v>750.68651966190703</v>
      </c>
      <c r="AC54" s="6">
        <v>3232.3658206343398</v>
      </c>
      <c r="AD54" s="6">
        <v>2756.9328649159802</v>
      </c>
      <c r="AE54" s="6">
        <v>7164.4652972518197</v>
      </c>
    </row>
    <row r="55" spans="1:31" x14ac:dyDescent="0.2">
      <c r="A55" s="3">
        <v>54</v>
      </c>
      <c r="B55" s="7" t="s">
        <v>89</v>
      </c>
      <c r="C55" s="8" t="s">
        <v>309</v>
      </c>
      <c r="D55" s="7" t="s">
        <v>10</v>
      </c>
      <c r="E55" s="7" t="s">
        <v>309</v>
      </c>
      <c r="F55" s="7" t="s">
        <v>211</v>
      </c>
      <c r="G55" s="7" t="s">
        <v>269</v>
      </c>
      <c r="H55" s="9">
        <v>17199664.506184801</v>
      </c>
      <c r="I55" s="9">
        <v>672070.70350216201</v>
      </c>
      <c r="J55" s="9">
        <v>13216126.0062504</v>
      </c>
      <c r="K55" s="9">
        <v>43037974.937749498</v>
      </c>
      <c r="L55" s="9">
        <v>717317.96875920496</v>
      </c>
      <c r="M55" s="9">
        <v>4958995.4211255601</v>
      </c>
      <c r="N55" s="9">
        <v>10976.218102487201</v>
      </c>
      <c r="O55" s="9">
        <v>81843.360775191002</v>
      </c>
      <c r="P55" s="9">
        <v>194412.44507382801</v>
      </c>
      <c r="Q55" s="9">
        <v>1428070.46917658</v>
      </c>
      <c r="R55" s="9">
        <v>93620.484627112295</v>
      </c>
      <c r="S55" s="9">
        <v>71976.012903737006</v>
      </c>
      <c r="T55" s="9">
        <v>5160.9349594939504</v>
      </c>
      <c r="U55" s="9">
        <v>7495.9665586739602</v>
      </c>
      <c r="V55" s="9">
        <v>66534.878651285704</v>
      </c>
      <c r="W55" s="9">
        <v>50778.116952920704</v>
      </c>
      <c r="X55" s="9">
        <v>56761.240726610798</v>
      </c>
      <c r="Y55" s="9">
        <v>104.31750829493799</v>
      </c>
      <c r="Z55" s="9">
        <v>96858.375491639905</v>
      </c>
      <c r="AA55" s="9">
        <v>627.48663789380203</v>
      </c>
      <c r="AB55" s="9">
        <v>909.36228289518499</v>
      </c>
      <c r="AC55" s="9">
        <v>3969.2180747120301</v>
      </c>
      <c r="AD55" s="9">
        <v>3106.33776428788</v>
      </c>
      <c r="AE55" s="9">
        <v>7850.8275609355596</v>
      </c>
    </row>
    <row r="56" spans="1:31" x14ac:dyDescent="0.2">
      <c r="A56" s="3">
        <v>55</v>
      </c>
      <c r="B56" s="4" t="s">
        <v>275</v>
      </c>
      <c r="C56" s="5" t="s">
        <v>309</v>
      </c>
      <c r="D56" s="4" t="s">
        <v>122</v>
      </c>
      <c r="E56" s="4" t="s">
        <v>309</v>
      </c>
      <c r="F56" s="4" t="s">
        <v>212</v>
      </c>
      <c r="G56" s="4" t="s">
        <v>269</v>
      </c>
      <c r="H56" s="6">
        <v>8916605.5122627392</v>
      </c>
      <c r="I56" s="6">
        <v>5107694.4416584102</v>
      </c>
      <c r="J56" s="6">
        <v>7497882.5947635705</v>
      </c>
      <c r="K56" s="6">
        <v>34990006.032214001</v>
      </c>
      <c r="L56" s="6">
        <v>2269861.3357600402</v>
      </c>
      <c r="M56" s="6">
        <v>41798086.765180103</v>
      </c>
      <c r="N56" s="6">
        <v>6201.3457643955699</v>
      </c>
      <c r="O56" s="6">
        <v>24111.006651191099</v>
      </c>
      <c r="P56" s="6">
        <v>79556.918269494505</v>
      </c>
      <c r="Q56" s="6">
        <v>375302.776382096</v>
      </c>
      <c r="R56" s="6">
        <v>7901323.8147122497</v>
      </c>
      <c r="S56" s="6">
        <v>182401.296281563</v>
      </c>
      <c r="T56" s="6">
        <v>5203053.6516917404</v>
      </c>
      <c r="U56" s="6">
        <v>1106035.5846561601</v>
      </c>
      <c r="V56" s="6">
        <v>2735087.30922424</v>
      </c>
      <c r="W56" s="6">
        <v>567021.61714293796</v>
      </c>
      <c r="X56" s="6">
        <v>256364.90017025801</v>
      </c>
      <c r="Y56" s="6">
        <v>68981.464176003894</v>
      </c>
      <c r="Z56" s="6">
        <v>6999121.6074747397</v>
      </c>
      <c r="AA56" s="6">
        <v>722723.13788465795</v>
      </c>
      <c r="AB56" s="6">
        <v>1274077.2823500801</v>
      </c>
      <c r="AC56" s="6">
        <v>3911645.7622763598</v>
      </c>
      <c r="AD56" s="6">
        <v>3251771.6419888898</v>
      </c>
      <c r="AE56" s="6">
        <v>7802214.34981946</v>
      </c>
    </row>
    <row r="57" spans="1:31" x14ac:dyDescent="0.2">
      <c r="A57" s="3">
        <v>56</v>
      </c>
      <c r="B57" s="7" t="s">
        <v>123</v>
      </c>
      <c r="C57" s="8" t="s">
        <v>309</v>
      </c>
      <c r="D57" s="7" t="s">
        <v>219</v>
      </c>
      <c r="E57" s="7" t="s">
        <v>309</v>
      </c>
      <c r="F57" s="7" t="s">
        <v>152</v>
      </c>
      <c r="G57" s="7" t="s">
        <v>269</v>
      </c>
      <c r="H57" s="9">
        <v>134493.62533030301</v>
      </c>
      <c r="I57" s="9">
        <v>33706.4272745001</v>
      </c>
      <c r="J57" s="9">
        <v>70408.472181504199</v>
      </c>
      <c r="K57" s="9">
        <v>17113496.235117398</v>
      </c>
      <c r="L57" s="9">
        <v>25833.4931481282</v>
      </c>
      <c r="M57" s="9">
        <v>3507308.9702059599</v>
      </c>
      <c r="N57" s="9">
        <v>99.3336899146462</v>
      </c>
      <c r="O57" s="9">
        <v>479.34137735502799</v>
      </c>
      <c r="P57" s="9">
        <v>2998.98180762228</v>
      </c>
      <c r="Q57" s="9">
        <v>29904.6034389827</v>
      </c>
      <c r="R57" s="9">
        <v>47599.1776923707</v>
      </c>
      <c r="S57" s="9">
        <v>54814.430000280998</v>
      </c>
      <c r="T57" s="9">
        <v>34767.655202109003</v>
      </c>
      <c r="U57" s="9">
        <v>7419.9395618122298</v>
      </c>
      <c r="V57" s="9">
        <v>17295.193266823499</v>
      </c>
      <c r="W57" s="9">
        <v>11997.0399172055</v>
      </c>
      <c r="X57" s="9">
        <v>55004.122783259103</v>
      </c>
      <c r="Y57" s="9">
        <v>560.939170323903</v>
      </c>
      <c r="Z57" s="9">
        <v>40970.822835238898</v>
      </c>
      <c r="AA57" s="9">
        <v>12648.676244599899</v>
      </c>
      <c r="AB57" s="9">
        <v>8889.4365324009304</v>
      </c>
      <c r="AC57" s="9">
        <v>25983.627896271901</v>
      </c>
      <c r="AD57" s="9">
        <v>21659.076046747501</v>
      </c>
      <c r="AE57" s="9">
        <v>56018.978703525703</v>
      </c>
    </row>
    <row r="58" spans="1:31" x14ac:dyDescent="0.2">
      <c r="A58" s="3">
        <v>57</v>
      </c>
      <c r="B58" s="4" t="s">
        <v>178</v>
      </c>
      <c r="C58" s="5" t="s">
        <v>309</v>
      </c>
      <c r="D58" s="4" t="s">
        <v>335</v>
      </c>
      <c r="E58" s="4" t="s">
        <v>309</v>
      </c>
      <c r="F58" s="4" t="s">
        <v>62</v>
      </c>
      <c r="G58" s="4" t="s">
        <v>269</v>
      </c>
      <c r="H58" s="6">
        <v>30164147.706277099</v>
      </c>
      <c r="I58" s="6">
        <v>3327290.1881373399</v>
      </c>
      <c r="J58" s="6">
        <v>8648138.5124637391</v>
      </c>
      <c r="K58" s="6">
        <v>63735135.803510003</v>
      </c>
      <c r="L58" s="6">
        <v>960564.86794973502</v>
      </c>
      <c r="M58" s="6">
        <v>15845320.6322721</v>
      </c>
      <c r="N58" s="6">
        <v>10928.1786694241</v>
      </c>
      <c r="O58" s="6">
        <v>80687.261437527399</v>
      </c>
      <c r="P58" s="6">
        <v>190604.60438148101</v>
      </c>
      <c r="Q58" s="6">
        <v>1339453.44836394</v>
      </c>
      <c r="R58" s="6">
        <v>1771987.45911042</v>
      </c>
      <c r="S58" s="6">
        <v>82938.045610917703</v>
      </c>
      <c r="T58" s="6">
        <v>10062.8872079188</v>
      </c>
      <c r="U58" s="6">
        <v>9245.6827750991306</v>
      </c>
      <c r="V58" s="6">
        <v>31086.461097241401</v>
      </c>
      <c r="W58" s="6">
        <v>40979.678918466801</v>
      </c>
      <c r="X58" s="6">
        <v>56683.221419873596</v>
      </c>
      <c r="Y58" s="6">
        <v>170.22974017539801</v>
      </c>
      <c r="Z58" s="6">
        <v>91747.682466814498</v>
      </c>
      <c r="AA58" s="6">
        <v>3109.0833225620599</v>
      </c>
      <c r="AB58" s="6">
        <v>1437.40624234146</v>
      </c>
      <c r="AC58" s="6">
        <v>19871.157232439</v>
      </c>
      <c r="AD58" s="6">
        <v>17088.886870955699</v>
      </c>
      <c r="AE58" s="6">
        <v>44534.702992705497</v>
      </c>
    </row>
    <row r="59" spans="1:31" x14ac:dyDescent="0.2">
      <c r="A59" s="3">
        <v>58</v>
      </c>
      <c r="B59" s="7" t="s">
        <v>232</v>
      </c>
      <c r="C59" s="8" t="s">
        <v>309</v>
      </c>
      <c r="D59" s="7" t="s">
        <v>372</v>
      </c>
      <c r="E59" s="7" t="s">
        <v>309</v>
      </c>
      <c r="F59" s="7" t="s">
        <v>87</v>
      </c>
      <c r="G59" s="7" t="s">
        <v>269</v>
      </c>
      <c r="H59" s="9">
        <v>34372651.034322597</v>
      </c>
      <c r="I59" s="9">
        <v>1691238.4780778899</v>
      </c>
      <c r="J59" s="9">
        <v>15341953.1200312</v>
      </c>
      <c r="K59" s="9">
        <v>57682504.073663302</v>
      </c>
      <c r="L59" s="9">
        <v>1013304.64992157</v>
      </c>
      <c r="M59" s="9">
        <v>6083909.8690433204</v>
      </c>
      <c r="N59" s="9">
        <v>5831.1920135746705</v>
      </c>
      <c r="O59" s="9">
        <v>43890.044143218198</v>
      </c>
      <c r="P59" s="9">
        <v>103813.84856206999</v>
      </c>
      <c r="Q59" s="9">
        <v>759525.50098095101</v>
      </c>
      <c r="R59" s="9">
        <v>233606.42623152101</v>
      </c>
      <c r="S59" s="9">
        <v>54819.820782040602</v>
      </c>
      <c r="T59" s="9">
        <v>9426.4444347375393</v>
      </c>
      <c r="U59" s="9">
        <v>8755.3567581096795</v>
      </c>
      <c r="V59" s="9">
        <v>23952.788745416201</v>
      </c>
      <c r="W59" s="9">
        <v>34546.429961114998</v>
      </c>
      <c r="X59" s="9">
        <v>52558.427376142499</v>
      </c>
      <c r="Y59" s="9">
        <v>102.129678317223</v>
      </c>
      <c r="Z59" s="9">
        <v>55914.004467714498</v>
      </c>
      <c r="AA59" s="9">
        <v>1476.1999669430299</v>
      </c>
      <c r="AB59" s="9">
        <v>488.67509112633502</v>
      </c>
      <c r="AC59" s="9">
        <v>2355.5278237442799</v>
      </c>
      <c r="AD59" s="9">
        <v>1852.7869005483101</v>
      </c>
      <c r="AE59" s="9">
        <v>4926.1843289784001</v>
      </c>
    </row>
    <row r="60" spans="1:31" x14ac:dyDescent="0.2">
      <c r="A60" s="3">
        <v>59</v>
      </c>
      <c r="B60" s="4" t="s">
        <v>308</v>
      </c>
      <c r="C60" s="5" t="s">
        <v>309</v>
      </c>
      <c r="D60" s="4" t="s">
        <v>26</v>
      </c>
      <c r="E60" s="4" t="s">
        <v>309</v>
      </c>
      <c r="F60" s="4" t="s">
        <v>34</v>
      </c>
      <c r="G60" s="4" t="s">
        <v>269</v>
      </c>
      <c r="H60" s="6">
        <v>33017683.5648438</v>
      </c>
      <c r="I60" s="6">
        <v>11426835.688623101</v>
      </c>
      <c r="J60" s="6">
        <v>20987978.227515802</v>
      </c>
      <c r="K60" s="6">
        <v>91571256.725172907</v>
      </c>
      <c r="L60" s="6">
        <v>929218.71004345699</v>
      </c>
      <c r="M60" s="6">
        <v>31534368.219618801</v>
      </c>
      <c r="N60" s="6">
        <v>29282.657035546101</v>
      </c>
      <c r="O60" s="6">
        <v>218570.73138678799</v>
      </c>
      <c r="P60" s="6">
        <v>504851.44825740001</v>
      </c>
      <c r="Q60" s="6">
        <v>3797890.4073386299</v>
      </c>
      <c r="R60" s="6">
        <v>5690610.7960560601</v>
      </c>
      <c r="S60" s="6">
        <v>213678.983994337</v>
      </c>
      <c r="T60" s="6">
        <v>3968.5514617263402</v>
      </c>
      <c r="U60" s="6">
        <v>10385.121405788699</v>
      </c>
      <c r="V60" s="6">
        <v>23422.526680908501</v>
      </c>
      <c r="W60" s="6">
        <v>58082.673992709999</v>
      </c>
      <c r="X60" s="6">
        <v>56593.715156546503</v>
      </c>
      <c r="Y60" s="6">
        <v>164.27654071791</v>
      </c>
      <c r="Z60" s="6">
        <v>134072.232557943</v>
      </c>
      <c r="AA60" s="6">
        <v>1091.7026836934599</v>
      </c>
      <c r="AB60" s="6">
        <v>912.69587314294904</v>
      </c>
      <c r="AC60" s="6">
        <v>32619.210173597301</v>
      </c>
      <c r="AD60" s="6">
        <v>27640.730021428601</v>
      </c>
      <c r="AE60" s="6">
        <v>71837.074290144694</v>
      </c>
    </row>
    <row r="61" spans="1:31" x14ac:dyDescent="0.2">
      <c r="A61" s="3">
        <v>60</v>
      </c>
      <c r="B61" s="7" t="s">
        <v>65</v>
      </c>
      <c r="C61" s="8" t="s">
        <v>309</v>
      </c>
      <c r="D61" s="7" t="s">
        <v>184</v>
      </c>
      <c r="E61" s="7" t="s">
        <v>309</v>
      </c>
      <c r="F61" s="7" t="s">
        <v>344</v>
      </c>
      <c r="G61" s="7" t="s">
        <v>269</v>
      </c>
      <c r="H61" s="9">
        <v>45221029.916804999</v>
      </c>
      <c r="I61" s="9">
        <v>5390888.5568149798</v>
      </c>
      <c r="J61" s="9">
        <v>28948794.667857599</v>
      </c>
      <c r="K61" s="9">
        <v>111315691.36586399</v>
      </c>
      <c r="L61" s="9">
        <v>958341.04912282201</v>
      </c>
      <c r="M61" s="9">
        <v>24836580.225741498</v>
      </c>
      <c r="N61" s="9">
        <v>9178.9483611174292</v>
      </c>
      <c r="O61" s="9">
        <v>66147.089224026</v>
      </c>
      <c r="P61" s="9">
        <v>163990.59251343799</v>
      </c>
      <c r="Q61" s="9">
        <v>1211250.02301423</v>
      </c>
      <c r="R61" s="9">
        <v>1283404.27996159</v>
      </c>
      <c r="S61" s="9">
        <v>271771.73905969103</v>
      </c>
      <c r="T61" s="9">
        <v>5781.8371194518404</v>
      </c>
      <c r="U61" s="9">
        <v>12807.740380253899</v>
      </c>
      <c r="V61" s="9">
        <v>29366.312765211602</v>
      </c>
      <c r="W61" s="9">
        <v>39070.710556554099</v>
      </c>
      <c r="X61" s="9">
        <v>53679.444853326597</v>
      </c>
      <c r="Y61" s="9">
        <v>180.83398293406799</v>
      </c>
      <c r="Z61" s="9">
        <v>107650.749414098</v>
      </c>
      <c r="AA61" s="9">
        <v>756.13731076525005</v>
      </c>
      <c r="AB61" s="9">
        <v>774.68771222617897</v>
      </c>
      <c r="AC61" s="9">
        <v>55609.590324039898</v>
      </c>
      <c r="AD61" s="9">
        <v>44592.873501925998</v>
      </c>
      <c r="AE61" s="9">
        <v>112127.913630032</v>
      </c>
    </row>
    <row r="62" spans="1:31" x14ac:dyDescent="0.2">
      <c r="A62" s="3">
        <v>61</v>
      </c>
      <c r="B62" s="4" t="s">
        <v>39</v>
      </c>
      <c r="C62" s="5" t="s">
        <v>309</v>
      </c>
      <c r="D62" s="4" t="s">
        <v>189</v>
      </c>
      <c r="E62" s="4" t="s">
        <v>309</v>
      </c>
      <c r="F62" s="4" t="s">
        <v>264</v>
      </c>
      <c r="G62" s="4" t="s">
        <v>269</v>
      </c>
      <c r="H62" s="6">
        <v>37777284.578149296</v>
      </c>
      <c r="I62" s="6">
        <v>5707061.73947802</v>
      </c>
      <c r="J62" s="6">
        <v>29628207.051602099</v>
      </c>
      <c r="K62" s="6">
        <v>96094892.6987921</v>
      </c>
      <c r="L62" s="6">
        <v>1094463.1538523</v>
      </c>
      <c r="M62" s="6">
        <v>20449092.224094201</v>
      </c>
      <c r="N62" s="6">
        <v>10156.943383497401</v>
      </c>
      <c r="O62" s="6">
        <v>75415.533023547207</v>
      </c>
      <c r="P62" s="6">
        <v>182318.14203337501</v>
      </c>
      <c r="Q62" s="6">
        <v>1346292.9600068701</v>
      </c>
      <c r="R62" s="6">
        <v>1586357.4750689799</v>
      </c>
      <c r="S62" s="6">
        <v>286335.653846392</v>
      </c>
      <c r="T62" s="6">
        <v>6710.2447602101602</v>
      </c>
      <c r="U62" s="6">
        <v>12818.4201511134</v>
      </c>
      <c r="V62" s="6">
        <v>35891.196154878802</v>
      </c>
      <c r="W62" s="6">
        <v>45425.4990038877</v>
      </c>
      <c r="X62" s="6">
        <v>54573.285616762601</v>
      </c>
      <c r="Y62" s="6">
        <v>144.95858210832401</v>
      </c>
      <c r="Z62" s="6">
        <v>128246.796655738</v>
      </c>
      <c r="AA62" s="6">
        <v>687.51465994227203</v>
      </c>
      <c r="AB62" s="6">
        <v>1028.7038733449799</v>
      </c>
      <c r="AC62" s="6">
        <v>54277.669159558602</v>
      </c>
      <c r="AD62" s="6">
        <v>43756.265075418298</v>
      </c>
      <c r="AE62" s="6">
        <v>109017.20133868299</v>
      </c>
    </row>
    <row r="63" spans="1:31" x14ac:dyDescent="0.2">
      <c r="A63" s="3">
        <v>62</v>
      </c>
      <c r="B63" s="7" t="s">
        <v>90</v>
      </c>
      <c r="C63" s="8" t="s">
        <v>309</v>
      </c>
      <c r="D63" s="7" t="s">
        <v>283</v>
      </c>
      <c r="E63" s="7" t="s">
        <v>309</v>
      </c>
      <c r="F63" s="7" t="s">
        <v>146</v>
      </c>
      <c r="G63" s="7" t="s">
        <v>269</v>
      </c>
      <c r="H63" s="9">
        <v>26066121.250971101</v>
      </c>
      <c r="I63" s="9">
        <v>5587755.6754308296</v>
      </c>
      <c r="J63" s="9">
        <v>11797388.4019261</v>
      </c>
      <c r="K63" s="9">
        <v>59031580.241067201</v>
      </c>
      <c r="L63" s="9">
        <v>717165.45441266301</v>
      </c>
      <c r="M63" s="9">
        <v>12465489.294915101</v>
      </c>
      <c r="N63" s="9">
        <v>10430.4735784758</v>
      </c>
      <c r="O63" s="9">
        <v>73550.261853854594</v>
      </c>
      <c r="P63" s="9">
        <v>184057.642023678</v>
      </c>
      <c r="Q63" s="9">
        <v>1308888.2677043199</v>
      </c>
      <c r="R63" s="9">
        <v>2455601.2075115899</v>
      </c>
      <c r="S63" s="9">
        <v>118237.29826023099</v>
      </c>
      <c r="T63" s="9">
        <v>6103.3051437051399</v>
      </c>
      <c r="U63" s="9">
        <v>13371.605397966199</v>
      </c>
      <c r="V63" s="9">
        <v>11596.7596340809</v>
      </c>
      <c r="W63" s="9">
        <v>25730.549575086399</v>
      </c>
      <c r="X63" s="9">
        <v>54045.012706680704</v>
      </c>
      <c r="Y63" s="9">
        <v>110.895556866484</v>
      </c>
      <c r="Z63" s="9">
        <v>107613.85069757</v>
      </c>
      <c r="AA63" s="9">
        <v>514.37652084605395</v>
      </c>
      <c r="AB63" s="9">
        <v>468.00767445932001</v>
      </c>
      <c r="AC63" s="9">
        <v>5004.8767288917197</v>
      </c>
      <c r="AD63" s="9">
        <v>3945.2123960763802</v>
      </c>
      <c r="AE63" s="9">
        <v>9733.3215598262996</v>
      </c>
    </row>
    <row r="64" spans="1:31" x14ac:dyDescent="0.2">
      <c r="A64" s="3">
        <v>63</v>
      </c>
      <c r="B64" s="4" t="s">
        <v>293</v>
      </c>
      <c r="C64" s="5" t="s">
        <v>309</v>
      </c>
      <c r="D64" s="4" t="s">
        <v>348</v>
      </c>
      <c r="E64" s="4" t="s">
        <v>309</v>
      </c>
      <c r="F64" s="4" t="s">
        <v>159</v>
      </c>
      <c r="G64" s="4" t="s">
        <v>269</v>
      </c>
      <c r="H64" s="6">
        <v>29354414.978439</v>
      </c>
      <c r="I64" s="6">
        <v>5057610.6306530302</v>
      </c>
      <c r="J64" s="6">
        <v>10856807.062321501</v>
      </c>
      <c r="K64" s="6">
        <v>60143889.217807598</v>
      </c>
      <c r="L64" s="6">
        <v>669335.87617339601</v>
      </c>
      <c r="M64" s="6">
        <v>10608832.180678001</v>
      </c>
      <c r="N64" s="6">
        <v>9484.4809296002604</v>
      </c>
      <c r="O64" s="6">
        <v>67343.885020787697</v>
      </c>
      <c r="P64" s="6">
        <v>166593.07110298899</v>
      </c>
      <c r="Q64" s="6">
        <v>1142242.89089447</v>
      </c>
      <c r="R64" s="6">
        <v>939155.87281297403</v>
      </c>
      <c r="S64" s="6">
        <v>57580.256124418796</v>
      </c>
      <c r="T64" s="6">
        <v>7967.5607175101604</v>
      </c>
      <c r="U64" s="6">
        <v>23066.616113161701</v>
      </c>
      <c r="V64" s="6">
        <v>12594.225350102901</v>
      </c>
      <c r="W64" s="6">
        <v>33036.181897962197</v>
      </c>
      <c r="X64" s="6">
        <v>55125.257919073003</v>
      </c>
      <c r="Y64" s="6">
        <v>76.895201723096406</v>
      </c>
      <c r="Z64" s="6">
        <v>106284.349004289</v>
      </c>
      <c r="AA64" s="6">
        <v>600.96276657532303</v>
      </c>
      <c r="AB64" s="6">
        <v>377.33831879923002</v>
      </c>
      <c r="AC64" s="6">
        <v>2208.8374740460699</v>
      </c>
      <c r="AD64" s="6">
        <v>1855.45408042853</v>
      </c>
      <c r="AE64" s="6">
        <v>4685.43734620745</v>
      </c>
    </row>
    <row r="65" spans="1:31" x14ac:dyDescent="0.2">
      <c r="A65" s="3">
        <v>64</v>
      </c>
      <c r="B65" s="7" t="s">
        <v>185</v>
      </c>
      <c r="C65" s="8" t="s">
        <v>309</v>
      </c>
      <c r="D65" s="7" t="s">
        <v>156</v>
      </c>
      <c r="E65" s="7" t="s">
        <v>309</v>
      </c>
      <c r="F65" s="7" t="s">
        <v>306</v>
      </c>
      <c r="G65" s="7" t="s">
        <v>269</v>
      </c>
      <c r="H65" s="9">
        <v>31204614.203382902</v>
      </c>
      <c r="I65" s="9">
        <v>5475953.2577117197</v>
      </c>
      <c r="J65" s="9">
        <v>8455280.5016818792</v>
      </c>
      <c r="K65" s="9">
        <v>63252770.5942384</v>
      </c>
      <c r="L65" s="9">
        <v>639827.38786850998</v>
      </c>
      <c r="M65" s="9">
        <v>11058922.235550901</v>
      </c>
      <c r="N65" s="9">
        <v>8740.6739268549009</v>
      </c>
      <c r="O65" s="9">
        <v>61948.811530747997</v>
      </c>
      <c r="P65" s="9">
        <v>153541.42845029</v>
      </c>
      <c r="Q65" s="9">
        <v>1045898.0087265</v>
      </c>
      <c r="R65" s="9">
        <v>725863.55704144202</v>
      </c>
      <c r="S65" s="9">
        <v>58360.501914278</v>
      </c>
      <c r="T65" s="9">
        <v>3703.8144424500701</v>
      </c>
      <c r="U65" s="9">
        <v>10108.911957234701</v>
      </c>
      <c r="V65" s="9">
        <v>8159.0019195639597</v>
      </c>
      <c r="W65" s="9">
        <v>25767.886934777802</v>
      </c>
      <c r="X65" s="9">
        <v>57779.013453747102</v>
      </c>
      <c r="Y65" s="9">
        <v>66.889888846739296</v>
      </c>
      <c r="Z65" s="9">
        <v>106070.895316895</v>
      </c>
      <c r="AA65" s="9">
        <v>434.15144773869798</v>
      </c>
      <c r="AB65" s="9">
        <v>323.33702848932398</v>
      </c>
      <c r="AC65" s="9">
        <v>1654.0959914980699</v>
      </c>
      <c r="AD65" s="9">
        <v>1393.40140522457</v>
      </c>
      <c r="AE65" s="9">
        <v>3563.77815672003</v>
      </c>
    </row>
    <row r="66" spans="1:31" x14ac:dyDescent="0.2">
      <c r="A66" s="3">
        <v>65</v>
      </c>
      <c r="B66" s="4" t="s">
        <v>359</v>
      </c>
      <c r="C66" s="5" t="s">
        <v>309</v>
      </c>
      <c r="D66" s="4" t="s">
        <v>350</v>
      </c>
      <c r="E66" s="4" t="s">
        <v>309</v>
      </c>
      <c r="F66" s="4" t="s">
        <v>88</v>
      </c>
      <c r="G66" s="4" t="s">
        <v>269</v>
      </c>
      <c r="H66" s="6">
        <v>31128243.816714</v>
      </c>
      <c r="I66" s="6">
        <v>4810876.45886965</v>
      </c>
      <c r="J66" s="6">
        <v>9148422.9105344992</v>
      </c>
      <c r="K66" s="6">
        <v>65057269.073907502</v>
      </c>
      <c r="L66" s="6">
        <v>832774.86050250696</v>
      </c>
      <c r="M66" s="6">
        <v>12446767.525347101</v>
      </c>
      <c r="N66" s="6">
        <v>8864.7497481874198</v>
      </c>
      <c r="O66" s="6">
        <v>63917.501228536697</v>
      </c>
      <c r="P66" s="6">
        <v>156593.74477246599</v>
      </c>
      <c r="Q66" s="6">
        <v>1069015.7634296699</v>
      </c>
      <c r="R66" s="6">
        <v>499542.88421528402</v>
      </c>
      <c r="S66" s="6">
        <v>59354.635362325003</v>
      </c>
      <c r="T66" s="6">
        <v>2155.4962084540298</v>
      </c>
      <c r="U66" s="6">
        <v>6701.5731521584003</v>
      </c>
      <c r="V66" s="6">
        <v>18448.604844295201</v>
      </c>
      <c r="W66" s="6">
        <v>36293.444731471303</v>
      </c>
      <c r="X66" s="6">
        <v>57306.514016888701</v>
      </c>
      <c r="Y66" s="6">
        <v>73.5722810282181</v>
      </c>
      <c r="Z66" s="6">
        <v>98638.6273352508</v>
      </c>
      <c r="AA66" s="6">
        <v>547.83424713556701</v>
      </c>
      <c r="AB66" s="6">
        <v>263.33577126934102</v>
      </c>
      <c r="AC66" s="6">
        <v>1895.45919353206</v>
      </c>
      <c r="AD66" s="6">
        <v>1627.4265585903199</v>
      </c>
      <c r="AE66" s="6">
        <v>4296.6463376449101</v>
      </c>
    </row>
    <row r="67" spans="1:31" x14ac:dyDescent="0.2">
      <c r="A67" s="3">
        <v>66</v>
      </c>
      <c r="B67" s="7" t="s">
        <v>310</v>
      </c>
      <c r="C67" s="8" t="s">
        <v>309</v>
      </c>
      <c r="D67" s="7" t="s">
        <v>19</v>
      </c>
      <c r="E67" s="7" t="s">
        <v>309</v>
      </c>
      <c r="F67" s="7" t="s">
        <v>277</v>
      </c>
      <c r="G67" s="7" t="s">
        <v>269</v>
      </c>
      <c r="H67" s="9">
        <v>34125919.351870999</v>
      </c>
      <c r="I67" s="9">
        <v>4272596.6199417897</v>
      </c>
      <c r="J67" s="9">
        <v>6746726.7596637998</v>
      </c>
      <c r="K67" s="9">
        <v>67876514.307519794</v>
      </c>
      <c r="L67" s="9">
        <v>669876.90912037005</v>
      </c>
      <c r="M67" s="9">
        <v>12655441.0561231</v>
      </c>
      <c r="N67" s="9">
        <v>9134.9201532413299</v>
      </c>
      <c r="O67" s="9">
        <v>69342.143132223297</v>
      </c>
      <c r="P67" s="9">
        <v>163989.89294137299</v>
      </c>
      <c r="Q67" s="9">
        <v>1144937.3468958701</v>
      </c>
      <c r="R67" s="9">
        <v>271538.36756757501</v>
      </c>
      <c r="S67" s="9">
        <v>61060.924212744401</v>
      </c>
      <c r="T67" s="9">
        <v>2586.2342655502298</v>
      </c>
      <c r="U67" s="9">
        <v>11977.032870966599</v>
      </c>
      <c r="V67" s="9">
        <v>33795.267715121103</v>
      </c>
      <c r="W67" s="9">
        <v>40554.876936579698</v>
      </c>
      <c r="X67" s="9">
        <v>58727.210754028798</v>
      </c>
      <c r="Y67" s="9">
        <v>76.165895504819403</v>
      </c>
      <c r="Z67" s="9">
        <v>108501.903686971</v>
      </c>
      <c r="AA67" s="9">
        <v>525.63980678367705</v>
      </c>
      <c r="AB67" s="9">
        <v>360.67122143754398</v>
      </c>
      <c r="AC67" s="9">
        <v>3046.3249373908602</v>
      </c>
      <c r="AD67" s="9">
        <v>2642.2444126365099</v>
      </c>
      <c r="AE67" s="9">
        <v>6864.31779599121</v>
      </c>
    </row>
    <row r="68" spans="1:31" x14ac:dyDescent="0.2">
      <c r="A68" s="3">
        <v>67</v>
      </c>
      <c r="B68" s="4" t="s">
        <v>198</v>
      </c>
      <c r="C68" s="5" t="s">
        <v>309</v>
      </c>
      <c r="D68" s="4" t="s">
        <v>180</v>
      </c>
      <c r="E68" s="4" t="s">
        <v>309</v>
      </c>
      <c r="F68" s="4" t="s">
        <v>337</v>
      </c>
      <c r="G68" s="4" t="s">
        <v>269</v>
      </c>
      <c r="H68" s="6">
        <v>1011167.60633683</v>
      </c>
      <c r="I68" s="6">
        <v>38680.921063726601</v>
      </c>
      <c r="J68" s="6">
        <v>90086.658459276397</v>
      </c>
      <c r="K68" s="6">
        <v>22100873.515796799</v>
      </c>
      <c r="L68" s="6">
        <v>22206.597941558099</v>
      </c>
      <c r="M68" s="6">
        <v>3943809.1111285598</v>
      </c>
      <c r="N68" s="6">
        <v>180.66781518733799</v>
      </c>
      <c r="O68" s="6">
        <v>966.03275266697403</v>
      </c>
      <c r="P68" s="6">
        <v>4930.1844009827</v>
      </c>
      <c r="Q68" s="6">
        <v>45730.431664673502</v>
      </c>
      <c r="R68" s="6">
        <v>4335.3306233880603</v>
      </c>
      <c r="S68" s="6">
        <v>49698.3336092022</v>
      </c>
      <c r="T68" s="6">
        <v>190.66794058185499</v>
      </c>
      <c r="U68" s="6">
        <v>543.34368797773698</v>
      </c>
      <c r="V68" s="6">
        <v>1803.44723393818</v>
      </c>
      <c r="W68" s="6">
        <v>9172.9479866389702</v>
      </c>
      <c r="X68" s="6">
        <v>54817.403100106698</v>
      </c>
      <c r="Y68" s="6">
        <v>58.249242975967597</v>
      </c>
      <c r="Z68" s="6">
        <v>1148.0465435956901</v>
      </c>
      <c r="AA68" s="6">
        <v>311.99767426524897</v>
      </c>
      <c r="AB68" s="6">
        <v>51.333430166857497</v>
      </c>
      <c r="AC68" s="6">
        <v>465.34091352349998</v>
      </c>
      <c r="AD68" s="6">
        <v>368.00477042223599</v>
      </c>
      <c r="AE68" s="6">
        <v>885.36077745100204</v>
      </c>
    </row>
    <row r="69" spans="1:31" x14ac:dyDescent="0.2">
      <c r="A69" s="3">
        <v>68</v>
      </c>
      <c r="B69" s="7" t="s">
        <v>157</v>
      </c>
      <c r="C69" s="8" t="s">
        <v>309</v>
      </c>
      <c r="D69" s="7" t="s">
        <v>238</v>
      </c>
      <c r="E69" s="7" t="s">
        <v>309</v>
      </c>
      <c r="F69" s="7" t="s">
        <v>124</v>
      </c>
      <c r="G69" s="7" t="s">
        <v>269</v>
      </c>
      <c r="H69" s="9">
        <v>8500659.7694826201</v>
      </c>
      <c r="I69" s="9">
        <v>4814790.8504120801</v>
      </c>
      <c r="J69" s="9">
        <v>7390959.3458735403</v>
      </c>
      <c r="K69" s="9">
        <v>34733318.295359798</v>
      </c>
      <c r="L69" s="9">
        <v>2326417.22935784</v>
      </c>
      <c r="M69" s="9">
        <v>38893500.347625099</v>
      </c>
      <c r="N69" s="9">
        <v>6187.3400481785702</v>
      </c>
      <c r="O69" s="9">
        <v>25379.205439781901</v>
      </c>
      <c r="P69" s="9">
        <v>76677.9469213681</v>
      </c>
      <c r="Q69" s="9">
        <v>372191.14250694902</v>
      </c>
      <c r="R69" s="9">
        <v>7346596.7385820504</v>
      </c>
      <c r="S69" s="9">
        <v>185285.66104120499</v>
      </c>
      <c r="T69" s="9">
        <v>5582689.5489369296</v>
      </c>
      <c r="U69" s="9">
        <v>1140773.2113342399</v>
      </c>
      <c r="V69" s="9">
        <v>2531185.1696226499</v>
      </c>
      <c r="W69" s="9">
        <v>532149.91739293595</v>
      </c>
      <c r="X69" s="9">
        <v>258455.44879518799</v>
      </c>
      <c r="Y69" s="9">
        <v>73254.654331811704</v>
      </c>
      <c r="Z69" s="9">
        <v>6434542.46981485</v>
      </c>
      <c r="AA69" s="9">
        <v>741481.09410774696</v>
      </c>
      <c r="AB69" s="9">
        <v>1280591.2164721801</v>
      </c>
      <c r="AC69" s="9">
        <v>3716641.68517343</v>
      </c>
      <c r="AD69" s="9">
        <v>3065274.7444206299</v>
      </c>
      <c r="AE69" s="9">
        <v>7823037.8840525802</v>
      </c>
    </row>
    <row r="70" spans="1:31" x14ac:dyDescent="0.2">
      <c r="A70" s="3">
        <v>69</v>
      </c>
      <c r="B70" s="4" t="s">
        <v>110</v>
      </c>
      <c r="C70" s="5" t="s">
        <v>309</v>
      </c>
      <c r="D70" s="4" t="s">
        <v>193</v>
      </c>
      <c r="E70" s="4" t="s">
        <v>309</v>
      </c>
      <c r="F70" s="4" t="s">
        <v>58</v>
      </c>
      <c r="G70" s="4" t="s">
        <v>269</v>
      </c>
      <c r="H70" s="6">
        <v>132775.71043451701</v>
      </c>
      <c r="I70" s="6">
        <v>37753.194494187897</v>
      </c>
      <c r="J70" s="6">
        <v>70475.590092523998</v>
      </c>
      <c r="K70" s="6">
        <v>17069478.584233101</v>
      </c>
      <c r="L70" s="6">
        <v>26303.6573425405</v>
      </c>
      <c r="M70" s="6">
        <v>3361051.08510399</v>
      </c>
      <c r="N70" s="6">
        <v>95.333659487805804</v>
      </c>
      <c r="O70" s="6">
        <v>442.00685996681699</v>
      </c>
      <c r="P70" s="6">
        <v>2675.58395481055</v>
      </c>
      <c r="Q70" s="6">
        <v>27802.361999941</v>
      </c>
      <c r="R70" s="6">
        <v>53534.320486115401</v>
      </c>
      <c r="S70" s="6">
        <v>54350.626674881401</v>
      </c>
      <c r="T70" s="6">
        <v>37316.5275126989</v>
      </c>
      <c r="U70" s="6">
        <v>7897.5274977722001</v>
      </c>
      <c r="V70" s="6">
        <v>18400.5111487043</v>
      </c>
      <c r="W70" s="6">
        <v>12444.086249997201</v>
      </c>
      <c r="X70" s="6">
        <v>55442.956390066902</v>
      </c>
      <c r="Y70" s="6">
        <v>540.39630884148403</v>
      </c>
      <c r="Z70" s="6">
        <v>39904.494830695498</v>
      </c>
      <c r="AA70" s="6">
        <v>13080.5442265361</v>
      </c>
      <c r="AB70" s="6">
        <v>8955.4820841782894</v>
      </c>
      <c r="AC70" s="6">
        <v>27354.208198529101</v>
      </c>
      <c r="AD70" s="6">
        <v>24071.6216292352</v>
      </c>
      <c r="AE70" s="6">
        <v>60621.138767169301</v>
      </c>
    </row>
    <row r="71" spans="1:31" x14ac:dyDescent="0.2">
      <c r="A71" s="3">
        <v>70</v>
      </c>
      <c r="B71" s="7" t="s">
        <v>15</v>
      </c>
      <c r="C71" s="8" t="s">
        <v>309</v>
      </c>
      <c r="D71" s="7" t="s">
        <v>83</v>
      </c>
      <c r="E71" s="7" t="s">
        <v>309</v>
      </c>
      <c r="F71" s="7" t="s">
        <v>144</v>
      </c>
      <c r="G71" s="7" t="s">
        <v>269</v>
      </c>
      <c r="H71" s="9">
        <v>21567627.224039901</v>
      </c>
      <c r="I71" s="9">
        <v>978128.43292396003</v>
      </c>
      <c r="J71" s="9">
        <v>22307023.9104033</v>
      </c>
      <c r="K71" s="9">
        <v>50427269.175006501</v>
      </c>
      <c r="L71" s="9">
        <v>1190701.58724591</v>
      </c>
      <c r="M71" s="9">
        <v>238007648.796087</v>
      </c>
      <c r="N71" s="9">
        <v>1654.7625508522799</v>
      </c>
      <c r="O71" s="9">
        <v>12043.076761394001</v>
      </c>
      <c r="P71" s="9">
        <v>31332.323192457501</v>
      </c>
      <c r="Q71" s="9">
        <v>230533.467376032</v>
      </c>
      <c r="R71" s="9">
        <v>645353.20781560102</v>
      </c>
      <c r="S71" s="9">
        <v>258948.941282379</v>
      </c>
      <c r="T71" s="9">
        <v>5075.5740695275299</v>
      </c>
      <c r="U71" s="9">
        <v>15707.303790252499</v>
      </c>
      <c r="V71" s="9">
        <v>55589.4785551405</v>
      </c>
      <c r="W71" s="9">
        <v>30223.957141689702</v>
      </c>
      <c r="X71" s="9">
        <v>54170.321482415398</v>
      </c>
      <c r="Y71" s="9">
        <v>234.24129471995201</v>
      </c>
      <c r="Z71" s="9">
        <v>25058.634221149601</v>
      </c>
      <c r="AA71" s="9">
        <v>3420.20073307537</v>
      </c>
      <c r="AB71" s="9">
        <v>1326.0615706134499</v>
      </c>
      <c r="AC71" s="9">
        <v>44952.008874448802</v>
      </c>
      <c r="AD71" s="9">
        <v>39031.286336961202</v>
      </c>
      <c r="AE71" s="9">
        <v>100022.301380338</v>
      </c>
    </row>
    <row r="72" spans="1:31" x14ac:dyDescent="0.2">
      <c r="A72" s="3">
        <v>71</v>
      </c>
      <c r="B72" s="4" t="s">
        <v>199</v>
      </c>
      <c r="C72" s="5" t="s">
        <v>309</v>
      </c>
      <c r="D72" s="4" t="s">
        <v>382</v>
      </c>
      <c r="E72" s="4" t="s">
        <v>309</v>
      </c>
      <c r="F72" s="4" t="s">
        <v>324</v>
      </c>
      <c r="G72" s="4" t="s">
        <v>269</v>
      </c>
      <c r="H72" s="6">
        <v>26700339.6309589</v>
      </c>
      <c r="I72" s="6">
        <v>1381254.4926801401</v>
      </c>
      <c r="J72" s="6">
        <v>20765204.4999718</v>
      </c>
      <c r="K72" s="6">
        <v>62709579.133442603</v>
      </c>
      <c r="L72" s="6">
        <v>840407.04554474202</v>
      </c>
      <c r="M72" s="6">
        <v>14050326.199138399</v>
      </c>
      <c r="N72" s="6">
        <v>1906.7939292814499</v>
      </c>
      <c r="O72" s="6">
        <v>13212.7746817928</v>
      </c>
      <c r="P72" s="6">
        <v>35361.043596865202</v>
      </c>
      <c r="Q72" s="6">
        <v>267823.68778651097</v>
      </c>
      <c r="R72" s="6">
        <v>316793.23381177301</v>
      </c>
      <c r="S72" s="6">
        <v>80582.147187354305</v>
      </c>
      <c r="T72" s="6">
        <v>3735.8220822988201</v>
      </c>
      <c r="U72" s="6">
        <v>2491.5510983784002</v>
      </c>
      <c r="V72" s="6">
        <v>31536.773054859899</v>
      </c>
      <c r="W72" s="6">
        <v>32376.727743240001</v>
      </c>
      <c r="X72" s="6">
        <v>54999.443953020498</v>
      </c>
      <c r="Y72" s="6">
        <v>106.25493158238299</v>
      </c>
      <c r="Z72" s="6">
        <v>40261.330179263801</v>
      </c>
      <c r="AA72" s="6">
        <v>1214.6492442292599</v>
      </c>
      <c r="AB72" s="6">
        <v>316.67018103238598</v>
      </c>
      <c r="AC72" s="6">
        <v>8470.5113828633293</v>
      </c>
      <c r="AD72" s="6">
        <v>6934.3503855036397</v>
      </c>
      <c r="AE72" s="6">
        <v>16780.519349940001</v>
      </c>
    </row>
    <row r="73" spans="1:31" x14ac:dyDescent="0.2">
      <c r="A73" s="3">
        <v>72</v>
      </c>
      <c r="B73" s="7" t="s">
        <v>61</v>
      </c>
      <c r="C73" s="8" t="s">
        <v>309</v>
      </c>
      <c r="D73" s="7" t="s">
        <v>108</v>
      </c>
      <c r="E73" s="7" t="s">
        <v>309</v>
      </c>
      <c r="F73" s="7" t="s">
        <v>53</v>
      </c>
      <c r="G73" s="7" t="s">
        <v>269</v>
      </c>
      <c r="H73" s="9">
        <v>37962420.491852596</v>
      </c>
      <c r="I73" s="9">
        <v>911031.91704067204</v>
      </c>
      <c r="J73" s="9">
        <v>31694562.263148502</v>
      </c>
      <c r="K73" s="9">
        <v>76962085.023248494</v>
      </c>
      <c r="L73" s="9">
        <v>769323.55560567195</v>
      </c>
      <c r="M73" s="9">
        <v>92625519.972501606</v>
      </c>
      <c r="N73" s="9">
        <v>822.69044075622901</v>
      </c>
      <c r="O73" s="9">
        <v>5849.8669910828603</v>
      </c>
      <c r="P73" s="9">
        <v>18166.878837193301</v>
      </c>
      <c r="Q73" s="9">
        <v>147876.26521970201</v>
      </c>
      <c r="R73" s="9">
        <v>44613.562909902503</v>
      </c>
      <c r="S73" s="9">
        <v>213148.094140906</v>
      </c>
      <c r="T73" s="9">
        <v>3222.3640571205601</v>
      </c>
      <c r="U73" s="9">
        <v>2584.9006198715801</v>
      </c>
      <c r="V73" s="9">
        <v>24826.3163067655</v>
      </c>
      <c r="W73" s="9">
        <v>27724.880194791302</v>
      </c>
      <c r="X73" s="9">
        <v>52408.261676983297</v>
      </c>
      <c r="Y73" s="9">
        <v>134.86456590155399</v>
      </c>
      <c r="Z73" s="9">
        <v>19269.6898546263</v>
      </c>
      <c r="AA73" s="9">
        <v>1033.812935617</v>
      </c>
      <c r="AB73" s="9">
        <v>384.67185088993898</v>
      </c>
      <c r="AC73" s="9">
        <v>13099.345868109</v>
      </c>
      <c r="AD73" s="9">
        <v>11389.205611977401</v>
      </c>
      <c r="AE73" s="9">
        <v>28261.2970446609</v>
      </c>
    </row>
    <row r="74" spans="1:31" x14ac:dyDescent="0.2">
      <c r="A74" s="3">
        <v>73</v>
      </c>
      <c r="B74" s="4" t="s">
        <v>271</v>
      </c>
      <c r="C74" s="5" t="s">
        <v>309</v>
      </c>
      <c r="D74" s="4" t="s">
        <v>109</v>
      </c>
      <c r="E74" s="4" t="s">
        <v>309</v>
      </c>
      <c r="F74" s="4" t="s">
        <v>167</v>
      </c>
      <c r="G74" s="4" t="s">
        <v>269</v>
      </c>
      <c r="H74" s="6">
        <v>45039785.730001397</v>
      </c>
      <c r="I74" s="6">
        <v>1692914.2618321099</v>
      </c>
      <c r="J74" s="6">
        <v>46376958.623689704</v>
      </c>
      <c r="K74" s="6">
        <v>92768106.889379203</v>
      </c>
      <c r="L74" s="6">
        <v>768872.75179559202</v>
      </c>
      <c r="M74" s="6">
        <v>8793441.9111152403</v>
      </c>
      <c r="N74" s="6">
        <v>1282.72462248791</v>
      </c>
      <c r="O74" s="6">
        <v>8681.9752290917404</v>
      </c>
      <c r="P74" s="6">
        <v>25890.774362678101</v>
      </c>
      <c r="Q74" s="6">
        <v>202046.73732028299</v>
      </c>
      <c r="R74" s="6">
        <v>78967.015630914102</v>
      </c>
      <c r="S74" s="6">
        <v>132527.15699528399</v>
      </c>
      <c r="T74" s="6">
        <v>3458.4189702385902</v>
      </c>
      <c r="U74" s="6">
        <v>22067.7109437244</v>
      </c>
      <c r="V74" s="6">
        <v>58500.530778120403</v>
      </c>
      <c r="W74" s="6">
        <v>31499.356744543598</v>
      </c>
      <c r="X74" s="6">
        <v>54099.341532374703</v>
      </c>
      <c r="Y74" s="6">
        <v>126.88532106951099</v>
      </c>
      <c r="Z74" s="6">
        <v>35394.543035389303</v>
      </c>
      <c r="AA74" s="6">
        <v>746.16178448215896</v>
      </c>
      <c r="AB74" s="6">
        <v>400.67230785974999</v>
      </c>
      <c r="AC74" s="6">
        <v>10735.372947612301</v>
      </c>
      <c r="AD74" s="6">
        <v>9123.5804614259705</v>
      </c>
      <c r="AE74" s="6">
        <v>22507.062907813499</v>
      </c>
    </row>
    <row r="75" spans="1:31" x14ac:dyDescent="0.2">
      <c r="A75" s="3">
        <v>74</v>
      </c>
      <c r="B75" s="7" t="s">
        <v>170</v>
      </c>
      <c r="C75" s="8" t="s">
        <v>309</v>
      </c>
      <c r="D75" s="7" t="s">
        <v>158</v>
      </c>
      <c r="E75" s="7" t="s">
        <v>309</v>
      </c>
      <c r="F75" s="7" t="s">
        <v>224</v>
      </c>
      <c r="G75" s="7" t="s">
        <v>269</v>
      </c>
      <c r="H75" s="9">
        <v>38001172.964596704</v>
      </c>
      <c r="I75" s="9">
        <v>2115248.4902638299</v>
      </c>
      <c r="J75" s="9">
        <v>33065034.487707999</v>
      </c>
      <c r="K75" s="9">
        <v>67124358.432758704</v>
      </c>
      <c r="L75" s="9">
        <v>849636.55732730101</v>
      </c>
      <c r="M75" s="9">
        <v>9474670.15817862</v>
      </c>
      <c r="N75" s="9">
        <v>2608.9051097418801</v>
      </c>
      <c r="O75" s="9">
        <v>18154.862109825201</v>
      </c>
      <c r="P75" s="9">
        <v>48186.485054284603</v>
      </c>
      <c r="Q75" s="9">
        <v>357328.03809929802</v>
      </c>
      <c r="R75" s="9">
        <v>86349.630324995102</v>
      </c>
      <c r="S75" s="9">
        <v>100725.623824569</v>
      </c>
      <c r="T75" s="9">
        <v>7653.3834986012498</v>
      </c>
      <c r="U75" s="9">
        <v>8743.3515190512098</v>
      </c>
      <c r="V75" s="9">
        <v>23779.779272093801</v>
      </c>
      <c r="W75" s="9">
        <v>30457.9012321911</v>
      </c>
      <c r="X75" s="9">
        <v>53750.444235692303</v>
      </c>
      <c r="Y75" s="9">
        <v>101.52561067889501</v>
      </c>
      <c r="Z75" s="9">
        <v>54195.380709241501</v>
      </c>
      <c r="AA75" s="9">
        <v>636.83936928799801</v>
      </c>
      <c r="AB75" s="9">
        <v>749.35298658211696</v>
      </c>
      <c r="AC75" s="9">
        <v>4646.75561490582</v>
      </c>
      <c r="AD75" s="9">
        <v>3665.80564439621</v>
      </c>
      <c r="AE75" s="9">
        <v>9016.8460497099495</v>
      </c>
    </row>
    <row r="76" spans="1:31" x14ac:dyDescent="0.2">
      <c r="A76" s="3">
        <v>75</v>
      </c>
      <c r="B76" s="4" t="s">
        <v>12</v>
      </c>
      <c r="C76" s="5" t="s">
        <v>309</v>
      </c>
      <c r="D76" s="4" t="s">
        <v>141</v>
      </c>
      <c r="E76" s="4" t="s">
        <v>309</v>
      </c>
      <c r="F76" s="4" t="s">
        <v>377</v>
      </c>
      <c r="G76" s="4" t="s">
        <v>269</v>
      </c>
      <c r="H76" s="6">
        <v>34886701.2542262</v>
      </c>
      <c r="I76" s="6">
        <v>1041746.0688624399</v>
      </c>
      <c r="J76" s="6">
        <v>11816965.898201801</v>
      </c>
      <c r="K76" s="6">
        <v>78894616.859233797</v>
      </c>
      <c r="L76" s="6">
        <v>796294.41635798605</v>
      </c>
      <c r="M76" s="6">
        <v>14351117.269284099</v>
      </c>
      <c r="N76" s="6">
        <v>2118.8238832195402</v>
      </c>
      <c r="O76" s="6">
        <v>14799.6642674137</v>
      </c>
      <c r="P76" s="6">
        <v>40558.829336861301</v>
      </c>
      <c r="Q76" s="6">
        <v>300641.11169441801</v>
      </c>
      <c r="R76" s="6">
        <v>117811.88225381001</v>
      </c>
      <c r="S76" s="6">
        <v>73967.239022100504</v>
      </c>
      <c r="T76" s="6">
        <v>5953.9071937847502</v>
      </c>
      <c r="U76" s="6">
        <v>5694.4695088323397</v>
      </c>
      <c r="V76" s="6">
        <v>55752.152525450198</v>
      </c>
      <c r="W76" s="6">
        <v>32609.937873163901</v>
      </c>
      <c r="X76" s="6">
        <v>56375.026189668701</v>
      </c>
      <c r="Y76" s="6">
        <v>113.650938250929</v>
      </c>
      <c r="Z76" s="6">
        <v>87113.757538799095</v>
      </c>
      <c r="AA76" s="6">
        <v>515.99613420517505</v>
      </c>
      <c r="AB76" s="6">
        <v>393.33874851455499</v>
      </c>
      <c r="AC76" s="6">
        <v>13999.5271682968</v>
      </c>
      <c r="AD76" s="6">
        <v>11569.355310421201</v>
      </c>
      <c r="AE76" s="6">
        <v>27424.998218913999</v>
      </c>
    </row>
    <row r="77" spans="1:31" x14ac:dyDescent="0.2">
      <c r="A77" s="3">
        <v>76</v>
      </c>
      <c r="B77" s="7" t="s">
        <v>197</v>
      </c>
      <c r="C77" s="8" t="s">
        <v>309</v>
      </c>
      <c r="D77" s="7" t="s">
        <v>231</v>
      </c>
      <c r="E77" s="7" t="s">
        <v>309</v>
      </c>
      <c r="F77" s="7" t="s">
        <v>59</v>
      </c>
      <c r="G77" s="7" t="s">
        <v>269</v>
      </c>
      <c r="H77" s="9">
        <v>34620523.613910899</v>
      </c>
      <c r="I77" s="9">
        <v>1035687.7859960099</v>
      </c>
      <c r="J77" s="9">
        <v>14746040.1824602</v>
      </c>
      <c r="K77" s="9">
        <v>80976112.615141794</v>
      </c>
      <c r="L77" s="9">
        <v>514361.150549057</v>
      </c>
      <c r="M77" s="9">
        <v>70601152.763198093</v>
      </c>
      <c r="N77" s="9">
        <v>2177.49938320413</v>
      </c>
      <c r="O77" s="9">
        <v>16006.310714667099</v>
      </c>
      <c r="P77" s="9">
        <v>40535.433840619</v>
      </c>
      <c r="Q77" s="9">
        <v>319662.24568117299</v>
      </c>
      <c r="R77" s="9">
        <v>118760.342445088</v>
      </c>
      <c r="S77" s="9">
        <v>60161.811024200702</v>
      </c>
      <c r="T77" s="9">
        <v>7538.6583671685403</v>
      </c>
      <c r="U77" s="9">
        <v>4605.40952658489</v>
      </c>
      <c r="V77" s="9">
        <v>21968.294869494901</v>
      </c>
      <c r="W77" s="9">
        <v>27247.293836929701</v>
      </c>
      <c r="X77" s="9">
        <v>56793.7683697869</v>
      </c>
      <c r="Y77" s="9">
        <v>63.587844262858901</v>
      </c>
      <c r="Z77" s="9">
        <v>113727.371858293</v>
      </c>
      <c r="AA77" s="9">
        <v>509.35308893030299</v>
      </c>
      <c r="AB77" s="9">
        <v>345.33750734378401</v>
      </c>
      <c r="AC77" s="9">
        <v>1928.1308541431399</v>
      </c>
      <c r="AD77" s="9">
        <v>1504.07935516981</v>
      </c>
      <c r="AE77" s="9">
        <v>3955.2146041762298</v>
      </c>
    </row>
    <row r="78" spans="1:31" x14ac:dyDescent="0.2">
      <c r="A78" s="3">
        <v>77</v>
      </c>
      <c r="B78" s="4" t="s">
        <v>171</v>
      </c>
      <c r="C78" s="5" t="s">
        <v>309</v>
      </c>
      <c r="D78" s="4" t="s">
        <v>241</v>
      </c>
      <c r="E78" s="4" t="s">
        <v>309</v>
      </c>
      <c r="F78" s="4" t="s">
        <v>115</v>
      </c>
      <c r="G78" s="4" t="s">
        <v>269</v>
      </c>
      <c r="H78" s="6">
        <v>28501569.015467599</v>
      </c>
      <c r="I78" s="6">
        <v>3992813.2531161699</v>
      </c>
      <c r="J78" s="6">
        <v>14832361.610078899</v>
      </c>
      <c r="K78" s="6">
        <v>87957523.603088602</v>
      </c>
      <c r="L78" s="6">
        <v>944734.51961333002</v>
      </c>
      <c r="M78" s="6">
        <v>74880206.556332499</v>
      </c>
      <c r="N78" s="6">
        <v>5463.0446024455896</v>
      </c>
      <c r="O78" s="6">
        <v>40590.350414374501</v>
      </c>
      <c r="P78" s="6">
        <v>98462.845327900402</v>
      </c>
      <c r="Q78" s="6">
        <v>687471.75619409804</v>
      </c>
      <c r="R78" s="6">
        <v>706043.76312177605</v>
      </c>
      <c r="S78" s="6">
        <v>108332.15004941801</v>
      </c>
      <c r="T78" s="6">
        <v>4612.0789459981997</v>
      </c>
      <c r="U78" s="6">
        <v>4332.6569713196996</v>
      </c>
      <c r="V78" s="6">
        <v>18829.0976575491</v>
      </c>
      <c r="W78" s="6">
        <v>31714.524921597502</v>
      </c>
      <c r="X78" s="6">
        <v>57230.0437302399</v>
      </c>
      <c r="Y78" s="6">
        <v>106.87985743564199</v>
      </c>
      <c r="Z78" s="6">
        <v>122751.926174543</v>
      </c>
      <c r="AA78" s="6">
        <v>872.61591607605601</v>
      </c>
      <c r="AB78" s="6">
        <v>551.34401185425497</v>
      </c>
      <c r="AC78" s="6">
        <v>43404.520172663302</v>
      </c>
      <c r="AD78" s="6">
        <v>38277.976177201803</v>
      </c>
      <c r="AE78" s="6">
        <v>98333.272618411604</v>
      </c>
    </row>
    <row r="79" spans="1:31" x14ac:dyDescent="0.2">
      <c r="A79" s="3">
        <v>78</v>
      </c>
      <c r="B79" s="7" t="s">
        <v>247</v>
      </c>
      <c r="C79" s="8" t="s">
        <v>309</v>
      </c>
      <c r="D79" s="7" t="s">
        <v>349</v>
      </c>
      <c r="E79" s="7" t="s">
        <v>309</v>
      </c>
      <c r="F79" s="7" t="s">
        <v>66</v>
      </c>
      <c r="G79" s="7" t="s">
        <v>269</v>
      </c>
      <c r="H79" s="9">
        <v>31933406.617687799</v>
      </c>
      <c r="I79" s="9">
        <v>1610747.02233789</v>
      </c>
      <c r="J79" s="9">
        <v>11346068.0953722</v>
      </c>
      <c r="K79" s="9">
        <v>62803073.988809198</v>
      </c>
      <c r="L79" s="9">
        <v>771980.94145777705</v>
      </c>
      <c r="M79" s="9">
        <v>8358893.6298078904</v>
      </c>
      <c r="N79" s="9">
        <v>1547.41714752032</v>
      </c>
      <c r="O79" s="9">
        <v>11396.5603494841</v>
      </c>
      <c r="P79" s="9">
        <v>29780.352807749401</v>
      </c>
      <c r="Q79" s="9">
        <v>221788.749120247</v>
      </c>
      <c r="R79" s="9">
        <v>94879.117188799195</v>
      </c>
      <c r="S79" s="9">
        <v>79206.334042328905</v>
      </c>
      <c r="T79" s="9">
        <v>6703.5822175109097</v>
      </c>
      <c r="U79" s="9">
        <v>3746.4920680922701</v>
      </c>
      <c r="V79" s="9">
        <v>12496.1332796119</v>
      </c>
      <c r="W79" s="9">
        <v>41824.602245674003</v>
      </c>
      <c r="X79" s="9">
        <v>58742.0362540899</v>
      </c>
      <c r="Y79" s="9">
        <v>78.353780483663201</v>
      </c>
      <c r="Z79" s="9">
        <v>42984.603871423002</v>
      </c>
      <c r="AA79" s="9">
        <v>538.94837084244102</v>
      </c>
      <c r="AB79" s="9">
        <v>670.01572820291801</v>
      </c>
      <c r="AC79" s="9">
        <v>12681.628174154799</v>
      </c>
      <c r="AD79" s="9">
        <v>11005.5721771805</v>
      </c>
      <c r="AE79" s="9">
        <v>28901.215287609699</v>
      </c>
    </row>
    <row r="80" spans="1:31" x14ac:dyDescent="0.2">
      <c r="A80" s="3">
        <v>79</v>
      </c>
      <c r="B80" s="4" t="s">
        <v>361</v>
      </c>
      <c r="C80" s="5" t="s">
        <v>309</v>
      </c>
      <c r="D80" s="4" t="s">
        <v>353</v>
      </c>
      <c r="E80" s="4" t="s">
        <v>309</v>
      </c>
      <c r="F80" s="4" t="s">
        <v>347</v>
      </c>
      <c r="G80" s="4" t="s">
        <v>269</v>
      </c>
      <c r="H80" s="6">
        <v>40801897.9623679</v>
      </c>
      <c r="I80" s="6">
        <v>1291734.99564488</v>
      </c>
      <c r="J80" s="6">
        <v>12745072.180408301</v>
      </c>
      <c r="K80" s="6">
        <v>58826253.254686497</v>
      </c>
      <c r="L80" s="6">
        <v>885596.20918261702</v>
      </c>
      <c r="M80" s="6">
        <v>24075201.458747201</v>
      </c>
      <c r="N80" s="6">
        <v>1650.7621978444799</v>
      </c>
      <c r="O80" s="6">
        <v>11417.894827505101</v>
      </c>
      <c r="P80" s="6">
        <v>30825.227142854299</v>
      </c>
      <c r="Q80" s="6">
        <v>241176.74910526499</v>
      </c>
      <c r="R80" s="6">
        <v>52770.221858262899</v>
      </c>
      <c r="S80" s="6">
        <v>58403.816940152101</v>
      </c>
      <c r="T80" s="6">
        <v>7804.13756687151</v>
      </c>
      <c r="U80" s="6">
        <v>3627.12833694559</v>
      </c>
      <c r="V80" s="6">
        <v>9379.0790003007805</v>
      </c>
      <c r="W80" s="6">
        <v>36261.457336486703</v>
      </c>
      <c r="X80" s="6">
        <v>56246.405584801098</v>
      </c>
      <c r="Y80" s="6">
        <v>64.957720536788699</v>
      </c>
      <c r="Z80" s="6">
        <v>54247.535343511598</v>
      </c>
      <c r="AA80" s="6">
        <v>420.68720432810699</v>
      </c>
      <c r="AB80" s="6">
        <v>350.67098796013403</v>
      </c>
      <c r="AC80" s="6">
        <v>2748.2645354163201</v>
      </c>
      <c r="AD80" s="6">
        <v>2189.5012233891198</v>
      </c>
      <c r="AE80" s="6">
        <v>5288.9809487790399</v>
      </c>
    </row>
    <row r="81" spans="1:31" x14ac:dyDescent="0.2">
      <c r="A81" s="3">
        <v>80</v>
      </c>
      <c r="B81" s="7" t="s">
        <v>237</v>
      </c>
      <c r="C81" s="8" t="s">
        <v>309</v>
      </c>
      <c r="D81" s="7" t="s">
        <v>105</v>
      </c>
      <c r="E81" s="7" t="s">
        <v>309</v>
      </c>
      <c r="F81" s="7" t="s">
        <v>84</v>
      </c>
      <c r="G81" s="7" t="s">
        <v>269</v>
      </c>
      <c r="H81" s="9">
        <v>8352666.39589715</v>
      </c>
      <c r="I81" s="9">
        <v>4760072.2468149299</v>
      </c>
      <c r="J81" s="9">
        <v>7655438.7030442497</v>
      </c>
      <c r="K81" s="9">
        <v>35132507.205565102</v>
      </c>
      <c r="L81" s="9">
        <v>2241812.78233488</v>
      </c>
      <c r="M81" s="9">
        <v>37761648.391187198</v>
      </c>
      <c r="N81" s="9">
        <v>6121.9787155529002</v>
      </c>
      <c r="O81" s="9">
        <v>25655.6989300079</v>
      </c>
      <c r="P81" s="9">
        <v>78143.955611080499</v>
      </c>
      <c r="Q81" s="9">
        <v>364038.71089673898</v>
      </c>
      <c r="R81" s="9">
        <v>7336436.21501261</v>
      </c>
      <c r="S81" s="9">
        <v>193981.270185161</v>
      </c>
      <c r="T81" s="9">
        <v>5640004.5955217602</v>
      </c>
      <c r="U81" s="9">
        <v>1100235.9366448501</v>
      </c>
      <c r="V81" s="9">
        <v>2448110.4793498199</v>
      </c>
      <c r="W81" s="9">
        <v>549980.11758612702</v>
      </c>
      <c r="X81" s="9">
        <v>268079.949928683</v>
      </c>
      <c r="Y81" s="9">
        <v>73436.245106971401</v>
      </c>
      <c r="Z81" s="9">
        <v>6226329.8846672401</v>
      </c>
      <c r="AA81" s="9">
        <v>793561.049235938</v>
      </c>
      <c r="AB81" s="9">
        <v>1283514.0398023</v>
      </c>
      <c r="AC81" s="9">
        <v>3634673.0333336499</v>
      </c>
      <c r="AD81" s="9">
        <v>3085157.14288207</v>
      </c>
      <c r="AE81" s="9">
        <v>7999241.1610562</v>
      </c>
    </row>
    <row r="82" spans="1:31" x14ac:dyDescent="0.2">
      <c r="A82" s="3">
        <v>81</v>
      </c>
      <c r="B82" s="4" t="s">
        <v>150</v>
      </c>
      <c r="C82" s="5" t="s">
        <v>309</v>
      </c>
      <c r="D82" s="4" t="s">
        <v>352</v>
      </c>
      <c r="E82" s="4" t="s">
        <v>309</v>
      </c>
      <c r="F82" s="4" t="s">
        <v>288</v>
      </c>
      <c r="G82" s="4" t="s">
        <v>269</v>
      </c>
      <c r="H82" s="6">
        <v>155422.65896917399</v>
      </c>
      <c r="I82" s="6">
        <v>35392.039512206102</v>
      </c>
      <c r="J82" s="6">
        <v>72133.843667725203</v>
      </c>
      <c r="K82" s="6">
        <v>17138473.692828398</v>
      </c>
      <c r="L82" s="6">
        <v>27560.6412289201</v>
      </c>
      <c r="M82" s="6">
        <v>3394868.6977636502</v>
      </c>
      <c r="N82" s="6">
        <v>97.333684174669401</v>
      </c>
      <c r="O82" s="6">
        <v>441.34015619889698</v>
      </c>
      <c r="P82" s="6">
        <v>2754.2655089506302</v>
      </c>
      <c r="Q82" s="6">
        <v>27183.839383352901</v>
      </c>
      <c r="R82" s="6">
        <v>50369.714645131702</v>
      </c>
      <c r="S82" s="6">
        <v>50315.130376029003</v>
      </c>
      <c r="T82" s="6">
        <v>36252.366233072898</v>
      </c>
      <c r="U82" s="6">
        <v>8281.0952915969301</v>
      </c>
      <c r="V82" s="6">
        <v>19549.547614384799</v>
      </c>
      <c r="W82" s="6">
        <v>12281.295434657801</v>
      </c>
      <c r="X82" s="6">
        <v>54267.207684347202</v>
      </c>
      <c r="Y82" s="6">
        <v>550.91269357373096</v>
      </c>
      <c r="Z82" s="6">
        <v>42295.423106527502</v>
      </c>
      <c r="AA82" s="6">
        <v>11756.8721087821</v>
      </c>
      <c r="AB82" s="6">
        <v>8784.0667907049301</v>
      </c>
      <c r="AC82" s="6">
        <v>26798.7936216251</v>
      </c>
      <c r="AD82" s="6">
        <v>22175.367909476699</v>
      </c>
      <c r="AE82" s="6">
        <v>57214.120735735101</v>
      </c>
    </row>
    <row r="83" spans="1:31" x14ac:dyDescent="0.2">
      <c r="A83" s="3">
        <v>82</v>
      </c>
      <c r="B83" s="7" t="s">
        <v>64</v>
      </c>
      <c r="C83" s="8" t="s">
        <v>309</v>
      </c>
      <c r="D83" s="7" t="s">
        <v>381</v>
      </c>
      <c r="E83" s="7" t="s">
        <v>309</v>
      </c>
      <c r="F83" s="7" t="s">
        <v>4</v>
      </c>
      <c r="G83" s="7" t="s">
        <v>269</v>
      </c>
      <c r="H83" s="9">
        <v>39339134.728420801</v>
      </c>
      <c r="I83" s="9">
        <v>1117192.27624015</v>
      </c>
      <c r="J83" s="9">
        <v>12735717.583262</v>
      </c>
      <c r="K83" s="9">
        <v>53623482.935680099</v>
      </c>
      <c r="L83" s="9">
        <v>725503.94941173901</v>
      </c>
      <c r="M83" s="9">
        <v>31847579.550012801</v>
      </c>
      <c r="N83" s="9">
        <v>1686.76638831728</v>
      </c>
      <c r="O83" s="9">
        <v>11889.6154469495</v>
      </c>
      <c r="P83" s="9">
        <v>31753.2513939784</v>
      </c>
      <c r="Q83" s="9">
        <v>234977.70117568699</v>
      </c>
      <c r="R83" s="9">
        <v>50766.783804983002</v>
      </c>
      <c r="S83" s="9">
        <v>60714.178251983103</v>
      </c>
      <c r="T83" s="9">
        <v>8146.3239114949502</v>
      </c>
      <c r="U83" s="9">
        <v>3577.7816241853202</v>
      </c>
      <c r="V83" s="9">
        <v>16416.774631000699</v>
      </c>
      <c r="W83" s="9">
        <v>36553.3989746558</v>
      </c>
      <c r="X83" s="9">
        <v>55520.056194433397</v>
      </c>
      <c r="Y83" s="9">
        <v>136.22400336346499</v>
      </c>
      <c r="Z83" s="9">
        <v>47351.084428879098</v>
      </c>
      <c r="AA83" s="9">
        <v>2991.9732854264298</v>
      </c>
      <c r="AB83" s="9">
        <v>1240.0539287633001</v>
      </c>
      <c r="AC83" s="9">
        <v>5961.9112909600799</v>
      </c>
      <c r="AD83" s="9">
        <v>5104.2466973365799</v>
      </c>
      <c r="AE83" s="9">
        <v>12354.7013695193</v>
      </c>
    </row>
    <row r="84" spans="1:31" x14ac:dyDescent="0.2">
      <c r="A84" s="3">
        <v>83</v>
      </c>
      <c r="B84" s="4" t="s">
        <v>201</v>
      </c>
      <c r="C84" s="5" t="s">
        <v>309</v>
      </c>
      <c r="D84" s="4" t="s">
        <v>121</v>
      </c>
      <c r="E84" s="4" t="s">
        <v>309</v>
      </c>
      <c r="F84" s="4" t="s">
        <v>304</v>
      </c>
      <c r="G84" s="4" t="s">
        <v>269</v>
      </c>
      <c r="H84" s="6">
        <v>13118415.5771061</v>
      </c>
      <c r="I84" s="6">
        <v>1209457.96954855</v>
      </c>
      <c r="J84" s="6">
        <v>18131298.6210999</v>
      </c>
      <c r="K84" s="6">
        <v>66170745.030229501</v>
      </c>
      <c r="L84" s="6">
        <v>856326.841135066</v>
      </c>
      <c r="M84" s="6">
        <v>26600630.0081212</v>
      </c>
      <c r="N84" s="6">
        <v>2423.5390358652799</v>
      </c>
      <c r="O84" s="6">
        <v>17233.064854816901</v>
      </c>
      <c r="P84" s="6">
        <v>44047.139331454397</v>
      </c>
      <c r="Q84" s="6">
        <v>319734.484736413</v>
      </c>
      <c r="R84" s="6">
        <v>502008.15028049302</v>
      </c>
      <c r="S84" s="6">
        <v>244387.49628609701</v>
      </c>
      <c r="T84" s="6">
        <v>3438.41415971691</v>
      </c>
      <c r="U84" s="6">
        <v>7904.1873812903405</v>
      </c>
      <c r="V84" s="6">
        <v>45689.241033429404</v>
      </c>
      <c r="W84" s="6">
        <v>60812.725175117601</v>
      </c>
      <c r="X84" s="6">
        <v>57861.619465440701</v>
      </c>
      <c r="Y84" s="6">
        <v>115.62487860489701</v>
      </c>
      <c r="Z84" s="6">
        <v>46516.504075469697</v>
      </c>
      <c r="AA84" s="6">
        <v>1782.4422091358001</v>
      </c>
      <c r="AB84" s="6">
        <v>710.68435442714599</v>
      </c>
      <c r="AC84" s="6">
        <v>165514.95207910301</v>
      </c>
      <c r="AD84" s="6">
        <v>143325.67729377499</v>
      </c>
      <c r="AE84" s="6">
        <v>362110.73411928298</v>
      </c>
    </row>
    <row r="85" spans="1:31" x14ac:dyDescent="0.2">
      <c r="A85" s="3">
        <v>84</v>
      </c>
      <c r="B85" s="7" t="s">
        <v>273</v>
      </c>
      <c r="C85" s="8" t="s">
        <v>309</v>
      </c>
      <c r="D85" s="7" t="s">
        <v>35</v>
      </c>
      <c r="E85" s="7" t="s">
        <v>309</v>
      </c>
      <c r="F85" s="7" t="s">
        <v>360</v>
      </c>
      <c r="G85" s="7" t="s">
        <v>269</v>
      </c>
      <c r="H85" s="9">
        <v>24095874.293974102</v>
      </c>
      <c r="I85" s="9">
        <v>794220.52361676702</v>
      </c>
      <c r="J85" s="9">
        <v>17898132.404195499</v>
      </c>
      <c r="K85" s="9">
        <v>50785224.8066625</v>
      </c>
      <c r="L85" s="9">
        <v>942321.467307835</v>
      </c>
      <c r="M85" s="9">
        <v>9401837.28422096</v>
      </c>
      <c r="N85" s="9">
        <v>444.67360690195801</v>
      </c>
      <c r="O85" s="9">
        <v>3387.0685380083501</v>
      </c>
      <c r="P85" s="9">
        <v>11044.272566015999</v>
      </c>
      <c r="Q85" s="9">
        <v>93016.8353398771</v>
      </c>
      <c r="R85" s="9">
        <v>57135.640202144597</v>
      </c>
      <c r="S85" s="9">
        <v>74587.898895396298</v>
      </c>
      <c r="T85" s="9">
        <v>4875.4990561412696</v>
      </c>
      <c r="U85" s="9">
        <v>6662.8903041108197</v>
      </c>
      <c r="V85" s="9">
        <v>11458.597587296799</v>
      </c>
      <c r="W85" s="9">
        <v>25532.160151649899</v>
      </c>
      <c r="X85" s="9">
        <v>56002.265094361297</v>
      </c>
      <c r="Y85" s="9">
        <v>43.493729988215897</v>
      </c>
      <c r="Z85" s="9">
        <v>12997.2496030412</v>
      </c>
      <c r="AA85" s="9">
        <v>850.92766577719601</v>
      </c>
      <c r="AB85" s="9">
        <v>222.00173400694999</v>
      </c>
      <c r="AC85" s="9">
        <v>9712.6358132026999</v>
      </c>
      <c r="AD85" s="9">
        <v>8112.97283364336</v>
      </c>
      <c r="AE85" s="9">
        <v>19771.031337181001</v>
      </c>
    </row>
    <row r="86" spans="1:31" x14ac:dyDescent="0.2">
      <c r="A86" s="3">
        <v>85</v>
      </c>
      <c r="B86" s="4" t="s">
        <v>203</v>
      </c>
      <c r="C86" s="5" t="s">
        <v>309</v>
      </c>
      <c r="D86" s="4" t="s">
        <v>31</v>
      </c>
      <c r="E86" s="4" t="s">
        <v>309</v>
      </c>
      <c r="F86" s="4" t="s">
        <v>373</v>
      </c>
      <c r="G86" s="4" t="s">
        <v>269</v>
      </c>
      <c r="H86" s="6">
        <v>24434213.678187199</v>
      </c>
      <c r="I86" s="6">
        <v>1063607.76491878</v>
      </c>
      <c r="J86" s="6">
        <v>19263544.056259599</v>
      </c>
      <c r="K86" s="6">
        <v>58145276.309959903</v>
      </c>
      <c r="L86" s="6">
        <v>790953.31153419102</v>
      </c>
      <c r="M86" s="6">
        <v>16575667.0244847</v>
      </c>
      <c r="N86" s="6">
        <v>720.01816209856895</v>
      </c>
      <c r="O86" s="6">
        <v>5363.00741871432</v>
      </c>
      <c r="P86" s="6">
        <v>15246.8020083511</v>
      </c>
      <c r="Q86" s="6">
        <v>128576.13418242001</v>
      </c>
      <c r="R86" s="6">
        <v>283375.51121235802</v>
      </c>
      <c r="S86" s="6">
        <v>60941.793588339599</v>
      </c>
      <c r="T86" s="6">
        <v>5357.00560267323</v>
      </c>
      <c r="U86" s="6">
        <v>9361.7352241684694</v>
      </c>
      <c r="V86" s="6">
        <v>16111.788035624701</v>
      </c>
      <c r="W86" s="6">
        <v>26300.190634955299</v>
      </c>
      <c r="X86" s="6">
        <v>56272.186057914703</v>
      </c>
      <c r="Y86" s="6">
        <v>75.530536584771895</v>
      </c>
      <c r="Z86" s="6">
        <v>14566.7666139303</v>
      </c>
      <c r="AA86" s="6">
        <v>693.431395989978</v>
      </c>
      <c r="AB86" s="6">
        <v>226.66847856126299</v>
      </c>
      <c r="AC86" s="6">
        <v>4492.7070599629697</v>
      </c>
      <c r="AD86" s="6">
        <v>3500.4295180070599</v>
      </c>
      <c r="AE86" s="6">
        <v>8977.4878686635893</v>
      </c>
    </row>
    <row r="87" spans="1:31" x14ac:dyDescent="0.2">
      <c r="A87" s="3">
        <v>86</v>
      </c>
      <c r="B87" s="7" t="s">
        <v>221</v>
      </c>
      <c r="C87" s="8" t="s">
        <v>309</v>
      </c>
      <c r="D87" s="7" t="s">
        <v>73</v>
      </c>
      <c r="E87" s="7" t="s">
        <v>309</v>
      </c>
      <c r="F87" s="7" t="s">
        <v>81</v>
      </c>
      <c r="G87" s="7" t="s">
        <v>269</v>
      </c>
      <c r="H87" s="9">
        <v>32557483.689793602</v>
      </c>
      <c r="I87" s="9">
        <v>3244724.5776064498</v>
      </c>
      <c r="J87" s="9">
        <v>22259762.5048065</v>
      </c>
      <c r="K87" s="9">
        <v>77626635.536087006</v>
      </c>
      <c r="L87" s="9">
        <v>695059.91622108698</v>
      </c>
      <c r="M87" s="9">
        <v>11755918.876584601</v>
      </c>
      <c r="N87" s="9">
        <v>1908.79427573066</v>
      </c>
      <c r="O87" s="9">
        <v>13631.1691248718</v>
      </c>
      <c r="P87" s="9">
        <v>35437.244871642099</v>
      </c>
      <c r="Q87" s="9">
        <v>282948.49075077497</v>
      </c>
      <c r="R87" s="9">
        <v>120675.091843767</v>
      </c>
      <c r="S87" s="9">
        <v>179723.310726736</v>
      </c>
      <c r="T87" s="9">
        <v>4474.03418023021</v>
      </c>
      <c r="U87" s="9">
        <v>6320.7358520760999</v>
      </c>
      <c r="V87" s="9">
        <v>11840.9072128275</v>
      </c>
      <c r="W87" s="9">
        <v>28896.604517165099</v>
      </c>
      <c r="X87" s="9">
        <v>55845.405736863198</v>
      </c>
      <c r="Y87" s="9">
        <v>81.603650634625794</v>
      </c>
      <c r="Z87" s="9">
        <v>60633.798257720402</v>
      </c>
      <c r="AA87" s="9">
        <v>555.38265889915795</v>
      </c>
      <c r="AB87" s="9">
        <v>178.667786953709</v>
      </c>
      <c r="AC87" s="9">
        <v>15594.5147299409</v>
      </c>
      <c r="AD87" s="9">
        <v>12826.4273227583</v>
      </c>
      <c r="AE87" s="9">
        <v>31010.3276771903</v>
      </c>
    </row>
    <row r="88" spans="1:31" x14ac:dyDescent="0.2">
      <c r="A88" s="3">
        <v>87</v>
      </c>
      <c r="B88" s="4" t="s">
        <v>98</v>
      </c>
      <c r="C88" s="5" t="s">
        <v>309</v>
      </c>
      <c r="D88" s="4" t="s">
        <v>307</v>
      </c>
      <c r="E88" s="4" t="s">
        <v>309</v>
      </c>
      <c r="F88" s="4" t="s">
        <v>289</v>
      </c>
      <c r="G88" s="4" t="s">
        <v>269</v>
      </c>
      <c r="H88" s="6">
        <v>35794741.285345398</v>
      </c>
      <c r="I88" s="6">
        <v>2780493.04122792</v>
      </c>
      <c r="J88" s="6">
        <v>16945577.994276699</v>
      </c>
      <c r="K88" s="6">
        <v>76614475.245660797</v>
      </c>
      <c r="L88" s="6">
        <v>838749.27412330196</v>
      </c>
      <c r="M88" s="6">
        <v>7490542.7214282304</v>
      </c>
      <c r="N88" s="6">
        <v>1636.7604990700399</v>
      </c>
      <c r="O88" s="6">
        <v>12176.5237903131</v>
      </c>
      <c r="P88" s="6">
        <v>32112.067090910801</v>
      </c>
      <c r="Q88" s="6">
        <v>260072.33986524699</v>
      </c>
      <c r="R88" s="6">
        <v>96293.237185123406</v>
      </c>
      <c r="S88" s="6">
        <v>149998.824029674</v>
      </c>
      <c r="T88" s="6">
        <v>3965.2173259114802</v>
      </c>
      <c r="U88" s="6">
        <v>5072.2373369985098</v>
      </c>
      <c r="V88" s="6">
        <v>15112.670169529099</v>
      </c>
      <c r="W88" s="6">
        <v>23538.763344941901</v>
      </c>
      <c r="X88" s="6">
        <v>55447.3474169412</v>
      </c>
      <c r="Y88" s="6">
        <v>97.640335232154996</v>
      </c>
      <c r="Z88" s="6">
        <v>54157.823394192703</v>
      </c>
      <c r="AA88" s="6">
        <v>575.56446951108296</v>
      </c>
      <c r="AB88" s="6">
        <v>311.33675109777801</v>
      </c>
      <c r="AC88" s="6">
        <v>8560.5660484951004</v>
      </c>
      <c r="AD88" s="6">
        <v>7081.0938269034996</v>
      </c>
      <c r="AE88" s="6">
        <v>16992.782380904599</v>
      </c>
    </row>
    <row r="89" spans="1:31" x14ac:dyDescent="0.2">
      <c r="A89" s="3">
        <v>88</v>
      </c>
      <c r="B89" s="7" t="s">
        <v>216</v>
      </c>
      <c r="C89" s="8" t="s">
        <v>309</v>
      </c>
      <c r="D89" s="7" t="s">
        <v>119</v>
      </c>
      <c r="E89" s="7" t="s">
        <v>309</v>
      </c>
      <c r="F89" s="7" t="s">
        <v>245</v>
      </c>
      <c r="G89" s="7" t="s">
        <v>269</v>
      </c>
      <c r="H89" s="9">
        <v>30670826.463013999</v>
      </c>
      <c r="I89" s="9">
        <v>2767136.9332777802</v>
      </c>
      <c r="J89" s="9">
        <v>26340408.726958301</v>
      </c>
      <c r="K89" s="9">
        <v>78777959.847727507</v>
      </c>
      <c r="L89" s="9">
        <v>575552.98316728103</v>
      </c>
      <c r="M89" s="9">
        <v>24587107.711771902</v>
      </c>
      <c r="N89" s="9">
        <v>2328.1898995587999</v>
      </c>
      <c r="O89" s="9">
        <v>17702.300981005999</v>
      </c>
      <c r="P89" s="9">
        <v>44984.074097539</v>
      </c>
      <c r="Q89" s="9">
        <v>330499.71191518399</v>
      </c>
      <c r="R89" s="9">
        <v>204119.155145078</v>
      </c>
      <c r="S89" s="9">
        <v>208924.126291836</v>
      </c>
      <c r="T89" s="9">
        <v>4860.8275792028599</v>
      </c>
      <c r="U89" s="9">
        <v>16161.176575281799</v>
      </c>
      <c r="V89" s="9">
        <v>16263.2740055165</v>
      </c>
      <c r="W89" s="9">
        <v>29781.010605338099</v>
      </c>
      <c r="X89" s="9">
        <v>58151.136169976897</v>
      </c>
      <c r="Y89" s="9">
        <v>73.551403011820398</v>
      </c>
      <c r="Z89" s="9">
        <v>66759.830882823895</v>
      </c>
      <c r="AA89" s="9">
        <v>1092.29925028911</v>
      </c>
      <c r="AB89" s="9">
        <v>388.67195691871302</v>
      </c>
      <c r="AC89" s="9">
        <v>4675.43290165697</v>
      </c>
      <c r="AD89" s="9">
        <v>4120.5949143531798</v>
      </c>
      <c r="AE89" s="9">
        <v>10361.7619515855</v>
      </c>
    </row>
    <row r="90" spans="1:31" x14ac:dyDescent="0.2">
      <c r="A90" s="3">
        <v>89</v>
      </c>
      <c r="B90" s="4" t="s">
        <v>254</v>
      </c>
      <c r="C90" s="5" t="s">
        <v>309</v>
      </c>
      <c r="D90" s="4" t="s">
        <v>222</v>
      </c>
      <c r="E90" s="4" t="s">
        <v>309</v>
      </c>
      <c r="F90" s="4" t="s">
        <v>257</v>
      </c>
      <c r="G90" s="4" t="s">
        <v>269</v>
      </c>
      <c r="H90" s="6">
        <v>32495089.2930496</v>
      </c>
      <c r="I90" s="6">
        <v>4338707.7604873404</v>
      </c>
      <c r="J90" s="6">
        <v>22416145.048688099</v>
      </c>
      <c r="K90" s="6">
        <v>73092046.333061695</v>
      </c>
      <c r="L90" s="6">
        <v>1028591.91822879</v>
      </c>
      <c r="M90" s="6">
        <v>17788451.706766699</v>
      </c>
      <c r="N90" s="6">
        <v>2772.2690067070198</v>
      </c>
      <c r="O90" s="6">
        <v>22054.348993542299</v>
      </c>
      <c r="P90" s="6">
        <v>53419.704513775301</v>
      </c>
      <c r="Q90" s="6">
        <v>409430.52206478402</v>
      </c>
      <c r="R90" s="6">
        <v>2649955.8774586199</v>
      </c>
      <c r="S90" s="6">
        <v>381544.38746099902</v>
      </c>
      <c r="T90" s="6">
        <v>14183.0397982337</v>
      </c>
      <c r="U90" s="6">
        <v>6382.0964997835999</v>
      </c>
      <c r="V90" s="6">
        <v>14434.628971117399</v>
      </c>
      <c r="W90" s="6">
        <v>31955.0369406555</v>
      </c>
      <c r="X90" s="6">
        <v>57564.250358314501</v>
      </c>
      <c r="Y90" s="6">
        <v>125.598918175316</v>
      </c>
      <c r="Z90" s="6">
        <v>52369.273426383799</v>
      </c>
      <c r="AA90" s="6">
        <v>627.84584016852102</v>
      </c>
      <c r="AB90" s="6">
        <v>588.012189867752</v>
      </c>
      <c r="AC90" s="6">
        <v>17614.8620858391</v>
      </c>
      <c r="AD90" s="6">
        <v>14432.6202022613</v>
      </c>
      <c r="AE90" s="6">
        <v>37028.0097470744</v>
      </c>
    </row>
    <row r="91" spans="1:31" x14ac:dyDescent="0.2">
      <c r="A91" s="3">
        <v>90</v>
      </c>
      <c r="B91" s="7" t="s">
        <v>21</v>
      </c>
      <c r="C91" s="8" t="s">
        <v>309</v>
      </c>
      <c r="D91" s="7" t="s">
        <v>11</v>
      </c>
      <c r="E91" s="7" t="s">
        <v>309</v>
      </c>
      <c r="F91" s="7" t="s">
        <v>270</v>
      </c>
      <c r="G91" s="7" t="s">
        <v>269</v>
      </c>
      <c r="H91" s="9">
        <v>28961255.4868063</v>
      </c>
      <c r="I91" s="9">
        <v>2929730.8125905599</v>
      </c>
      <c r="J91" s="9">
        <v>20905876.204846401</v>
      </c>
      <c r="K91" s="9">
        <v>67282016.691786304</v>
      </c>
      <c r="L91" s="9">
        <v>891687.84337509202</v>
      </c>
      <c r="M91" s="9">
        <v>13391401.7861054</v>
      </c>
      <c r="N91" s="9">
        <v>2054.1476761302702</v>
      </c>
      <c r="O91" s="9">
        <v>15461.699591684701</v>
      </c>
      <c r="P91" s="9">
        <v>39234.498006010501</v>
      </c>
      <c r="Q91" s="9">
        <v>286947.73031314998</v>
      </c>
      <c r="R91" s="9">
        <v>1577114.91589885</v>
      </c>
      <c r="S91" s="9">
        <v>170541.216616269</v>
      </c>
      <c r="T91" s="9">
        <v>6380.0971401426796</v>
      </c>
      <c r="U91" s="9">
        <v>5117.5838548380098</v>
      </c>
      <c r="V91" s="9">
        <v>19100.098252023501</v>
      </c>
      <c r="W91" s="9">
        <v>32096.7499128007</v>
      </c>
      <c r="X91" s="9">
        <v>57810.453453993701</v>
      </c>
      <c r="Y91" s="9">
        <v>84.239033143450101</v>
      </c>
      <c r="Z91" s="9">
        <v>32938.608921851199</v>
      </c>
      <c r="AA91" s="9">
        <v>603.47050593484403</v>
      </c>
      <c r="AB91" s="9">
        <v>339.33737420157598</v>
      </c>
      <c r="AC91" s="9">
        <v>9295.02395324602</v>
      </c>
      <c r="AD91" s="9">
        <v>7973.5633890017998</v>
      </c>
      <c r="AE91" s="9">
        <v>21353.2934709785</v>
      </c>
    </row>
    <row r="92" spans="1:31" x14ac:dyDescent="0.2">
      <c r="A92" s="3">
        <v>91</v>
      </c>
      <c r="B92" s="4" t="s">
        <v>322</v>
      </c>
      <c r="C92" s="5" t="s">
        <v>309</v>
      </c>
      <c r="D92" s="4" t="s">
        <v>378</v>
      </c>
      <c r="E92" s="4" t="s">
        <v>309</v>
      </c>
      <c r="F92" s="4" t="s">
        <v>234</v>
      </c>
      <c r="G92" s="4" t="s">
        <v>269</v>
      </c>
      <c r="H92" s="6">
        <v>26282891.706948798</v>
      </c>
      <c r="I92" s="6">
        <v>2734094.1134660598</v>
      </c>
      <c r="J92" s="6">
        <v>16868678.999896701</v>
      </c>
      <c r="K92" s="6">
        <v>57700445.531674899</v>
      </c>
      <c r="L92" s="6">
        <v>945568.35543643101</v>
      </c>
      <c r="M92" s="6">
        <v>13900537.4219235</v>
      </c>
      <c r="N92" s="6">
        <v>2160.1635327703898</v>
      </c>
      <c r="O92" s="6">
        <v>15870.1527078449</v>
      </c>
      <c r="P92" s="6">
        <v>40624.357348103898</v>
      </c>
      <c r="Q92" s="6">
        <v>310130.62192130001</v>
      </c>
      <c r="R92" s="6">
        <v>2018786.2502673301</v>
      </c>
      <c r="S92" s="6">
        <v>124845.886269321</v>
      </c>
      <c r="T92" s="6">
        <v>7910.1983713293002</v>
      </c>
      <c r="U92" s="6">
        <v>6704.2434908315299</v>
      </c>
      <c r="V92" s="6">
        <v>10216.3320814203</v>
      </c>
      <c r="W92" s="6">
        <v>29179.8484745397</v>
      </c>
      <c r="X92" s="6">
        <v>55812.621428169798</v>
      </c>
      <c r="Y92" s="6">
        <v>72.931690158071007</v>
      </c>
      <c r="Z92" s="6">
        <v>40503.386363523503</v>
      </c>
      <c r="AA92" s="6">
        <v>433.05926576689001</v>
      </c>
      <c r="AB92" s="6">
        <v>363.33795903895702</v>
      </c>
      <c r="AC92" s="6">
        <v>9267.6733332432996</v>
      </c>
      <c r="AD92" s="6">
        <v>7473.2919666443904</v>
      </c>
      <c r="AE92" s="6">
        <v>18351.781659784101</v>
      </c>
    </row>
    <row r="93" spans="1:31" x14ac:dyDescent="0.2">
      <c r="A93" s="3">
        <v>92</v>
      </c>
      <c r="B93" s="7" t="s">
        <v>13</v>
      </c>
      <c r="C93" s="8" t="s">
        <v>309</v>
      </c>
      <c r="D93" s="7" t="s">
        <v>285</v>
      </c>
      <c r="E93" s="7" t="s">
        <v>309</v>
      </c>
      <c r="F93" s="7" t="s">
        <v>107</v>
      </c>
      <c r="G93" s="7" t="s">
        <v>269</v>
      </c>
      <c r="H93" s="9">
        <v>26670929.8381011</v>
      </c>
      <c r="I93" s="9">
        <v>3463057.0974003999</v>
      </c>
      <c r="J93" s="9">
        <v>13892601.087192699</v>
      </c>
      <c r="K93" s="9">
        <v>53602941.365267403</v>
      </c>
      <c r="L93" s="9">
        <v>846359.51278840599</v>
      </c>
      <c r="M93" s="9">
        <v>42472099.710969098</v>
      </c>
      <c r="N93" s="9">
        <v>2745.5972543263902</v>
      </c>
      <c r="O93" s="9">
        <v>20014.025444671199</v>
      </c>
      <c r="P93" s="9">
        <v>49854.841992014903</v>
      </c>
      <c r="Q93" s="9">
        <v>378616.80995992001</v>
      </c>
      <c r="R93" s="9">
        <v>2435997.7575429399</v>
      </c>
      <c r="S93" s="9">
        <v>75488.953931358104</v>
      </c>
      <c r="T93" s="9">
        <v>11491.9676090989</v>
      </c>
      <c r="U93" s="9">
        <v>9968.8147654086697</v>
      </c>
      <c r="V93" s="9">
        <v>15613.891284434099</v>
      </c>
      <c r="W93" s="9">
        <v>27169.175726814599</v>
      </c>
      <c r="X93" s="9">
        <v>54510.8983065723</v>
      </c>
      <c r="Y93" s="9">
        <v>92.249558035080497</v>
      </c>
      <c r="Z93" s="9">
        <v>50182.767929940201</v>
      </c>
      <c r="AA93" s="9">
        <v>467.72006261414401</v>
      </c>
      <c r="AB93" s="9">
        <v>464.00755573668403</v>
      </c>
      <c r="AC93" s="9">
        <v>2736.9291232167102</v>
      </c>
      <c r="AD93" s="9">
        <v>2216.17206217272</v>
      </c>
      <c r="AE93" s="9">
        <v>5379.67966179429</v>
      </c>
    </row>
    <row r="94" spans="1:31" x14ac:dyDescent="0.2">
      <c r="A94" s="3">
        <v>93</v>
      </c>
      <c r="B94" s="4" t="s">
        <v>233</v>
      </c>
      <c r="C94" s="5" t="s">
        <v>309</v>
      </c>
      <c r="D94" s="4" t="s">
        <v>229</v>
      </c>
      <c r="E94" s="4" t="s">
        <v>309</v>
      </c>
      <c r="F94" s="4" t="s">
        <v>5</v>
      </c>
      <c r="G94" s="4" t="s">
        <v>269</v>
      </c>
      <c r="H94" s="6">
        <v>37012040.500326097</v>
      </c>
      <c r="I94" s="6">
        <v>5717217.4817045396</v>
      </c>
      <c r="J94" s="6">
        <v>5109848.6329085203</v>
      </c>
      <c r="K94" s="6">
        <v>59148046.168197498</v>
      </c>
      <c r="L94" s="6">
        <v>489268.65490574</v>
      </c>
      <c r="M94" s="6">
        <v>25910753.633998498</v>
      </c>
      <c r="N94" s="6">
        <v>5099.5783825587996</v>
      </c>
      <c r="O94" s="6">
        <v>37146.921965321002</v>
      </c>
      <c r="P94" s="6">
        <v>91878.595159172095</v>
      </c>
      <c r="Q94" s="6">
        <v>675246.74904714501</v>
      </c>
      <c r="R94" s="6">
        <v>317638.06404811703</v>
      </c>
      <c r="S94" s="6">
        <v>56956.035369539197</v>
      </c>
      <c r="T94" s="6">
        <v>1503.41260071482</v>
      </c>
      <c r="U94" s="6">
        <v>3753.15997035799</v>
      </c>
      <c r="V94" s="6">
        <v>9798.0349860071692</v>
      </c>
      <c r="W94" s="6">
        <v>45308.514784424602</v>
      </c>
      <c r="X94" s="6">
        <v>55545.707386902999</v>
      </c>
      <c r="Y94" s="6">
        <v>58.968110187336499</v>
      </c>
      <c r="Z94" s="6">
        <v>103973.580102609</v>
      </c>
      <c r="AA94" s="6">
        <v>347.77523969803201</v>
      </c>
      <c r="AB94" s="6">
        <v>264.00244115592301</v>
      </c>
      <c r="AC94" s="6">
        <v>1125.37772880748</v>
      </c>
      <c r="AD94" s="6">
        <v>938.03081860660802</v>
      </c>
      <c r="AE94" s="6">
        <v>2316.8546303845601</v>
      </c>
    </row>
    <row r="95" spans="1:31" x14ac:dyDescent="0.2">
      <c r="A95" s="3">
        <v>94</v>
      </c>
      <c r="B95" s="7" t="s">
        <v>346</v>
      </c>
      <c r="C95" s="8" t="s">
        <v>309</v>
      </c>
      <c r="D95" s="7" t="s">
        <v>239</v>
      </c>
      <c r="E95" s="7" t="s">
        <v>309</v>
      </c>
      <c r="F95" s="7" t="s">
        <v>251</v>
      </c>
      <c r="G95" s="7" t="s">
        <v>269</v>
      </c>
      <c r="H95" s="9">
        <v>40084647.6240962</v>
      </c>
      <c r="I95" s="9">
        <v>6737330.8684908003</v>
      </c>
      <c r="J95" s="9">
        <v>5495774.9463587804</v>
      </c>
      <c r="K95" s="9">
        <v>64408578.564271301</v>
      </c>
      <c r="L95" s="9">
        <v>822159.95391223603</v>
      </c>
      <c r="M95" s="9">
        <v>13138149.828611201</v>
      </c>
      <c r="N95" s="9">
        <v>5405.0223571879797</v>
      </c>
      <c r="O95" s="9">
        <v>37930.315381544096</v>
      </c>
      <c r="P95" s="9">
        <v>97140.534884319903</v>
      </c>
      <c r="Q95" s="9">
        <v>691806.62396866397</v>
      </c>
      <c r="R95" s="9">
        <v>232709.639666306</v>
      </c>
      <c r="S95" s="9">
        <v>58527.078451266098</v>
      </c>
      <c r="T95" s="9">
        <v>1387.40099514748</v>
      </c>
      <c r="U95" s="9">
        <v>4724.1194658305403</v>
      </c>
      <c r="V95" s="9">
        <v>13254.817128291001</v>
      </c>
      <c r="W95" s="9">
        <v>22543.816055798699</v>
      </c>
      <c r="X95" s="9">
        <v>54232.0450847088</v>
      </c>
      <c r="Y95" s="9">
        <v>92.301734557846402</v>
      </c>
      <c r="Z95" s="9">
        <v>101205.25838545</v>
      </c>
      <c r="AA95" s="9">
        <v>376.39110300578699</v>
      </c>
      <c r="AB95" s="9">
        <v>198.66804903629199</v>
      </c>
      <c r="AC95" s="9">
        <v>4037.2371599825301</v>
      </c>
      <c r="AD95" s="9">
        <v>3327.7214872885502</v>
      </c>
      <c r="AE95" s="9">
        <v>8089.6273408853503</v>
      </c>
    </row>
    <row r="96" spans="1:31" x14ac:dyDescent="0.2">
      <c r="A96" s="3">
        <v>95</v>
      </c>
      <c r="B96" s="4" t="s">
        <v>228</v>
      </c>
      <c r="C96" s="5" t="s">
        <v>309</v>
      </c>
      <c r="D96" s="4" t="s">
        <v>276</v>
      </c>
      <c r="E96" s="4" t="s">
        <v>309</v>
      </c>
      <c r="F96" s="4" t="s">
        <v>207</v>
      </c>
      <c r="G96" s="4" t="s">
        <v>269</v>
      </c>
      <c r="H96" s="6">
        <v>1445001.9110824801</v>
      </c>
      <c r="I96" s="6">
        <v>69800.667806709302</v>
      </c>
      <c r="J96" s="6">
        <v>219254.50410632801</v>
      </c>
      <c r="K96" s="6">
        <v>21967298.712578502</v>
      </c>
      <c r="L96" s="6">
        <v>22119.120483795101</v>
      </c>
      <c r="M96" s="6">
        <v>94338324.302061498</v>
      </c>
      <c r="N96" s="6">
        <v>189.33459940853999</v>
      </c>
      <c r="O96" s="6">
        <v>1127.37795380488</v>
      </c>
      <c r="P96" s="6">
        <v>4810.14370084026</v>
      </c>
      <c r="Q96" s="6">
        <v>47417.230395558297</v>
      </c>
      <c r="R96" s="6">
        <v>10494.527530477</v>
      </c>
      <c r="S96" s="6">
        <v>52899.7949739291</v>
      </c>
      <c r="T96" s="6">
        <v>216.00163698577001</v>
      </c>
      <c r="U96" s="6">
        <v>642.01449522874896</v>
      </c>
      <c r="V96" s="6">
        <v>4506.0507961782296</v>
      </c>
      <c r="W96" s="6">
        <v>11113.6579592296</v>
      </c>
      <c r="X96" s="6">
        <v>54752.030730290397</v>
      </c>
      <c r="Y96" s="6">
        <v>67.634839491157294</v>
      </c>
      <c r="Z96" s="6">
        <v>2529.5577375367602</v>
      </c>
      <c r="AA96" s="6">
        <v>354.804476593559</v>
      </c>
      <c r="AB96" s="6">
        <v>42.000062860095497</v>
      </c>
      <c r="AC96" s="6">
        <v>570.67806877455405</v>
      </c>
      <c r="AD96" s="6">
        <v>504.67562407309799</v>
      </c>
      <c r="AE96" s="6">
        <v>1200.7171622651499</v>
      </c>
    </row>
    <row r="97" spans="1:31" x14ac:dyDescent="0.2">
      <c r="A97" s="3">
        <v>96</v>
      </c>
      <c r="B97" s="7" t="s">
        <v>172</v>
      </c>
      <c r="C97" s="8" t="s">
        <v>309</v>
      </c>
      <c r="D97" s="7" t="s">
        <v>220</v>
      </c>
      <c r="E97" s="7" t="s">
        <v>309</v>
      </c>
      <c r="F97" s="7" t="s">
        <v>252</v>
      </c>
      <c r="G97" s="7" t="s">
        <v>269</v>
      </c>
      <c r="H97" s="9">
        <v>8228707.9219920104</v>
      </c>
      <c r="I97" s="9">
        <v>4955855.5762415202</v>
      </c>
      <c r="J97" s="9">
        <v>7893082.1020491803</v>
      </c>
      <c r="K97" s="9">
        <v>35118735.481614001</v>
      </c>
      <c r="L97" s="9">
        <v>2192632.2332684598</v>
      </c>
      <c r="M97" s="9">
        <v>38371301.142022602</v>
      </c>
      <c r="N97" s="9">
        <v>6117.9774938663204</v>
      </c>
      <c r="O97" s="9">
        <v>25335.136847604201</v>
      </c>
      <c r="P97" s="9">
        <v>76544.607608384395</v>
      </c>
      <c r="Q97" s="9">
        <v>351316.48384130897</v>
      </c>
      <c r="R97" s="9">
        <v>7757461.8911070796</v>
      </c>
      <c r="S97" s="9">
        <v>200996.02967999701</v>
      </c>
      <c r="T97" s="9">
        <v>5604939.0163668804</v>
      </c>
      <c r="U97" s="9">
        <v>1067650.9929158899</v>
      </c>
      <c r="V97" s="9">
        <v>2454487.9491287</v>
      </c>
      <c r="W97" s="9">
        <v>571628.33251625404</v>
      </c>
      <c r="X97" s="9">
        <v>273612.67547627399</v>
      </c>
      <c r="Y97" s="9">
        <v>72308.021592150704</v>
      </c>
      <c r="Z97" s="9">
        <v>6250409.5927806897</v>
      </c>
      <c r="AA97" s="9">
        <v>803696.48773858196</v>
      </c>
      <c r="AB97" s="9">
        <v>1227229.0297695701</v>
      </c>
      <c r="AC97" s="9">
        <v>3644091.7581491601</v>
      </c>
      <c r="AD97" s="9">
        <v>3200818.9657155601</v>
      </c>
      <c r="AE97" s="9">
        <v>8246151.8575577</v>
      </c>
    </row>
    <row r="98" spans="1:31" x14ac:dyDescent="0.2">
      <c r="A98" s="3">
        <v>97</v>
      </c>
      <c r="B98" s="4" t="s">
        <v>204</v>
      </c>
      <c r="C98" s="5" t="s">
        <v>309</v>
      </c>
      <c r="D98" s="4" t="s">
        <v>46</v>
      </c>
      <c r="E98" s="4" t="s">
        <v>309</v>
      </c>
      <c r="F98" s="4" t="s">
        <v>117</v>
      </c>
      <c r="G98" s="4" t="s">
        <v>269</v>
      </c>
      <c r="H98" s="6">
        <v>138169.891578526</v>
      </c>
      <c r="I98" s="6">
        <v>36319.1024358922</v>
      </c>
      <c r="J98" s="6">
        <v>67058.496081306701</v>
      </c>
      <c r="K98" s="6">
        <v>17128114.189876098</v>
      </c>
      <c r="L98" s="6">
        <v>27835.160990867102</v>
      </c>
      <c r="M98" s="6">
        <v>3516307.9933758802</v>
      </c>
      <c r="N98" s="6">
        <v>99.333681794565706</v>
      </c>
      <c r="O98" s="6">
        <v>462.00748643489902</v>
      </c>
      <c r="P98" s="6">
        <v>2753.6000310161498</v>
      </c>
      <c r="Q98" s="6">
        <v>27082.3185407823</v>
      </c>
      <c r="R98" s="6">
        <v>55523.102589996299</v>
      </c>
      <c r="S98" s="6">
        <v>51989.827939048402</v>
      </c>
      <c r="T98" s="6">
        <v>37736.794625132599</v>
      </c>
      <c r="U98" s="6">
        <v>8543.9004397568096</v>
      </c>
      <c r="V98" s="6">
        <v>20604.306408309501</v>
      </c>
      <c r="W98" s="6">
        <v>12427.426656086</v>
      </c>
      <c r="X98" s="6">
        <v>53440.257264290201</v>
      </c>
      <c r="Y98" s="6">
        <v>538.28714899031604</v>
      </c>
      <c r="Z98" s="6">
        <v>42444.368673614401</v>
      </c>
      <c r="AA98" s="6">
        <v>12419.6682619735</v>
      </c>
      <c r="AB98" s="6">
        <v>8965.5101652825197</v>
      </c>
      <c r="AC98" s="6">
        <v>27228.2045109102</v>
      </c>
      <c r="AD98" s="6">
        <v>22580.764452952499</v>
      </c>
      <c r="AE98" s="6">
        <v>56737.800523383798</v>
      </c>
    </row>
    <row r="99" spans="1:31" x14ac:dyDescent="0.2">
      <c r="A99" s="3">
        <v>98</v>
      </c>
      <c r="B99" s="7" t="s">
        <v>33</v>
      </c>
      <c r="C99" s="8" t="s">
        <v>309</v>
      </c>
      <c r="D99" s="7" t="s">
        <v>268</v>
      </c>
      <c r="E99" s="7" t="s">
        <v>309</v>
      </c>
      <c r="F99" s="7" t="s">
        <v>265</v>
      </c>
      <c r="G99" s="7" t="s">
        <v>269</v>
      </c>
      <c r="H99" s="9">
        <v>84087.505815155804</v>
      </c>
      <c r="I99" s="9">
        <v>6578.8495399664898</v>
      </c>
      <c r="J99" s="9">
        <v>21992.943861606898</v>
      </c>
      <c r="K99" s="9">
        <v>17068802.9644753</v>
      </c>
      <c r="L99" s="9">
        <v>12457.4304666712</v>
      </c>
      <c r="M99" s="9">
        <v>3122682.9709679498</v>
      </c>
      <c r="N99" s="9">
        <v>32.666704606711399</v>
      </c>
      <c r="O99" s="9">
        <v>282.00280642150102</v>
      </c>
      <c r="P99" s="9">
        <v>2012.80865512988</v>
      </c>
      <c r="Q99" s="9">
        <v>24995.853218182801</v>
      </c>
      <c r="R99" s="9">
        <v>6557.5137212619702</v>
      </c>
      <c r="S99" s="9">
        <v>54199.407224818002</v>
      </c>
      <c r="T99" s="9">
        <v>3987.8925146545198</v>
      </c>
      <c r="U99" s="9">
        <v>1147.3795169499399</v>
      </c>
      <c r="V99" s="9">
        <v>3836.51519313058</v>
      </c>
      <c r="W99" s="9">
        <v>9386.41601581539</v>
      </c>
      <c r="X99" s="9">
        <v>53119.444394703998</v>
      </c>
      <c r="Y99" s="9">
        <v>110.36974185859199</v>
      </c>
      <c r="Z99" s="9">
        <v>4970.8667724570496</v>
      </c>
      <c r="AA99" s="9">
        <v>3694.2544978170899</v>
      </c>
      <c r="AB99" s="9">
        <v>1021.3700237107601</v>
      </c>
      <c r="AC99" s="9">
        <v>3421.74312554982</v>
      </c>
      <c r="AD99" s="9">
        <v>2868.9554311952102</v>
      </c>
      <c r="AE99" s="9">
        <v>7145.1274223251403</v>
      </c>
    </row>
    <row r="100" spans="1:31" x14ac:dyDescent="0.2">
      <c r="A100" s="3">
        <v>99</v>
      </c>
      <c r="B100" s="4" t="s">
        <v>72</v>
      </c>
      <c r="C100" s="5" t="s">
        <v>309</v>
      </c>
      <c r="D100" s="4" t="s">
        <v>365</v>
      </c>
      <c r="E100" s="4" t="s">
        <v>309</v>
      </c>
      <c r="F100" s="4" t="s">
        <v>314</v>
      </c>
      <c r="G100" s="4" t="s">
        <v>269</v>
      </c>
      <c r="H100" s="6">
        <v>331826.11311504798</v>
      </c>
      <c r="I100" s="6">
        <v>119842.076429487</v>
      </c>
      <c r="J100" s="6">
        <v>252713.99035122999</v>
      </c>
      <c r="K100" s="6">
        <v>17423291.779596601</v>
      </c>
      <c r="L100" s="6">
        <v>62314.3334739985</v>
      </c>
      <c r="M100" s="6">
        <v>3909640.6023582998</v>
      </c>
      <c r="N100" s="6">
        <v>188.667918601682</v>
      </c>
      <c r="O100" s="6">
        <v>968.69966976313299</v>
      </c>
      <c r="P100" s="6">
        <v>3809.1747024790502</v>
      </c>
      <c r="Q100" s="6">
        <v>34121.371786226402</v>
      </c>
      <c r="R100" s="6">
        <v>185777.07781721099</v>
      </c>
      <c r="S100" s="6">
        <v>57392.437069838597</v>
      </c>
      <c r="T100" s="6">
        <v>126262.72109803501</v>
      </c>
      <c r="U100" s="6">
        <v>31178.003445977902</v>
      </c>
      <c r="V100" s="6">
        <v>65728.441639276003</v>
      </c>
      <c r="W100" s="6">
        <v>31266.217606804101</v>
      </c>
      <c r="X100" s="6">
        <v>58912.667223727403</v>
      </c>
      <c r="Y100" s="6">
        <v>1809.12449510123</v>
      </c>
      <c r="Z100" s="6">
        <v>143188.702250061</v>
      </c>
      <c r="AA100" s="6">
        <v>20701.1552412401</v>
      </c>
      <c r="AB100" s="6">
        <v>30267.3773762614</v>
      </c>
      <c r="AC100" s="6">
        <v>92781.927052847401</v>
      </c>
      <c r="AD100" s="6">
        <v>82447.639649388395</v>
      </c>
      <c r="AE100" s="6">
        <v>211635.37137198201</v>
      </c>
    </row>
    <row r="101" spans="1:31" x14ac:dyDescent="0.2">
      <c r="A101" s="3">
        <v>100</v>
      </c>
      <c r="B101" s="10" t="s">
        <v>194</v>
      </c>
      <c r="C101" s="3" t="s">
        <v>309</v>
      </c>
      <c r="D101" s="10" t="s">
        <v>365</v>
      </c>
      <c r="E101" s="10" t="s">
        <v>309</v>
      </c>
      <c r="F101" s="10" t="s">
        <v>309</v>
      </c>
      <c r="G101" s="10" t="s">
        <v>309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spans="1:31" x14ac:dyDescent="0.2">
      <c r="A102" s="3">
        <v>101</v>
      </c>
      <c r="B102" s="4" t="s">
        <v>106</v>
      </c>
      <c r="C102" s="5" t="s">
        <v>309</v>
      </c>
      <c r="D102" s="4" t="s">
        <v>127</v>
      </c>
      <c r="E102" s="4" t="s">
        <v>309</v>
      </c>
      <c r="F102" s="4" t="s">
        <v>272</v>
      </c>
      <c r="G102" s="4" t="s">
        <v>269</v>
      </c>
      <c r="H102" s="6">
        <v>1112776.83695842</v>
      </c>
      <c r="I102" s="6">
        <v>457436.59881024901</v>
      </c>
      <c r="J102" s="6">
        <v>733946.96413628396</v>
      </c>
      <c r="K102" s="6">
        <v>18612334.7821576</v>
      </c>
      <c r="L102" s="6">
        <v>225461.69866852</v>
      </c>
      <c r="M102" s="6">
        <v>6795622.2157155899</v>
      </c>
      <c r="N102" s="6">
        <v>633.34740149978802</v>
      </c>
      <c r="O102" s="6">
        <v>2526.22372019965</v>
      </c>
      <c r="P102" s="6">
        <v>9319.7068983456702</v>
      </c>
      <c r="Q102" s="6">
        <v>58306.831292286297</v>
      </c>
      <c r="R102" s="6">
        <v>707449.59492984996</v>
      </c>
      <c r="S102" s="6">
        <v>62745.504794375302</v>
      </c>
      <c r="T102" s="6">
        <v>480789.29251244297</v>
      </c>
      <c r="U102" s="6">
        <v>118295.894539587</v>
      </c>
      <c r="V102" s="6">
        <v>258234.530612584</v>
      </c>
      <c r="W102" s="6">
        <v>68325.392082901104</v>
      </c>
      <c r="X102" s="6">
        <v>71073.758679461098</v>
      </c>
      <c r="Y102" s="6">
        <v>6839.9937837976804</v>
      </c>
      <c r="Z102" s="6">
        <v>598895.70495263697</v>
      </c>
      <c r="AA102" s="6">
        <v>70390.819499153906</v>
      </c>
      <c r="AB102" s="6">
        <v>124387.560477833</v>
      </c>
      <c r="AC102" s="6">
        <v>381524.651317293</v>
      </c>
      <c r="AD102" s="6">
        <v>310397.20875292702</v>
      </c>
      <c r="AE102" s="6">
        <v>755225.69159504306</v>
      </c>
    </row>
    <row r="103" spans="1:31" x14ac:dyDescent="0.2">
      <c r="A103" s="3">
        <v>102</v>
      </c>
      <c r="B103" s="10" t="s">
        <v>194</v>
      </c>
      <c r="C103" s="3" t="s">
        <v>309</v>
      </c>
      <c r="D103" s="10" t="s">
        <v>127</v>
      </c>
      <c r="E103" s="10" t="s">
        <v>309</v>
      </c>
      <c r="F103" s="10" t="s">
        <v>309</v>
      </c>
      <c r="G103" s="10" t="s">
        <v>309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spans="1:31" x14ac:dyDescent="0.2">
      <c r="A104" s="3">
        <v>103</v>
      </c>
      <c r="B104" s="4" t="s">
        <v>85</v>
      </c>
      <c r="C104" s="5" t="s">
        <v>309</v>
      </c>
      <c r="D104" s="4" t="s">
        <v>299</v>
      </c>
      <c r="E104" s="4" t="s">
        <v>309</v>
      </c>
      <c r="F104" s="4" t="s">
        <v>313</v>
      </c>
      <c r="G104" s="4" t="s">
        <v>269</v>
      </c>
      <c r="H104" s="6">
        <v>2081241.92607788</v>
      </c>
      <c r="I104" s="6">
        <v>1193797.2707875799</v>
      </c>
      <c r="J104" s="6">
        <v>1860298.88469462</v>
      </c>
      <c r="K104" s="6">
        <v>21612830.370783199</v>
      </c>
      <c r="L104" s="6">
        <v>517033.34163245797</v>
      </c>
      <c r="M104" s="6">
        <v>12882646.287740501</v>
      </c>
      <c r="N104" s="6">
        <v>1870.78953213316</v>
      </c>
      <c r="O104" s="6">
        <v>8368.4509158893597</v>
      </c>
      <c r="P104" s="6">
        <v>25948.880016739899</v>
      </c>
      <c r="Q104" s="6">
        <v>138808.03189359899</v>
      </c>
      <c r="R104" s="6">
        <v>1879357.9879443401</v>
      </c>
      <c r="S104" s="6">
        <v>84619.718750402404</v>
      </c>
      <c r="T104" s="6">
        <v>1195664.84815896</v>
      </c>
      <c r="U104" s="6">
        <v>262538.35696401302</v>
      </c>
      <c r="V104" s="6">
        <v>609745.51730975497</v>
      </c>
      <c r="W104" s="6">
        <v>158748.66835628101</v>
      </c>
      <c r="X104" s="6">
        <v>103294.892054125</v>
      </c>
      <c r="Y104" s="6">
        <v>16732.1129773096</v>
      </c>
      <c r="Z104" s="6">
        <v>1493439.1686027099</v>
      </c>
      <c r="AA104" s="6">
        <v>191131.08170313001</v>
      </c>
      <c r="AB104" s="6">
        <v>301460.113299146</v>
      </c>
      <c r="AC104" s="6">
        <v>938201.53759891901</v>
      </c>
      <c r="AD104" s="6">
        <v>824179.05149423296</v>
      </c>
      <c r="AE104" s="6">
        <v>2065256.4176119999</v>
      </c>
    </row>
    <row r="105" spans="1:31" x14ac:dyDescent="0.2">
      <c r="A105" s="3">
        <v>104</v>
      </c>
      <c r="B105" s="10" t="s">
        <v>194</v>
      </c>
      <c r="C105" s="3" t="s">
        <v>309</v>
      </c>
      <c r="D105" s="10" t="s">
        <v>299</v>
      </c>
      <c r="E105" s="10" t="s">
        <v>309</v>
      </c>
      <c r="F105" s="10" t="s">
        <v>309</v>
      </c>
      <c r="G105" s="10" t="s">
        <v>309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spans="1:31" x14ac:dyDescent="0.2">
      <c r="A106" s="3">
        <v>105</v>
      </c>
      <c r="B106" s="4" t="s">
        <v>243</v>
      </c>
      <c r="C106" s="5" t="s">
        <v>309</v>
      </c>
      <c r="D106" s="4" t="s">
        <v>225</v>
      </c>
      <c r="E106" s="4" t="s">
        <v>309</v>
      </c>
      <c r="F106" s="4" t="s">
        <v>235</v>
      </c>
      <c r="G106" s="4" t="s">
        <v>269</v>
      </c>
      <c r="H106" s="6">
        <v>8074414.2608848503</v>
      </c>
      <c r="I106" s="6">
        <v>4743700.6548264101</v>
      </c>
      <c r="J106" s="6">
        <v>7554790.2927040998</v>
      </c>
      <c r="K106" s="6">
        <v>34465390.702535503</v>
      </c>
      <c r="L106" s="6">
        <v>2263250.6358077899</v>
      </c>
      <c r="M106" s="6">
        <v>37439021.3484919</v>
      </c>
      <c r="N106" s="6">
        <v>6018.6014820097398</v>
      </c>
      <c r="O106" s="6">
        <v>25013.881628015901</v>
      </c>
      <c r="P106" s="6">
        <v>75647.782919262303</v>
      </c>
      <c r="Q106" s="6">
        <v>353996.01461261098</v>
      </c>
      <c r="R106" s="6">
        <v>7483111.4457056299</v>
      </c>
      <c r="S106" s="6">
        <v>190922.58894514001</v>
      </c>
      <c r="T106" s="6">
        <v>5672437.2047848599</v>
      </c>
      <c r="U106" s="6">
        <v>1070551.1146705099</v>
      </c>
      <c r="V106" s="6">
        <v>2465213.2705670302</v>
      </c>
      <c r="W106" s="6">
        <v>540564.26272006799</v>
      </c>
      <c r="X106" s="6">
        <v>262641.23990054103</v>
      </c>
      <c r="Y106" s="6">
        <v>73826.930303093803</v>
      </c>
      <c r="Z106" s="6">
        <v>6287251.1711209305</v>
      </c>
      <c r="AA106" s="6">
        <v>800043.82953504205</v>
      </c>
      <c r="AB106" s="6">
        <v>1262536.7833906</v>
      </c>
      <c r="AC106" s="6">
        <v>3751699.0800448302</v>
      </c>
      <c r="AD106" s="6">
        <v>3182527.1591310399</v>
      </c>
      <c r="AE106" s="6">
        <v>8165947.8728097603</v>
      </c>
    </row>
    <row r="107" spans="1:31" x14ac:dyDescent="0.2">
      <c r="A107" s="3">
        <v>106</v>
      </c>
      <c r="B107" s="10" t="s">
        <v>194</v>
      </c>
      <c r="C107" s="3" t="s">
        <v>309</v>
      </c>
      <c r="D107" s="10" t="s">
        <v>225</v>
      </c>
      <c r="E107" s="10" t="s">
        <v>309</v>
      </c>
      <c r="F107" s="10" t="s">
        <v>309</v>
      </c>
      <c r="G107" s="10" t="s">
        <v>309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spans="1:31" x14ac:dyDescent="0.2">
      <c r="A108" s="3">
        <v>107</v>
      </c>
      <c r="B108" s="4" t="s">
        <v>6</v>
      </c>
      <c r="C108" s="5" t="s">
        <v>309</v>
      </c>
      <c r="D108" s="4" t="s">
        <v>42</v>
      </c>
      <c r="E108" s="4" t="s">
        <v>309</v>
      </c>
      <c r="F108" s="4" t="s">
        <v>248</v>
      </c>
      <c r="G108" s="4" t="s">
        <v>269</v>
      </c>
      <c r="H108" s="6">
        <v>18288549.410109699</v>
      </c>
      <c r="I108" s="6">
        <v>11890576.3322512</v>
      </c>
      <c r="J108" s="6">
        <v>18577748.2962173</v>
      </c>
      <c r="K108" s="6">
        <v>59904399.074787199</v>
      </c>
      <c r="L108" s="6">
        <v>5373762.2218573997</v>
      </c>
      <c r="M108" s="6">
        <v>85441236.452276006</v>
      </c>
      <c r="N108" s="6">
        <v>14578.7691050309</v>
      </c>
      <c r="O108" s="6">
        <v>55877.880295802701</v>
      </c>
      <c r="P108" s="6">
        <v>174433.174600403</v>
      </c>
      <c r="Q108" s="6">
        <v>749244.81303586997</v>
      </c>
      <c r="R108" s="6">
        <v>18883683.6978742</v>
      </c>
      <c r="S108" s="6">
        <v>398612.36206155299</v>
      </c>
      <c r="T108" s="6">
        <v>13706273.5094401</v>
      </c>
      <c r="U108" s="6">
        <v>2806021.6971911499</v>
      </c>
      <c r="V108" s="6">
        <v>6023105.9033642001</v>
      </c>
      <c r="W108" s="6">
        <v>1337009.9324159799</v>
      </c>
      <c r="X108" s="6">
        <v>570170.17174771498</v>
      </c>
      <c r="Y108" s="6">
        <v>172640.97921403701</v>
      </c>
      <c r="Z108" s="6">
        <v>15738405.3299812</v>
      </c>
      <c r="AA108" s="6">
        <v>2492366.2072438002</v>
      </c>
      <c r="AB108" s="6">
        <v>3157424.9320254698</v>
      </c>
      <c r="AC108" s="6">
        <v>9080433.8279752992</v>
      </c>
      <c r="AD108" s="6">
        <v>7941019.1982547101</v>
      </c>
      <c r="AE108" s="6">
        <v>20652983.673526701</v>
      </c>
    </row>
    <row r="109" spans="1:31" x14ac:dyDescent="0.2">
      <c r="A109" s="3">
        <v>108</v>
      </c>
      <c r="B109" s="10" t="s">
        <v>194</v>
      </c>
      <c r="C109" s="3" t="s">
        <v>309</v>
      </c>
      <c r="D109" s="10" t="s">
        <v>42</v>
      </c>
      <c r="E109" s="10" t="s">
        <v>309</v>
      </c>
      <c r="F109" s="10" t="s">
        <v>309</v>
      </c>
      <c r="G109" s="10" t="s">
        <v>309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 spans="1:31" x14ac:dyDescent="0.2">
      <c r="A110" s="3">
        <v>109</v>
      </c>
      <c r="B110" s="4" t="s">
        <v>200</v>
      </c>
      <c r="C110" s="5" t="s">
        <v>309</v>
      </c>
      <c r="D110" s="4" t="s">
        <v>40</v>
      </c>
      <c r="E110" s="4" t="s">
        <v>309</v>
      </c>
      <c r="F110" s="4" t="s">
        <v>55</v>
      </c>
      <c r="G110" s="4" t="s">
        <v>269</v>
      </c>
      <c r="H110" s="6">
        <v>76309228.24402</v>
      </c>
      <c r="I110" s="6">
        <v>47088912.586361803</v>
      </c>
      <c r="J110" s="6">
        <v>69365151.872631595</v>
      </c>
      <c r="K110" s="6">
        <v>166481498.19299299</v>
      </c>
      <c r="L110" s="6">
        <v>22714726.504276901</v>
      </c>
      <c r="M110" s="6">
        <v>357646335.63741201</v>
      </c>
      <c r="N110" s="6">
        <v>56347.5823810644</v>
      </c>
      <c r="O110" s="6">
        <v>213979.458844034</v>
      </c>
      <c r="P110" s="6">
        <v>681078.81247940497</v>
      </c>
      <c r="Q110" s="6">
        <v>3635221.9949897099</v>
      </c>
      <c r="R110" s="6">
        <v>73554680.335990593</v>
      </c>
      <c r="S110" s="6">
        <v>1323196.90991802</v>
      </c>
      <c r="T110" s="6">
        <v>52238305.740398303</v>
      </c>
      <c r="U110" s="6">
        <v>11634190.299522299</v>
      </c>
      <c r="V110" s="6">
        <v>25072058.832540799</v>
      </c>
      <c r="W110" s="6">
        <v>5288564.8657309804</v>
      </c>
      <c r="X110" s="6">
        <v>1869092.0515741301</v>
      </c>
      <c r="Y110" s="6">
        <v>668923.90990114398</v>
      </c>
      <c r="Z110" s="6">
        <v>67047818.700713597</v>
      </c>
      <c r="AA110" s="6">
        <v>8829147.92308704</v>
      </c>
      <c r="AB110" s="6">
        <v>12762999.341863999</v>
      </c>
      <c r="AC110" s="6">
        <v>36637788.2395944</v>
      </c>
      <c r="AD110" s="6">
        <v>29956143.432814501</v>
      </c>
      <c r="AE110" s="6">
        <v>73345365.056641594</v>
      </c>
    </row>
    <row r="111" spans="1:31" x14ac:dyDescent="0.2">
      <c r="A111" s="3">
        <v>110</v>
      </c>
      <c r="B111" s="10" t="s">
        <v>194</v>
      </c>
      <c r="C111" s="3" t="s">
        <v>309</v>
      </c>
      <c r="D111" s="10" t="s">
        <v>40</v>
      </c>
      <c r="E111" s="10" t="s">
        <v>309</v>
      </c>
      <c r="F111" s="10" t="s">
        <v>309</v>
      </c>
      <c r="G111" s="10" t="s">
        <v>309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spans="1:31" x14ac:dyDescent="0.2">
      <c r="A112" s="3">
        <v>111</v>
      </c>
      <c r="B112" s="4" t="s">
        <v>14</v>
      </c>
      <c r="C112" s="5" t="s">
        <v>309</v>
      </c>
      <c r="D112" s="4" t="s">
        <v>20</v>
      </c>
      <c r="E112" s="4" t="s">
        <v>309</v>
      </c>
      <c r="F112" s="4" t="s">
        <v>7</v>
      </c>
      <c r="G112" s="4" t="s">
        <v>269</v>
      </c>
      <c r="H112" s="6">
        <v>548506.79217694805</v>
      </c>
      <c r="I112" s="6">
        <v>324969.10053977399</v>
      </c>
      <c r="J112" s="6">
        <v>506272.42776240798</v>
      </c>
      <c r="K112" s="6">
        <v>17453776.561999701</v>
      </c>
      <c r="L112" s="6">
        <v>151263.02595583399</v>
      </c>
      <c r="M112" s="6">
        <v>5544165.85791054</v>
      </c>
      <c r="N112" s="6">
        <v>632.68080787239001</v>
      </c>
      <c r="O112" s="6">
        <v>2196.8371784122601</v>
      </c>
      <c r="P112" s="6">
        <v>9009.5120027698194</v>
      </c>
      <c r="Q112" s="6">
        <v>47298.897542733699</v>
      </c>
      <c r="R112" s="6">
        <v>499760.62532966002</v>
      </c>
      <c r="S112" s="6">
        <v>57484.791042346202</v>
      </c>
      <c r="T112" s="6">
        <v>343055.383670412</v>
      </c>
      <c r="U112" s="6">
        <v>71243.724282855401</v>
      </c>
      <c r="V112" s="6">
        <v>160162.14503370199</v>
      </c>
      <c r="W112" s="6">
        <v>47063.043755930499</v>
      </c>
      <c r="X112" s="6">
        <v>67492.295412196196</v>
      </c>
      <c r="Y112" s="6">
        <v>4985.1767816626298</v>
      </c>
      <c r="Z112" s="6">
        <v>413311.50807424099</v>
      </c>
      <c r="AA112" s="6">
        <v>86714.295483213296</v>
      </c>
      <c r="AB112" s="6">
        <v>92360.596186494993</v>
      </c>
      <c r="AC112" s="6">
        <v>282372.99906292598</v>
      </c>
      <c r="AD112" s="6">
        <v>245131.78245504401</v>
      </c>
      <c r="AE112" s="6">
        <v>607503.16744606197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E105"/>
  <sheetViews>
    <sheetView workbookViewId="0"/>
  </sheetViews>
  <sheetFormatPr defaultColWidth="9.140625" defaultRowHeight="12.75" x14ac:dyDescent="0.2"/>
  <cols>
    <col min="1" max="1" width="5.7109375" customWidth="1"/>
    <col min="2" max="2" width="21.42578125" customWidth="1"/>
    <col min="3" max="3" width="2.85546875" customWidth="1"/>
    <col min="4" max="4" width="21.42578125" customWidth="1"/>
    <col min="5" max="31" width="10.7109375" customWidth="1"/>
  </cols>
  <sheetData>
    <row r="1" spans="1:31" ht="38.25" customHeight="1" x14ac:dyDescent="0.2">
      <c r="A1" s="1" t="s">
        <v>147</v>
      </c>
      <c r="B1" s="1" t="s">
        <v>317</v>
      </c>
      <c r="C1" s="1" t="s">
        <v>244</v>
      </c>
      <c r="D1" s="1" t="s">
        <v>86</v>
      </c>
      <c r="E1" s="1" t="s">
        <v>120</v>
      </c>
      <c r="F1" s="1" t="s">
        <v>182</v>
      </c>
      <c r="G1" s="1" t="s">
        <v>311</v>
      </c>
      <c r="H1" s="1" t="s">
        <v>213</v>
      </c>
      <c r="I1" s="1" t="s">
        <v>56</v>
      </c>
      <c r="J1" s="1" t="s">
        <v>230</v>
      </c>
      <c r="K1" s="1" t="s">
        <v>128</v>
      </c>
      <c r="L1" s="1" t="s">
        <v>0</v>
      </c>
      <c r="M1" s="1" t="s">
        <v>70</v>
      </c>
      <c r="N1" s="2" t="s">
        <v>139</v>
      </c>
      <c r="O1" s="1" t="s">
        <v>369</v>
      </c>
      <c r="P1" s="2" t="s">
        <v>43</v>
      </c>
      <c r="Q1" s="1" t="s">
        <v>284</v>
      </c>
      <c r="R1" s="1" t="s">
        <v>263</v>
      </c>
      <c r="S1" s="1" t="s">
        <v>118</v>
      </c>
      <c r="T1" s="1" t="s">
        <v>24</v>
      </c>
      <c r="U1" s="1" t="s">
        <v>140</v>
      </c>
      <c r="V1" s="1" t="s">
        <v>355</v>
      </c>
      <c r="W1" s="1" t="s">
        <v>371</v>
      </c>
      <c r="X1" s="1" t="s">
        <v>102</v>
      </c>
      <c r="Y1" s="1" t="s">
        <v>319</v>
      </c>
      <c r="Z1" s="1" t="s">
        <v>300</v>
      </c>
      <c r="AA1" s="1" t="s">
        <v>227</v>
      </c>
      <c r="AB1" s="1" t="s">
        <v>75</v>
      </c>
      <c r="AC1" s="1" t="s">
        <v>135</v>
      </c>
      <c r="AD1" s="1" t="s">
        <v>363</v>
      </c>
      <c r="AE1" s="1" t="s">
        <v>326</v>
      </c>
    </row>
    <row r="2" spans="1:31" x14ac:dyDescent="0.2">
      <c r="A2" s="12">
        <v>1</v>
      </c>
      <c r="B2" s="13" t="s">
        <v>33</v>
      </c>
      <c r="C2" s="14" t="s">
        <v>309</v>
      </c>
      <c r="D2" s="13" t="s">
        <v>9</v>
      </c>
      <c r="E2" s="13" t="s">
        <v>309</v>
      </c>
      <c r="F2" s="13" t="s">
        <v>68</v>
      </c>
      <c r="G2" s="13" t="s">
        <v>269</v>
      </c>
      <c r="H2" s="15">
        <v>3.3134707528014597E-2</v>
      </c>
      <c r="I2" s="15">
        <v>1.56213547831715E-2</v>
      </c>
      <c r="J2" s="15">
        <v>6.0635651294703601E-2</v>
      </c>
      <c r="K2" s="15">
        <v>2.6711480803677998E-2</v>
      </c>
      <c r="L2" s="15">
        <v>0.102836672285904</v>
      </c>
      <c r="M2" s="15">
        <v>1.16372100292861E-2</v>
      </c>
      <c r="N2" s="15">
        <v>0.50000017500007199</v>
      </c>
      <c r="O2" s="15">
        <v>0.16149330675543</v>
      </c>
      <c r="P2" s="15">
        <v>2.2611766061108499E-2</v>
      </c>
      <c r="Q2" s="15">
        <v>1.1480858591268401E-2</v>
      </c>
      <c r="R2" s="15">
        <v>4.6591382240711403E-2</v>
      </c>
      <c r="S2" s="15">
        <v>5.4542897037579197E-2</v>
      </c>
      <c r="T2" s="15">
        <v>4.9810930612849698E-2</v>
      </c>
      <c r="U2" s="15">
        <v>9.7872682909848394E-2</v>
      </c>
      <c r="V2" s="15">
        <v>6.5932343764297394E-2</v>
      </c>
      <c r="W2" s="15">
        <v>1.7936362399947101E-2</v>
      </c>
      <c r="X2" s="15">
        <v>1.1703096620768801E-2</v>
      </c>
      <c r="Y2" s="15">
        <v>0.21696489874112901</v>
      </c>
      <c r="Z2" s="15">
        <v>0.20794662606394801</v>
      </c>
      <c r="AA2" s="15">
        <v>0.15986838090979899</v>
      </c>
      <c r="AB2" s="15">
        <v>0.26646941957818598</v>
      </c>
      <c r="AC2" s="15">
        <v>0.1156852543262</v>
      </c>
      <c r="AD2" s="15">
        <v>0.14616754973658799</v>
      </c>
      <c r="AE2" s="15">
        <v>8.9960030131467597E-2</v>
      </c>
    </row>
    <row r="3" spans="1:31" x14ac:dyDescent="0.2">
      <c r="A3" s="12">
        <v>2</v>
      </c>
      <c r="B3" s="16" t="s">
        <v>33</v>
      </c>
      <c r="C3" s="17" t="s">
        <v>309</v>
      </c>
      <c r="D3" s="16" t="s">
        <v>44</v>
      </c>
      <c r="E3" s="16" t="s">
        <v>309</v>
      </c>
      <c r="F3" s="16" t="s">
        <v>336</v>
      </c>
      <c r="G3" s="16" t="s">
        <v>269</v>
      </c>
      <c r="H3" s="18">
        <v>4.1099695785433502E-2</v>
      </c>
      <c r="I3" s="18">
        <v>1.78130500792338E-2</v>
      </c>
      <c r="J3" s="18">
        <v>2.5418532991423898E-2</v>
      </c>
      <c r="K3" s="18">
        <v>2.6056454798698399E-2</v>
      </c>
      <c r="L3" s="18">
        <v>2.3866494114834502E-2</v>
      </c>
      <c r="M3" s="18">
        <v>1.96592660999447E-2</v>
      </c>
      <c r="N3" s="18">
        <v>0.56727368516579302</v>
      </c>
      <c r="O3" s="18">
        <v>6.0773962945664499E-2</v>
      </c>
      <c r="P3" s="18">
        <v>4.7741011640011197E-2</v>
      </c>
      <c r="Q3" s="18">
        <v>8.2161603112523799E-3</v>
      </c>
      <c r="R3" s="18">
        <v>0.105445643132073</v>
      </c>
      <c r="S3" s="18">
        <v>2.6661601309805501E-2</v>
      </c>
      <c r="T3" s="18">
        <v>9.6995420691604703E-2</v>
      </c>
      <c r="U3" s="18">
        <v>0.157841554603629</v>
      </c>
      <c r="V3" s="18">
        <v>0.36116585176599802</v>
      </c>
      <c r="W3" s="18">
        <v>1.84429600836351E-2</v>
      </c>
      <c r="X3" s="18">
        <v>2.20224401229645E-2</v>
      </c>
      <c r="Y3" s="18">
        <v>0.22182382759975999</v>
      </c>
      <c r="Z3" s="18">
        <v>7.7149636456291804E-2</v>
      </c>
      <c r="AA3" s="18">
        <v>1.20712513390873E-2</v>
      </c>
      <c r="AB3" s="18">
        <v>0.57282202631196</v>
      </c>
      <c r="AC3" s="18">
        <v>0.111792829715361</v>
      </c>
      <c r="AD3" s="18">
        <v>0.12490056816072601</v>
      </c>
      <c r="AE3" s="18">
        <v>8.1869052312754806E-2</v>
      </c>
    </row>
    <row r="4" spans="1:31" x14ac:dyDescent="0.2">
      <c r="A4" s="12">
        <v>3</v>
      </c>
      <c r="B4" s="13" t="s">
        <v>33</v>
      </c>
      <c r="C4" s="14" t="s">
        <v>309</v>
      </c>
      <c r="D4" s="13" t="s">
        <v>134</v>
      </c>
      <c r="E4" s="13" t="s">
        <v>309</v>
      </c>
      <c r="F4" s="13" t="s">
        <v>302</v>
      </c>
      <c r="G4" s="13" t="s">
        <v>269</v>
      </c>
      <c r="H4" s="15">
        <v>5.18096451341475E-2</v>
      </c>
      <c r="I4" s="15">
        <v>1.4266715461774999E-2</v>
      </c>
      <c r="J4" s="15">
        <v>5.8324280178439297E-2</v>
      </c>
      <c r="K4" s="15">
        <v>1.01116134596781E-2</v>
      </c>
      <c r="L4" s="15">
        <v>5.8440121207623999E-2</v>
      </c>
      <c r="M4" s="15">
        <v>1.6544880155515401E-2</v>
      </c>
      <c r="N4" s="15">
        <v>0.25000006708335298</v>
      </c>
      <c r="O4" s="15">
        <v>9.7435814589013806E-2</v>
      </c>
      <c r="P4" s="15">
        <v>2.9329958011045799E-2</v>
      </c>
      <c r="Q4" s="15">
        <v>5.8666620344571402E-3</v>
      </c>
      <c r="R4" s="15">
        <v>5.67870514968161E-2</v>
      </c>
      <c r="S4" s="15">
        <v>4.84674436631959E-2</v>
      </c>
      <c r="T4" s="15">
        <v>0.14607862239943101</v>
      </c>
      <c r="U4" s="15">
        <v>1.8426154091941399E-2</v>
      </c>
      <c r="V4" s="15">
        <v>0.33008537256780102</v>
      </c>
      <c r="W4" s="15">
        <v>1.27197894388011E-2</v>
      </c>
      <c r="X4" s="15">
        <v>1.65394293234284E-2</v>
      </c>
      <c r="Y4" s="15">
        <v>0.109976198208747</v>
      </c>
      <c r="Z4" s="15">
        <v>0.11245728830213</v>
      </c>
      <c r="AA4" s="15">
        <v>0.16970596686338399</v>
      </c>
      <c r="AB4" s="15">
        <v>0.34641024880915799</v>
      </c>
      <c r="AC4" s="15">
        <v>0.110835308503287</v>
      </c>
      <c r="AD4" s="15">
        <v>0.17746673927812401</v>
      </c>
      <c r="AE4" s="15">
        <v>3.0513016787125199E-2</v>
      </c>
    </row>
    <row r="5" spans="1:31" x14ac:dyDescent="0.2">
      <c r="A5" s="12">
        <v>4</v>
      </c>
      <c r="B5" s="16" t="s">
        <v>33</v>
      </c>
      <c r="C5" s="17" t="s">
        <v>309</v>
      </c>
      <c r="D5" s="16" t="s">
        <v>357</v>
      </c>
      <c r="E5" s="16" t="s">
        <v>309</v>
      </c>
      <c r="F5" s="16" t="s">
        <v>209</v>
      </c>
      <c r="G5" s="16" t="s">
        <v>269</v>
      </c>
      <c r="H5" s="18">
        <v>3.05040049900956E-2</v>
      </c>
      <c r="I5" s="18">
        <v>3.2006904494621298E-2</v>
      </c>
      <c r="J5" s="18">
        <v>1.6133371063357101E-2</v>
      </c>
      <c r="K5" s="18">
        <v>3.51197474049849E-2</v>
      </c>
      <c r="L5" s="18">
        <v>3.2213822301116697E-2</v>
      </c>
      <c r="M5" s="18">
        <v>1.83291223474863E-2</v>
      </c>
      <c r="N5" s="18">
        <v>0.36166323655451399</v>
      </c>
      <c r="O5" s="18">
        <v>0.114186129255581</v>
      </c>
      <c r="P5" s="18">
        <v>1.4312652399445101E-2</v>
      </c>
      <c r="Q5" s="18">
        <v>1.3538369901931999E-2</v>
      </c>
      <c r="R5" s="18">
        <v>3.2638184973488998E-2</v>
      </c>
      <c r="S5" s="18">
        <v>3.4351251416465403E-2</v>
      </c>
      <c r="T5" s="18">
        <v>0.19752839077906001</v>
      </c>
      <c r="U5" s="18">
        <v>2.7540263021129802E-2</v>
      </c>
      <c r="V5" s="18">
        <v>5.5864915739797898E-2</v>
      </c>
      <c r="W5" s="18">
        <v>2.0486913841344899E-2</v>
      </c>
      <c r="X5" s="18">
        <v>1.7153688732251999E-2</v>
      </c>
      <c r="Y5" s="18">
        <v>0.31128433431460001</v>
      </c>
      <c r="Z5" s="18">
        <v>0.105374029438161</v>
      </c>
      <c r="AA5" s="18">
        <v>6.0573110517496802E-2</v>
      </c>
      <c r="AB5" s="18">
        <v>0.12345480899776</v>
      </c>
      <c r="AC5" s="18">
        <v>9.9926390424283501E-2</v>
      </c>
      <c r="AD5" s="18">
        <v>0.164841349813519</v>
      </c>
      <c r="AE5" s="18">
        <v>3.7653608467473003E-2</v>
      </c>
    </row>
    <row r="6" spans="1:31" x14ac:dyDescent="0.2">
      <c r="A6" s="12">
        <v>5</v>
      </c>
      <c r="B6" s="13" t="s">
        <v>72</v>
      </c>
      <c r="C6" s="14" t="s">
        <v>309</v>
      </c>
      <c r="D6" s="13" t="s">
        <v>95</v>
      </c>
      <c r="E6" s="13" t="s">
        <v>309</v>
      </c>
      <c r="F6" s="13" t="s">
        <v>125</v>
      </c>
      <c r="G6" s="13" t="s">
        <v>269</v>
      </c>
      <c r="H6" s="15">
        <v>3.8352443339510899E-2</v>
      </c>
      <c r="I6" s="15">
        <v>5.0299651183377597E-3</v>
      </c>
      <c r="J6" s="15">
        <v>5.5301160419813797E-2</v>
      </c>
      <c r="K6" s="15">
        <v>1.0086177943521501E-2</v>
      </c>
      <c r="L6" s="15">
        <v>4.3673140565538102E-2</v>
      </c>
      <c r="M6" s="15">
        <v>3.0953487807907E-2</v>
      </c>
      <c r="N6" s="15">
        <v>6.89038593389317E-2</v>
      </c>
      <c r="O6" s="15">
        <v>5.8703638211031299E-2</v>
      </c>
      <c r="P6" s="15">
        <v>2.69335122181476E-2</v>
      </c>
      <c r="Q6" s="15">
        <v>9.26758815030654E-3</v>
      </c>
      <c r="R6" s="15">
        <v>1.45623383223497E-2</v>
      </c>
      <c r="S6" s="15">
        <v>5.0620007654953898E-2</v>
      </c>
      <c r="T6" s="15">
        <v>4.2619657272593599E-2</v>
      </c>
      <c r="U6" s="15">
        <v>6.3220458131691207E-2</v>
      </c>
      <c r="V6" s="15">
        <v>7.2485899230458395E-2</v>
      </c>
      <c r="W6" s="15">
        <v>1.5609115549930001E-2</v>
      </c>
      <c r="X6" s="15">
        <v>2.3858589575365501E-2</v>
      </c>
      <c r="Y6" s="15">
        <v>2.9596619472762199E-2</v>
      </c>
      <c r="Z6" s="15">
        <v>5.1505754559297998E-2</v>
      </c>
      <c r="AA6" s="15">
        <v>3.8752542905336397E-2</v>
      </c>
      <c r="AB6" s="15">
        <v>2.7941483375700401E-2</v>
      </c>
      <c r="AC6" s="15">
        <v>4.7279643840866699E-2</v>
      </c>
      <c r="AD6" s="15">
        <v>1.48780711175652E-2</v>
      </c>
      <c r="AE6" s="15">
        <v>4.2025698851524199E-2</v>
      </c>
    </row>
    <row r="7" spans="1:31" x14ac:dyDescent="0.2">
      <c r="A7" s="12">
        <v>6</v>
      </c>
      <c r="B7" s="16" t="s">
        <v>106</v>
      </c>
      <c r="C7" s="17" t="s">
        <v>309</v>
      </c>
      <c r="D7" s="16" t="s">
        <v>154</v>
      </c>
      <c r="E7" s="16" t="s">
        <v>309</v>
      </c>
      <c r="F7" s="16" t="s">
        <v>282</v>
      </c>
      <c r="G7" s="16" t="s">
        <v>269</v>
      </c>
      <c r="H7" s="18">
        <v>2.2077991851455099E-2</v>
      </c>
      <c r="I7" s="18">
        <v>3.9278251776882503E-2</v>
      </c>
      <c r="J7" s="18">
        <v>2.32536869182133E-2</v>
      </c>
      <c r="K7" s="18">
        <v>2.3608864505410401E-2</v>
      </c>
      <c r="L7" s="18">
        <v>7.0297015252191994E-2</v>
      </c>
      <c r="M7" s="18">
        <v>6.3848248800538803E-3</v>
      </c>
      <c r="N7" s="18">
        <v>7.1244852297753597E-2</v>
      </c>
      <c r="O7" s="18">
        <v>7.0804565798127897E-2</v>
      </c>
      <c r="P7" s="18">
        <v>1.2158192062806E-2</v>
      </c>
      <c r="Q7" s="18">
        <v>2.1817796458890901E-2</v>
      </c>
      <c r="R7" s="18">
        <v>6.78619210140992E-2</v>
      </c>
      <c r="S7" s="18">
        <v>3.6423769432099101E-2</v>
      </c>
      <c r="T7" s="18">
        <v>4.6918649239727002E-2</v>
      </c>
      <c r="U7" s="18">
        <v>7.3152039832874105E-2</v>
      </c>
      <c r="V7" s="18">
        <v>2.3469602014699501E-2</v>
      </c>
      <c r="W7" s="18">
        <v>7.2925313312609999E-2</v>
      </c>
      <c r="X7" s="18">
        <v>1.0766651812114799E-2</v>
      </c>
      <c r="Y7" s="18">
        <v>5.4583018323328902E-2</v>
      </c>
      <c r="Z7" s="18">
        <v>2.1260282106186801E-2</v>
      </c>
      <c r="AA7" s="18">
        <v>2.6977788871206498E-2</v>
      </c>
      <c r="AB7" s="18">
        <v>4.3687183354538403E-2</v>
      </c>
      <c r="AC7" s="18">
        <v>1.36321574228016E-2</v>
      </c>
      <c r="AD7" s="18">
        <v>4.5247866867167197E-2</v>
      </c>
      <c r="AE7" s="18">
        <v>3.2861076266419501E-2</v>
      </c>
    </row>
    <row r="8" spans="1:31" x14ac:dyDescent="0.2">
      <c r="A8" s="12">
        <v>7</v>
      </c>
      <c r="B8" s="13" t="s">
        <v>85</v>
      </c>
      <c r="C8" s="14" t="s">
        <v>309</v>
      </c>
      <c r="D8" s="13" t="s">
        <v>196</v>
      </c>
      <c r="E8" s="13" t="s">
        <v>309</v>
      </c>
      <c r="F8" s="13" t="s">
        <v>338</v>
      </c>
      <c r="G8" s="13" t="s">
        <v>269</v>
      </c>
      <c r="H8" s="15">
        <v>4.3538891207763997E-2</v>
      </c>
      <c r="I8" s="15">
        <v>1.4663428375545001E-2</v>
      </c>
      <c r="J8" s="15">
        <v>8.5137417742675997E-2</v>
      </c>
      <c r="K8" s="15">
        <v>1.42561117856472E-2</v>
      </c>
      <c r="L8" s="15">
        <v>2.1176663341332499E-2</v>
      </c>
      <c r="M8" s="15">
        <v>4.5781165185503798E-2</v>
      </c>
      <c r="N8" s="15">
        <v>7.2589468474773003E-2</v>
      </c>
      <c r="O8" s="15">
        <v>6.3057856119340797E-2</v>
      </c>
      <c r="P8" s="15">
        <v>1.7998159887350401E-2</v>
      </c>
      <c r="Q8" s="15">
        <v>1.6268089222154801E-2</v>
      </c>
      <c r="R8" s="15">
        <v>9.3801209418434995E-3</v>
      </c>
      <c r="S8" s="15">
        <v>5.7405663929724501E-2</v>
      </c>
      <c r="T8" s="15">
        <v>6.5043915235329E-2</v>
      </c>
      <c r="U8" s="15">
        <v>3.2300995809912997E-2</v>
      </c>
      <c r="V8" s="15">
        <v>7.2109137231399598E-2</v>
      </c>
      <c r="W8" s="15">
        <v>1.47946699011511E-2</v>
      </c>
      <c r="X8" s="15">
        <v>4.1399982585503099E-2</v>
      </c>
      <c r="Y8" s="15">
        <v>5.7015346355697397E-2</v>
      </c>
      <c r="Z8" s="15">
        <v>6.5224052211214398E-2</v>
      </c>
      <c r="AA8" s="15">
        <v>5.2977017853499203E-2</v>
      </c>
      <c r="AB8" s="15">
        <v>1.2618311775954599E-2</v>
      </c>
      <c r="AC8" s="15">
        <v>3.9751949607028998E-2</v>
      </c>
      <c r="AD8" s="15">
        <v>1.0057078242978501E-2</v>
      </c>
      <c r="AE8" s="15">
        <v>4.6204849208609101E-2</v>
      </c>
    </row>
    <row r="9" spans="1:31" x14ac:dyDescent="0.2">
      <c r="A9" s="12">
        <v>8</v>
      </c>
      <c r="B9" s="16" t="s">
        <v>243</v>
      </c>
      <c r="C9" s="17" t="s">
        <v>309</v>
      </c>
      <c r="D9" s="16" t="s">
        <v>17</v>
      </c>
      <c r="E9" s="16" t="s">
        <v>309</v>
      </c>
      <c r="F9" s="16" t="s">
        <v>82</v>
      </c>
      <c r="G9" s="16" t="s">
        <v>269</v>
      </c>
      <c r="H9" s="18">
        <v>2.01475272782148E-2</v>
      </c>
      <c r="I9" s="18">
        <v>4.6133763499018397E-2</v>
      </c>
      <c r="J9" s="18">
        <v>1.8501234540453201E-2</v>
      </c>
      <c r="K9" s="18">
        <v>8.7841836136708408E-3</v>
      </c>
      <c r="L9" s="18">
        <v>2.7719566734560899E-2</v>
      </c>
      <c r="M9" s="18">
        <v>3.3209277098053699E-2</v>
      </c>
      <c r="N9" s="18">
        <v>3.0764787867250201E-2</v>
      </c>
      <c r="O9" s="18">
        <v>5.8808749822203098E-2</v>
      </c>
      <c r="P9" s="18">
        <v>1.4970203444673799E-2</v>
      </c>
      <c r="Q9" s="18">
        <v>3.0442362891408899E-2</v>
      </c>
      <c r="R9" s="18">
        <v>4.67153648252654E-2</v>
      </c>
      <c r="S9" s="18">
        <v>1.68559233166511E-2</v>
      </c>
      <c r="T9" s="18">
        <v>6.8619300771020797E-2</v>
      </c>
      <c r="U9" s="18">
        <v>4.0761768296205203E-2</v>
      </c>
      <c r="V9" s="18">
        <v>3.6597217842827698E-2</v>
      </c>
      <c r="W9" s="18">
        <v>6.7413312524599395E-2</v>
      </c>
      <c r="X9" s="18">
        <v>2.5428986568159499E-2</v>
      </c>
      <c r="Y9" s="18">
        <v>4.92623647904218E-2</v>
      </c>
      <c r="Z9" s="18">
        <v>3.6500918832569999E-2</v>
      </c>
      <c r="AA9" s="18">
        <v>1.2912863238390001E-2</v>
      </c>
      <c r="AB9" s="18">
        <v>2.5871369865878301E-2</v>
      </c>
      <c r="AC9" s="18">
        <v>3.1078168589965399E-2</v>
      </c>
      <c r="AD9" s="18">
        <v>4.2521194930430002E-2</v>
      </c>
      <c r="AE9" s="18">
        <v>2.4080652431286102E-2</v>
      </c>
    </row>
    <row r="10" spans="1:31" x14ac:dyDescent="0.2">
      <c r="A10" s="12">
        <v>9</v>
      </c>
      <c r="B10" s="13" t="s">
        <v>6</v>
      </c>
      <c r="C10" s="14" t="s">
        <v>309</v>
      </c>
      <c r="D10" s="13" t="s">
        <v>290</v>
      </c>
      <c r="E10" s="13" t="s">
        <v>309</v>
      </c>
      <c r="F10" s="13" t="s">
        <v>291</v>
      </c>
      <c r="G10" s="13" t="s">
        <v>269</v>
      </c>
      <c r="H10" s="15">
        <v>2.64624654045558E-2</v>
      </c>
      <c r="I10" s="15">
        <v>3.4806435968324501E-2</v>
      </c>
      <c r="J10" s="15">
        <v>2.6933662622828002E-2</v>
      </c>
      <c r="K10" s="15">
        <v>9.6201909929760597E-3</v>
      </c>
      <c r="L10" s="15">
        <v>5.55599399311981E-2</v>
      </c>
      <c r="M10" s="15">
        <v>1.4381211289757801E-2</v>
      </c>
      <c r="N10" s="15">
        <v>7.9382104191381595E-4</v>
      </c>
      <c r="O10" s="15">
        <v>3.4393654404776902E-2</v>
      </c>
      <c r="P10" s="15">
        <v>1.5033217500114699E-2</v>
      </c>
      <c r="Q10" s="15">
        <v>4.9677597234429799E-2</v>
      </c>
      <c r="R10" s="15">
        <v>5.2851216471071202E-2</v>
      </c>
      <c r="S10" s="15">
        <v>3.3830252561475101E-2</v>
      </c>
      <c r="T10" s="15">
        <v>5.8784561797648398E-2</v>
      </c>
      <c r="U10" s="15">
        <v>6.9679225244686699E-2</v>
      </c>
      <c r="V10" s="15">
        <v>2.38474694247632E-2</v>
      </c>
      <c r="W10" s="15">
        <v>7.4776475850052898E-2</v>
      </c>
      <c r="X10" s="15">
        <v>3.3161218232732298E-2</v>
      </c>
      <c r="Y10" s="15">
        <v>5.058032263501E-2</v>
      </c>
      <c r="Z10" s="15">
        <v>1.9400235622788298E-2</v>
      </c>
      <c r="AA10" s="15">
        <v>2.7888598550675499E-2</v>
      </c>
      <c r="AB10" s="15">
        <v>5.6533767876571703E-2</v>
      </c>
      <c r="AC10" s="15">
        <v>1.6798870621790099E-2</v>
      </c>
      <c r="AD10" s="15">
        <v>4.8374459537351498E-2</v>
      </c>
      <c r="AE10" s="15">
        <v>3.4371090503221E-2</v>
      </c>
    </row>
    <row r="11" spans="1:31" x14ac:dyDescent="0.2">
      <c r="A11" s="12">
        <v>10</v>
      </c>
      <c r="B11" s="16" t="s">
        <v>200</v>
      </c>
      <c r="C11" s="17" t="s">
        <v>309</v>
      </c>
      <c r="D11" s="16" t="s">
        <v>111</v>
      </c>
      <c r="E11" s="16" t="s">
        <v>309</v>
      </c>
      <c r="F11" s="16" t="s">
        <v>77</v>
      </c>
      <c r="G11" s="16" t="s">
        <v>269</v>
      </c>
      <c r="H11" s="18">
        <v>5.3277124653485101E-2</v>
      </c>
      <c r="I11" s="18">
        <v>1.8748960300893801E-2</v>
      </c>
      <c r="J11" s="18">
        <v>3.4223947677773002E-2</v>
      </c>
      <c r="K11" s="18">
        <v>2.5347798162245801E-2</v>
      </c>
      <c r="L11" s="18">
        <v>4.5758212055355303E-2</v>
      </c>
      <c r="M11" s="18">
        <v>7.0814496298923502E-2</v>
      </c>
      <c r="N11" s="18">
        <v>1.5922544714050101E-2</v>
      </c>
      <c r="O11" s="18">
        <v>1.8262153530597802E-2</v>
      </c>
      <c r="P11" s="18">
        <v>1.46623064930607E-2</v>
      </c>
      <c r="Q11" s="18">
        <v>3.1597992798957399E-2</v>
      </c>
      <c r="R11" s="18">
        <v>7.79856721102539E-3</v>
      </c>
      <c r="S11" s="18">
        <v>6.8344937199396993E-2</v>
      </c>
      <c r="T11" s="18">
        <v>2.96429790408082E-2</v>
      </c>
      <c r="U11" s="18">
        <v>3.1976492615240798E-2</v>
      </c>
      <c r="V11" s="18">
        <v>6.5760376451692304E-2</v>
      </c>
      <c r="W11" s="18">
        <v>1.6871924720166801E-2</v>
      </c>
      <c r="X11" s="18">
        <v>4.5198998158728701E-2</v>
      </c>
      <c r="Y11" s="18">
        <v>2.3201914204193399E-2</v>
      </c>
      <c r="Z11" s="18">
        <v>5.1490573262214998E-2</v>
      </c>
      <c r="AA11" s="18">
        <v>5.3482598119298799E-2</v>
      </c>
      <c r="AB11" s="18">
        <v>3.0897693054833801E-2</v>
      </c>
      <c r="AC11" s="18">
        <v>3.5409967066202502E-2</v>
      </c>
      <c r="AD11" s="18">
        <v>1.2225328425026299E-2</v>
      </c>
      <c r="AE11" s="18">
        <v>4.00723531475203E-2</v>
      </c>
    </row>
    <row r="12" spans="1:31" x14ac:dyDescent="0.2">
      <c r="A12" s="12">
        <v>12</v>
      </c>
      <c r="B12" s="16" t="s">
        <v>113</v>
      </c>
      <c r="C12" s="17" t="s">
        <v>309</v>
      </c>
      <c r="D12" s="16" t="s">
        <v>131</v>
      </c>
      <c r="E12" s="16" t="s">
        <v>309</v>
      </c>
      <c r="F12" s="16" t="s">
        <v>253</v>
      </c>
      <c r="G12" s="16" t="s">
        <v>269</v>
      </c>
      <c r="H12" s="18">
        <v>5.97648722095293E-2</v>
      </c>
      <c r="I12" s="18">
        <v>7.8728114575363897E-2</v>
      </c>
      <c r="J12" s="18">
        <v>5.6113960444748798E-2</v>
      </c>
      <c r="K12" s="18">
        <v>3.3963478350367997E-2</v>
      </c>
      <c r="L12" s="18">
        <v>3.83613305060128E-2</v>
      </c>
      <c r="M12" s="18">
        <v>2.8488910700504799E-2</v>
      </c>
      <c r="N12" s="18">
        <v>0.21467383352445801</v>
      </c>
      <c r="O12" s="18">
        <v>3.6174267506188802E-2</v>
      </c>
      <c r="P12" s="18">
        <v>0.196504845723531</v>
      </c>
      <c r="Q12" s="18">
        <v>3.3669204370061899E-2</v>
      </c>
      <c r="R12" s="18">
        <v>4.7882561262603998E-2</v>
      </c>
      <c r="S12" s="18">
        <v>3.38248485507541E-2</v>
      </c>
      <c r="T12" s="18">
        <v>7.7203973115503102E-2</v>
      </c>
      <c r="U12" s="18">
        <v>8.6336298883433596E-2</v>
      </c>
      <c r="V12" s="18">
        <v>6.3601525993168997E-2</v>
      </c>
      <c r="W12" s="18">
        <v>8.7217064806636699E-2</v>
      </c>
      <c r="X12" s="18">
        <v>1.5152092940287E-2</v>
      </c>
      <c r="Y12" s="18">
        <v>0.137099195914932</v>
      </c>
      <c r="Z12" s="18">
        <v>0.123987498336891</v>
      </c>
      <c r="AA12" s="18">
        <v>7.0602846270435698E-2</v>
      </c>
      <c r="AB12" s="18">
        <v>6.7774234582640799E-2</v>
      </c>
      <c r="AC12" s="18">
        <v>6.8555138391950501E-2</v>
      </c>
      <c r="AD12" s="18">
        <v>7.2013433347083503E-2</v>
      </c>
      <c r="AE12" s="18">
        <v>4.25966503377408E-2</v>
      </c>
    </row>
    <row r="13" spans="1:31" x14ac:dyDescent="0.2">
      <c r="A13" s="12">
        <v>13</v>
      </c>
      <c r="B13" s="13" t="s">
        <v>183</v>
      </c>
      <c r="C13" s="14" t="s">
        <v>309</v>
      </c>
      <c r="D13" s="13" t="s">
        <v>329</v>
      </c>
      <c r="E13" s="13" t="s">
        <v>309</v>
      </c>
      <c r="F13" s="13" t="s">
        <v>320</v>
      </c>
      <c r="G13" s="13" t="s">
        <v>269</v>
      </c>
      <c r="H13" s="15">
        <v>3.95046639394993E-2</v>
      </c>
      <c r="I13" s="15">
        <v>9.1522012895575003E-2</v>
      </c>
      <c r="J13" s="15">
        <v>7.30751963586459E-2</v>
      </c>
      <c r="K13" s="15">
        <v>2.6615108177808398E-2</v>
      </c>
      <c r="L13" s="15">
        <v>1.7393042810816901E-2</v>
      </c>
      <c r="M13" s="15">
        <v>2.7828430739216298E-3</v>
      </c>
      <c r="N13" s="15">
        <v>0.267612298834913</v>
      </c>
      <c r="O13" s="15">
        <v>6.7432577300728005E-2</v>
      </c>
      <c r="P13" s="15">
        <v>4.8056810907304001E-2</v>
      </c>
      <c r="Q13" s="15">
        <v>1.24358645662599E-2</v>
      </c>
      <c r="R13" s="15">
        <v>0.146445191829256</v>
      </c>
      <c r="S13" s="15">
        <v>2.9611309314357698E-2</v>
      </c>
      <c r="T13" s="15">
        <v>5.1781116188722602E-2</v>
      </c>
      <c r="U13" s="15">
        <v>9.4661936009487302E-2</v>
      </c>
      <c r="V13" s="15">
        <v>0.107910824459709</v>
      </c>
      <c r="W13" s="15">
        <v>6.5637448562404097E-2</v>
      </c>
      <c r="X13" s="15">
        <v>1.08955861009268E-2</v>
      </c>
      <c r="Y13" s="15">
        <v>0.102176553440486</v>
      </c>
      <c r="Z13" s="15">
        <v>0.142160039079929</v>
      </c>
      <c r="AA13" s="15">
        <v>0.10065698005823299</v>
      </c>
      <c r="AB13" s="15">
        <v>0.108192632103188</v>
      </c>
      <c r="AC13" s="15">
        <v>0.116595700991852</v>
      </c>
      <c r="AD13" s="15">
        <v>0.10505627438623701</v>
      </c>
      <c r="AE13" s="15">
        <v>8.6187576096787399E-2</v>
      </c>
    </row>
    <row r="14" spans="1:31" x14ac:dyDescent="0.2">
      <c r="A14" s="12">
        <v>14</v>
      </c>
      <c r="B14" s="16" t="s">
        <v>210</v>
      </c>
      <c r="C14" s="17" t="s">
        <v>309</v>
      </c>
      <c r="D14" s="16" t="s">
        <v>343</v>
      </c>
      <c r="E14" s="16" t="s">
        <v>309</v>
      </c>
      <c r="F14" s="16" t="s">
        <v>202</v>
      </c>
      <c r="G14" s="16" t="s">
        <v>269</v>
      </c>
      <c r="H14" s="18">
        <v>7.0401820094848598E-3</v>
      </c>
      <c r="I14" s="18">
        <v>3.6087741545337199E-2</v>
      </c>
      <c r="J14" s="18">
        <v>1.3389856471903199E-2</v>
      </c>
      <c r="K14" s="18">
        <v>5.3068123619028204E-3</v>
      </c>
      <c r="L14" s="18">
        <v>2.87472186975322E-2</v>
      </c>
      <c r="M14" s="18">
        <v>3.2158574301767898E-2</v>
      </c>
      <c r="N14" s="18">
        <v>2.5042914914354199E-2</v>
      </c>
      <c r="O14" s="18">
        <v>5.2528157212139798E-2</v>
      </c>
      <c r="P14" s="18">
        <v>2.18445949906333E-2</v>
      </c>
      <c r="Q14" s="18">
        <v>4.1131952150864202E-2</v>
      </c>
      <c r="R14" s="18">
        <v>7.0066116990998698E-2</v>
      </c>
      <c r="S14" s="18">
        <v>2.25392085340578E-2</v>
      </c>
      <c r="T14" s="18">
        <v>7.3054074159570395E-2</v>
      </c>
      <c r="U14" s="18">
        <v>4.3714486933046498E-2</v>
      </c>
      <c r="V14" s="18">
        <v>3.65388501291663E-2</v>
      </c>
      <c r="W14" s="18">
        <v>7.9443527859233101E-2</v>
      </c>
      <c r="X14" s="18">
        <v>2.5568357959063499E-2</v>
      </c>
      <c r="Y14" s="18">
        <v>7.0435160116378001E-2</v>
      </c>
      <c r="Z14" s="18">
        <v>3.10792472233789E-2</v>
      </c>
      <c r="AA14" s="18">
        <v>1.3723439751441399E-2</v>
      </c>
      <c r="AB14" s="18">
        <v>2.80857993795889E-2</v>
      </c>
      <c r="AC14" s="18">
        <v>4.0629637656009299E-2</v>
      </c>
      <c r="AD14" s="18">
        <v>4.86085759347408E-2</v>
      </c>
      <c r="AE14" s="18">
        <v>2.7849235470092899E-2</v>
      </c>
    </row>
    <row r="15" spans="1:31" x14ac:dyDescent="0.2">
      <c r="A15" s="12">
        <v>15</v>
      </c>
      <c r="B15" s="13" t="s">
        <v>29</v>
      </c>
      <c r="C15" s="14" t="s">
        <v>309</v>
      </c>
      <c r="D15" s="13" t="s">
        <v>133</v>
      </c>
      <c r="E15" s="13" t="s">
        <v>309</v>
      </c>
      <c r="F15" s="13" t="s">
        <v>217</v>
      </c>
      <c r="G15" s="13" t="s">
        <v>269</v>
      </c>
      <c r="H15" s="15">
        <v>3.9800205061072597E-2</v>
      </c>
      <c r="I15" s="15">
        <v>0.11533451512515799</v>
      </c>
      <c r="J15" s="15">
        <v>0.107335581199529</v>
      </c>
      <c r="K15" s="15">
        <v>3.6031692200079603E-2</v>
      </c>
      <c r="L15" s="15">
        <v>7.0510854095123601E-2</v>
      </c>
      <c r="M15" s="15">
        <v>2.6686948574689102E-3</v>
      </c>
      <c r="N15" s="15">
        <v>0.204050292491814</v>
      </c>
      <c r="O15" s="15">
        <v>7.3538688261979998E-2</v>
      </c>
      <c r="P15" s="15">
        <v>8.2276494062595407E-2</v>
      </c>
      <c r="Q15" s="15">
        <v>2.5928935350309601E-2</v>
      </c>
      <c r="R15" s="15">
        <v>0.114038185033402</v>
      </c>
      <c r="S15" s="15">
        <v>2.1157708739944998E-2</v>
      </c>
      <c r="T15" s="15">
        <v>0.15550551541041799</v>
      </c>
      <c r="U15" s="15">
        <v>0.14214572213356799</v>
      </c>
      <c r="V15" s="15">
        <v>8.5367469747585106E-2</v>
      </c>
      <c r="W15" s="15">
        <v>1.87963245966262E-2</v>
      </c>
      <c r="X15" s="15">
        <v>9.0992015543752899E-3</v>
      </c>
      <c r="Y15" s="15">
        <v>0.187718462154608</v>
      </c>
      <c r="Z15" s="15">
        <v>0.12949002120224101</v>
      </c>
      <c r="AA15" s="15">
        <v>9.08163983392902E-2</v>
      </c>
      <c r="AB15" s="15">
        <v>0.134669254526149</v>
      </c>
      <c r="AC15" s="15">
        <v>0.123667624859746</v>
      </c>
      <c r="AD15" s="15">
        <v>0.14150264920848901</v>
      </c>
      <c r="AE15" s="15">
        <v>0.160969260397125</v>
      </c>
    </row>
    <row r="16" spans="1:31" x14ac:dyDescent="0.2">
      <c r="A16" s="12">
        <v>16</v>
      </c>
      <c r="B16" s="16" t="s">
        <v>250</v>
      </c>
      <c r="C16" s="17" t="s">
        <v>309</v>
      </c>
      <c r="D16" s="16" t="s">
        <v>292</v>
      </c>
      <c r="E16" s="16" t="s">
        <v>309</v>
      </c>
      <c r="F16" s="16" t="s">
        <v>281</v>
      </c>
      <c r="G16" s="16" t="s">
        <v>269</v>
      </c>
      <c r="H16" s="18">
        <v>2.6167178435165701E-2</v>
      </c>
      <c r="I16" s="18">
        <v>3.8452501621178997E-2</v>
      </c>
      <c r="J16" s="18">
        <v>1.1640265546443301E-2</v>
      </c>
      <c r="K16" s="18">
        <v>3.21466284044645E-2</v>
      </c>
      <c r="L16" s="18">
        <v>3.2193795037446002E-2</v>
      </c>
      <c r="M16" s="18">
        <v>1.8598273886890899E-2</v>
      </c>
      <c r="N16" s="18">
        <v>4.0147158356610403E-2</v>
      </c>
      <c r="O16" s="18">
        <v>5.4676552712028099E-2</v>
      </c>
      <c r="P16" s="18">
        <v>2.0382811799369301E-2</v>
      </c>
      <c r="Q16" s="18">
        <v>1.8996762234935401E-2</v>
      </c>
      <c r="R16" s="18">
        <v>6.9031887564805994E-2</v>
      </c>
      <c r="S16" s="18">
        <v>2.3992524131941601E-2</v>
      </c>
      <c r="T16" s="18">
        <v>6.2781300414181104E-2</v>
      </c>
      <c r="U16" s="18">
        <v>3.7892611448699903E-2</v>
      </c>
      <c r="V16" s="18">
        <v>4.1709494011029302E-2</v>
      </c>
      <c r="W16" s="18">
        <v>6.02669229260554E-2</v>
      </c>
      <c r="X16" s="18">
        <v>1.7021122556547901E-2</v>
      </c>
      <c r="Y16" s="18">
        <v>6.4696204963121395E-2</v>
      </c>
      <c r="Z16" s="18">
        <v>3.8344525022388803E-2</v>
      </c>
      <c r="AA16" s="18">
        <v>1.6350176816477401E-2</v>
      </c>
      <c r="AB16" s="18">
        <v>2.7423575689907598E-2</v>
      </c>
      <c r="AC16" s="18">
        <v>3.0045925685338998E-2</v>
      </c>
      <c r="AD16" s="18">
        <v>4.2257288516180103E-2</v>
      </c>
      <c r="AE16" s="18">
        <v>1.13410958815542E-2</v>
      </c>
    </row>
    <row r="17" spans="1:31" x14ac:dyDescent="0.2">
      <c r="A17" s="12">
        <v>17</v>
      </c>
      <c r="B17" s="13" t="s">
        <v>183</v>
      </c>
      <c r="C17" s="14" t="s">
        <v>309</v>
      </c>
      <c r="D17" s="13" t="s">
        <v>331</v>
      </c>
      <c r="E17" s="13" t="s">
        <v>309</v>
      </c>
      <c r="F17" s="13" t="s">
        <v>206</v>
      </c>
      <c r="G17" s="13" t="s">
        <v>269</v>
      </c>
      <c r="H17" s="15">
        <v>6.1496867845064598E-2</v>
      </c>
      <c r="I17" s="15">
        <v>4.2216187915943497E-2</v>
      </c>
      <c r="J17" s="15">
        <v>2.4567796448279399E-2</v>
      </c>
      <c r="K17" s="15">
        <v>1.91402713752447E-2</v>
      </c>
      <c r="L17" s="15">
        <v>8.2101320106485798E-2</v>
      </c>
      <c r="M17" s="15">
        <v>2.0765180295911099E-2</v>
      </c>
      <c r="N17" s="15">
        <v>0.29565040819976901</v>
      </c>
      <c r="O17" s="15">
        <v>0.11060747492970401</v>
      </c>
      <c r="P17" s="15">
        <v>1.9690470193833999E-2</v>
      </c>
      <c r="Q17" s="15">
        <v>9.6494366415774205E-3</v>
      </c>
      <c r="R17" s="15">
        <v>1.8656863397870399E-2</v>
      </c>
      <c r="S17" s="15">
        <v>6.4718840181090795E-2</v>
      </c>
      <c r="T17" s="15">
        <v>3.8369778430553399E-2</v>
      </c>
      <c r="U17" s="15">
        <v>1.1577235378680099E-2</v>
      </c>
      <c r="V17" s="15">
        <v>6.1701524848432797E-2</v>
      </c>
      <c r="W17" s="15">
        <v>9.2191431307301307E-3</v>
      </c>
      <c r="X17" s="15">
        <v>2.2719854854658699E-2</v>
      </c>
      <c r="Y17" s="15">
        <v>0.43364377134472298</v>
      </c>
      <c r="Z17" s="15">
        <v>2.3217513260465901E-2</v>
      </c>
      <c r="AA17" s="15">
        <v>9.7078913594380298E-2</v>
      </c>
      <c r="AB17" s="15">
        <v>0.12474707271227101</v>
      </c>
      <c r="AC17" s="15">
        <v>4.2554970982204003E-2</v>
      </c>
      <c r="AD17" s="15">
        <v>1.31358560308154E-2</v>
      </c>
      <c r="AE17" s="15">
        <v>1.50558258133856E-2</v>
      </c>
    </row>
    <row r="18" spans="1:31" x14ac:dyDescent="0.2">
      <c r="A18" s="12">
        <v>18</v>
      </c>
      <c r="B18" s="16" t="s">
        <v>242</v>
      </c>
      <c r="C18" s="17" t="s">
        <v>309</v>
      </c>
      <c r="D18" s="16" t="s">
        <v>316</v>
      </c>
      <c r="E18" s="16" t="s">
        <v>309</v>
      </c>
      <c r="F18" s="16" t="s">
        <v>137</v>
      </c>
      <c r="G18" s="16" t="s">
        <v>269</v>
      </c>
      <c r="H18" s="18">
        <v>2.4542703550386201E-2</v>
      </c>
      <c r="I18" s="18">
        <v>5.6510416990702403E-2</v>
      </c>
      <c r="J18" s="18">
        <v>1.10701337623341E-2</v>
      </c>
      <c r="K18" s="18">
        <v>2.4545374514140499E-2</v>
      </c>
      <c r="L18" s="18">
        <v>2.9614239617385001E-2</v>
      </c>
      <c r="M18" s="18">
        <v>1.34578015594177E-2</v>
      </c>
      <c r="N18" s="18">
        <v>2.4908285259282299E-2</v>
      </c>
      <c r="O18" s="18">
        <v>3.79109237792567E-2</v>
      </c>
      <c r="P18" s="18">
        <v>2.0537480993846099E-2</v>
      </c>
      <c r="Q18" s="18">
        <v>1.77609241302032E-2</v>
      </c>
      <c r="R18" s="18">
        <v>6.4757261395681706E-2</v>
      </c>
      <c r="S18" s="18">
        <v>3.7961377066710301E-2</v>
      </c>
      <c r="T18" s="18">
        <v>6.3275288181031605E-2</v>
      </c>
      <c r="U18" s="18">
        <v>4.91759234063774E-2</v>
      </c>
      <c r="V18" s="18">
        <v>4.8651168766869902E-2</v>
      </c>
      <c r="W18" s="18">
        <v>4.0208765768404903E-2</v>
      </c>
      <c r="X18" s="18">
        <v>1.5566996315993301E-2</v>
      </c>
      <c r="Y18" s="18">
        <v>0.16865275444761199</v>
      </c>
      <c r="Z18" s="18">
        <v>0.127870023755707</v>
      </c>
      <c r="AA18" s="18">
        <v>3.5853753438616701E-2</v>
      </c>
      <c r="AB18" s="18">
        <v>0.33793172561641399</v>
      </c>
      <c r="AC18" s="18">
        <v>0.10419036033201701</v>
      </c>
      <c r="AD18" s="18">
        <v>2.3208532060251402E-2</v>
      </c>
      <c r="AE18" s="18">
        <v>2.1370987435681998E-2</v>
      </c>
    </row>
    <row r="19" spans="1:31" x14ac:dyDescent="0.2">
      <c r="A19" s="12">
        <v>19</v>
      </c>
      <c r="B19" s="13" t="s">
        <v>376</v>
      </c>
      <c r="C19" s="14" t="s">
        <v>309</v>
      </c>
      <c r="D19" s="13" t="s">
        <v>173</v>
      </c>
      <c r="E19" s="13" t="s">
        <v>309</v>
      </c>
      <c r="F19" s="13" t="s">
        <v>286</v>
      </c>
      <c r="G19" s="13" t="s">
        <v>269</v>
      </c>
      <c r="H19" s="15">
        <v>1.14210207868666E-2</v>
      </c>
      <c r="I19" s="15">
        <v>5.1419507021253801E-2</v>
      </c>
      <c r="J19" s="15">
        <v>3.4614510715029398E-2</v>
      </c>
      <c r="K19" s="15">
        <v>1.17008620036297E-2</v>
      </c>
      <c r="L19" s="15">
        <v>4.3185932075994103E-2</v>
      </c>
      <c r="M19" s="15">
        <v>1.8869101454532501E-2</v>
      </c>
      <c r="N19" s="15">
        <v>2.2212049153703299E-3</v>
      </c>
      <c r="O19" s="15">
        <v>2.4653958089675101E-2</v>
      </c>
      <c r="P19" s="15">
        <v>1.6246944286039601E-2</v>
      </c>
      <c r="Q19" s="15">
        <v>3.8957823977565802E-2</v>
      </c>
      <c r="R19" s="15">
        <v>6.3238874785659899E-2</v>
      </c>
      <c r="S19" s="15">
        <v>3.9705266607862798E-2</v>
      </c>
      <c r="T19" s="15">
        <v>4.61763171622291E-2</v>
      </c>
      <c r="U19" s="15">
        <v>6.27283972750282E-2</v>
      </c>
      <c r="V19" s="15">
        <v>2.0128360226324801E-2</v>
      </c>
      <c r="W19" s="15">
        <v>7.5945657560906404E-2</v>
      </c>
      <c r="X19" s="15">
        <v>1.29629890782365E-2</v>
      </c>
      <c r="Y19" s="15">
        <v>4.88897607797679E-2</v>
      </c>
      <c r="Z19" s="15">
        <v>2.5003548009346201E-2</v>
      </c>
      <c r="AA19" s="15">
        <v>2.16373207991606E-2</v>
      </c>
      <c r="AB19" s="15">
        <v>4.8038372675641802E-2</v>
      </c>
      <c r="AC19" s="15">
        <v>1.86860919469722E-2</v>
      </c>
      <c r="AD19" s="15">
        <v>6.1108226577194398E-2</v>
      </c>
      <c r="AE19" s="15">
        <v>2.3390021930446699E-2</v>
      </c>
    </row>
    <row r="20" spans="1:31" x14ac:dyDescent="0.2">
      <c r="A20" s="12">
        <v>20</v>
      </c>
      <c r="B20" s="16" t="s">
        <v>330</v>
      </c>
      <c r="C20" s="17" t="s">
        <v>309</v>
      </c>
      <c r="D20" s="16" t="s">
        <v>260</v>
      </c>
      <c r="E20" s="16" t="s">
        <v>309</v>
      </c>
      <c r="F20" s="16" t="s">
        <v>16</v>
      </c>
      <c r="G20" s="16" t="s">
        <v>269</v>
      </c>
      <c r="H20" s="18">
        <v>1.41833125767783E-2</v>
      </c>
      <c r="I20" s="18">
        <v>8.3258052399251395E-2</v>
      </c>
      <c r="J20" s="18">
        <v>7.4563780381076805E-2</v>
      </c>
      <c r="K20" s="18">
        <v>1.5692095420599701E-2</v>
      </c>
      <c r="L20" s="18">
        <v>2.8675804220821999E-2</v>
      </c>
      <c r="M20" s="18">
        <v>1.0216847863542501E-2</v>
      </c>
      <c r="N20" s="18">
        <v>8.6064974187250606E-2</v>
      </c>
      <c r="O20" s="18">
        <v>1.18568140973048E-2</v>
      </c>
      <c r="P20" s="18">
        <v>4.1816238301637297E-2</v>
      </c>
      <c r="Q20" s="18">
        <v>1.5774105817572999E-2</v>
      </c>
      <c r="R20" s="18">
        <v>7.8853817406658394E-2</v>
      </c>
      <c r="S20" s="18">
        <v>6.5819617185689405E-2</v>
      </c>
      <c r="T20" s="18">
        <v>3.9440340531393302E-2</v>
      </c>
      <c r="U20" s="18">
        <v>4.7614573691063498E-2</v>
      </c>
      <c r="V20" s="18">
        <v>5.2964734513382801E-2</v>
      </c>
      <c r="W20" s="18">
        <v>4.5064245462282798E-2</v>
      </c>
      <c r="X20" s="18">
        <v>3.35429252504372E-2</v>
      </c>
      <c r="Y20" s="18">
        <v>0.10433426403804601</v>
      </c>
      <c r="Z20" s="18">
        <v>5.8968539740748303E-2</v>
      </c>
      <c r="AA20" s="18">
        <v>0.104901468165817</v>
      </c>
      <c r="AB20" s="18">
        <v>9.7559675333103293E-2</v>
      </c>
      <c r="AC20" s="18">
        <v>0.10856013328818501</v>
      </c>
      <c r="AD20" s="18">
        <v>0.14077781782937801</v>
      </c>
      <c r="AE20" s="18">
        <v>0.1416502251365</v>
      </c>
    </row>
    <row r="21" spans="1:31" x14ac:dyDescent="0.2">
      <c r="A21" s="12">
        <v>21</v>
      </c>
      <c r="B21" s="13" t="s">
        <v>246</v>
      </c>
      <c r="C21" s="14" t="s">
        <v>309</v>
      </c>
      <c r="D21" s="13" t="s">
        <v>8</v>
      </c>
      <c r="E21" s="13" t="s">
        <v>309</v>
      </c>
      <c r="F21" s="13" t="s">
        <v>136</v>
      </c>
      <c r="G21" s="13" t="s">
        <v>269</v>
      </c>
      <c r="H21" s="15">
        <v>3.6401039225894501E-2</v>
      </c>
      <c r="I21" s="15">
        <v>1.8828532205531399E-2</v>
      </c>
      <c r="J21" s="15">
        <v>6.4227836896819407E-2</v>
      </c>
      <c r="K21" s="15">
        <v>2.1853011029238201E-2</v>
      </c>
      <c r="L21" s="15">
        <v>4.8096038589609202E-2</v>
      </c>
      <c r="M21" s="15">
        <v>1.8030506823772802E-2</v>
      </c>
      <c r="N21" s="15">
        <v>2.1559403867647799E-2</v>
      </c>
      <c r="O21" s="15">
        <v>5.5186982752215398E-3</v>
      </c>
      <c r="P21" s="15">
        <v>1.0866451056613701E-2</v>
      </c>
      <c r="Q21" s="15">
        <v>2.5984938530952101E-2</v>
      </c>
      <c r="R21" s="15">
        <v>4.6557018706513797E-2</v>
      </c>
      <c r="S21" s="15">
        <v>9.5467917324713394E-2</v>
      </c>
      <c r="T21" s="15">
        <v>2.3101434353461101E-2</v>
      </c>
      <c r="U21" s="15">
        <v>3.7125512855363203E-2</v>
      </c>
      <c r="V21" s="15">
        <v>3.7826705906174797E-2</v>
      </c>
      <c r="W21" s="15">
        <v>4.5122494997210098E-2</v>
      </c>
      <c r="X21" s="15">
        <v>4.9182301558567502E-2</v>
      </c>
      <c r="Y21" s="15">
        <v>0.110933553914284</v>
      </c>
      <c r="Z21" s="15">
        <v>3.2019738464189901E-2</v>
      </c>
      <c r="AA21" s="15">
        <v>3.4925733747896197E-2</v>
      </c>
      <c r="AB21" s="15">
        <v>2.29672287428421E-2</v>
      </c>
      <c r="AC21" s="15">
        <v>1.7621163073413201E-2</v>
      </c>
      <c r="AD21" s="15">
        <v>4.1725556639311497E-2</v>
      </c>
      <c r="AE21" s="15">
        <v>5.4408918976117E-2</v>
      </c>
    </row>
    <row r="22" spans="1:31" x14ac:dyDescent="0.2">
      <c r="A22" s="12">
        <v>22</v>
      </c>
      <c r="B22" s="16" t="s">
        <v>60</v>
      </c>
      <c r="C22" s="17" t="s">
        <v>309</v>
      </c>
      <c r="D22" s="16" t="s">
        <v>162</v>
      </c>
      <c r="E22" s="16" t="s">
        <v>309</v>
      </c>
      <c r="F22" s="16" t="s">
        <v>3</v>
      </c>
      <c r="G22" s="16" t="s">
        <v>269</v>
      </c>
      <c r="H22" s="18">
        <v>4.91579469621332E-2</v>
      </c>
      <c r="I22" s="18">
        <v>2.5816065027263399E-2</v>
      </c>
      <c r="J22" s="18">
        <v>3.4472307994148597E-2</v>
      </c>
      <c r="K22" s="18">
        <v>1.4793242076207001E-2</v>
      </c>
      <c r="L22" s="18">
        <v>1.43574099575188E-2</v>
      </c>
      <c r="M22" s="18">
        <v>2.8243151358746301E-2</v>
      </c>
      <c r="N22" s="18">
        <v>2.2062087953252402E-2</v>
      </c>
      <c r="O22" s="18">
        <v>4.5838549645819598E-2</v>
      </c>
      <c r="P22" s="18">
        <v>2.65598982414375E-2</v>
      </c>
      <c r="Q22" s="18">
        <v>2.3585345049322699E-2</v>
      </c>
      <c r="R22" s="18">
        <v>3.0773225350722199E-2</v>
      </c>
      <c r="S22" s="18">
        <v>4.2301158429989598E-2</v>
      </c>
      <c r="T22" s="18">
        <v>2.91483472183845E-2</v>
      </c>
      <c r="U22" s="18">
        <v>3.8388256881138297E-2</v>
      </c>
      <c r="V22" s="18">
        <v>0.103234328779983</v>
      </c>
      <c r="W22" s="18">
        <v>1.5488469279934899E-2</v>
      </c>
      <c r="X22" s="18">
        <v>3.42553158956624E-2</v>
      </c>
      <c r="Y22" s="18">
        <v>4.4968095027301397E-2</v>
      </c>
      <c r="Z22" s="18">
        <v>5.3966889997111203E-2</v>
      </c>
      <c r="AA22" s="18">
        <v>0.103099373392604</v>
      </c>
      <c r="AB22" s="18">
        <v>2.3779277793002301E-2</v>
      </c>
      <c r="AC22" s="18">
        <v>6.5022109372210202E-2</v>
      </c>
      <c r="AD22" s="18">
        <v>2.07881242663756E-2</v>
      </c>
      <c r="AE22" s="18">
        <v>4.1949382633065101E-2</v>
      </c>
    </row>
    <row r="23" spans="1:31" x14ac:dyDescent="0.2">
      <c r="A23" s="12">
        <v>23</v>
      </c>
      <c r="B23" s="13" t="s">
        <v>160</v>
      </c>
      <c r="C23" s="14" t="s">
        <v>309</v>
      </c>
      <c r="D23" s="13" t="s">
        <v>261</v>
      </c>
      <c r="E23" s="13" t="s">
        <v>309</v>
      </c>
      <c r="F23" s="13" t="s">
        <v>54</v>
      </c>
      <c r="G23" s="13" t="s">
        <v>269</v>
      </c>
      <c r="H23" s="15">
        <v>2.21826458767145E-2</v>
      </c>
      <c r="I23" s="15">
        <v>4.6067799085291801E-2</v>
      </c>
      <c r="J23" s="15">
        <v>2.8164252728749499E-2</v>
      </c>
      <c r="K23" s="15">
        <v>4.5460924483770697E-2</v>
      </c>
      <c r="L23" s="15">
        <v>5.7060470530938899E-2</v>
      </c>
      <c r="M23" s="15">
        <v>1.2944106421854101E-2</v>
      </c>
      <c r="N23" s="15">
        <v>8.5936849801549701E-3</v>
      </c>
      <c r="O23" s="15">
        <v>4.6705413182798E-2</v>
      </c>
      <c r="P23" s="15">
        <v>1.3972947577123401E-2</v>
      </c>
      <c r="Q23" s="15">
        <v>4.79714833717554E-2</v>
      </c>
      <c r="R23" s="15">
        <v>6.4021430623802805E-2</v>
      </c>
      <c r="S23" s="15">
        <v>2.28205186113839E-2</v>
      </c>
      <c r="T23" s="15">
        <v>0.100288740106684</v>
      </c>
      <c r="U23" s="15">
        <v>6.2890307687385599E-2</v>
      </c>
      <c r="V23" s="15">
        <v>3.7766404368343602E-2</v>
      </c>
      <c r="W23" s="15">
        <v>4.4048949052772998E-2</v>
      </c>
      <c r="X23" s="15">
        <v>1.85362412892753E-2</v>
      </c>
      <c r="Y23" s="15">
        <v>0.109768985014225</v>
      </c>
      <c r="Z23" s="15">
        <v>2.8840073272450001E-2</v>
      </c>
      <c r="AA23" s="15">
        <v>4.0707403985805302E-2</v>
      </c>
      <c r="AB23" s="15">
        <v>9.0174778088075003E-2</v>
      </c>
      <c r="AC23" s="15">
        <v>8.0510848748620596E-3</v>
      </c>
      <c r="AD23" s="15">
        <v>4.6740862992420598E-2</v>
      </c>
      <c r="AE23" s="15">
        <v>1.66828105148236E-2</v>
      </c>
    </row>
    <row r="24" spans="1:31" x14ac:dyDescent="0.2">
      <c r="A24" s="12">
        <v>24</v>
      </c>
      <c r="B24" s="16" t="s">
        <v>318</v>
      </c>
      <c r="C24" s="17" t="s">
        <v>309</v>
      </c>
      <c r="D24" s="16" t="s">
        <v>332</v>
      </c>
      <c r="E24" s="16" t="s">
        <v>309</v>
      </c>
      <c r="F24" s="16" t="s">
        <v>103</v>
      </c>
      <c r="G24" s="16" t="s">
        <v>269</v>
      </c>
      <c r="H24" s="18">
        <v>1.4995853078796801E-2</v>
      </c>
      <c r="I24" s="18">
        <v>5.4173927797634899E-2</v>
      </c>
      <c r="J24" s="18">
        <v>5.6241893147743999E-2</v>
      </c>
      <c r="K24" s="18">
        <v>2.3607033891207801E-2</v>
      </c>
      <c r="L24" s="18">
        <v>4.1853126800501898E-2</v>
      </c>
      <c r="M24" s="18">
        <v>1.49614302795988E-2</v>
      </c>
      <c r="N24" s="18">
        <v>3.7693763559151E-3</v>
      </c>
      <c r="O24" s="18">
        <v>1.3843684706220801E-2</v>
      </c>
      <c r="P24" s="18">
        <v>1.7486052805311301E-3</v>
      </c>
      <c r="Q24" s="18">
        <v>4.5937378849837097E-2</v>
      </c>
      <c r="R24" s="18">
        <v>9.8761903770645601E-2</v>
      </c>
      <c r="S24" s="18">
        <v>4.7470814063574202E-2</v>
      </c>
      <c r="T24" s="18">
        <v>6.5500504352432598E-2</v>
      </c>
      <c r="U24" s="18">
        <v>4.9806266395344898E-2</v>
      </c>
      <c r="V24" s="18">
        <v>2.5913418501241299E-2</v>
      </c>
      <c r="W24" s="18">
        <v>8.0954638011018598E-2</v>
      </c>
      <c r="X24" s="18">
        <v>3.1217618251188602E-3</v>
      </c>
      <c r="Y24" s="18">
        <v>4.91561479288702E-2</v>
      </c>
      <c r="Z24" s="18">
        <v>1.12832189266411E-2</v>
      </c>
      <c r="AA24" s="18">
        <v>6.2592306334144199E-2</v>
      </c>
      <c r="AB24" s="18">
        <v>6.3014373289396602E-2</v>
      </c>
      <c r="AC24" s="18">
        <v>1.4249274027128601E-2</v>
      </c>
      <c r="AD24" s="18">
        <v>4.9974019978263999E-2</v>
      </c>
      <c r="AE24" s="18">
        <v>3.1930705785787598E-2</v>
      </c>
    </row>
    <row r="25" spans="1:31" x14ac:dyDescent="0.2">
      <c r="A25" s="12">
        <v>25</v>
      </c>
      <c r="B25" s="13" t="s">
        <v>354</v>
      </c>
      <c r="C25" s="14" t="s">
        <v>309</v>
      </c>
      <c r="D25" s="13" t="s">
        <v>49</v>
      </c>
      <c r="E25" s="13" t="s">
        <v>309</v>
      </c>
      <c r="F25" s="13" t="s">
        <v>208</v>
      </c>
      <c r="G25" s="13" t="s">
        <v>269</v>
      </c>
      <c r="H25" s="15">
        <v>4.4332508831465903E-2</v>
      </c>
      <c r="I25" s="15">
        <v>1.5712477718403801E-2</v>
      </c>
      <c r="J25" s="15">
        <v>4.3160757534415797E-2</v>
      </c>
      <c r="K25" s="15">
        <v>2.6661372611636099E-2</v>
      </c>
      <c r="L25" s="15">
        <v>4.7892546300881002E-2</v>
      </c>
      <c r="M25" s="15">
        <v>3.8806638988048002E-2</v>
      </c>
      <c r="N25" s="15">
        <v>7.2196373246835102E-3</v>
      </c>
      <c r="O25" s="15">
        <v>3.8115702831269201E-2</v>
      </c>
      <c r="P25" s="15">
        <v>6.7348680908206901E-3</v>
      </c>
      <c r="Q25" s="15">
        <v>3.4856823465037698E-2</v>
      </c>
      <c r="R25" s="15">
        <v>3.0586107418674201E-2</v>
      </c>
      <c r="S25" s="15">
        <v>8.68866683678923E-2</v>
      </c>
      <c r="T25" s="15">
        <v>5.3734469047166999E-2</v>
      </c>
      <c r="U25" s="15">
        <v>5.5547962211168297E-2</v>
      </c>
      <c r="V25" s="15">
        <v>8.1764495485971103E-2</v>
      </c>
      <c r="W25" s="15">
        <v>3.0323393977879198E-2</v>
      </c>
      <c r="X25" s="15">
        <v>2.62283241889733E-2</v>
      </c>
      <c r="Y25" s="15">
        <v>0.234741306328873</v>
      </c>
      <c r="Z25" s="15">
        <v>3.6230023687903103E-2</v>
      </c>
      <c r="AA25" s="15">
        <v>8.2924451818820397E-2</v>
      </c>
      <c r="AB25" s="15">
        <v>2.3593583187735301E-2</v>
      </c>
      <c r="AC25" s="15">
        <v>5.6963286872164398E-2</v>
      </c>
      <c r="AD25" s="15">
        <v>5.5822978579055703E-3</v>
      </c>
      <c r="AE25" s="15">
        <v>4.58497750311707E-2</v>
      </c>
    </row>
    <row r="26" spans="1:31" x14ac:dyDescent="0.2">
      <c r="A26" s="12">
        <v>26</v>
      </c>
      <c r="B26" s="16" t="s">
        <v>334</v>
      </c>
      <c r="C26" s="17" t="s">
        <v>309</v>
      </c>
      <c r="D26" s="16" t="s">
        <v>149</v>
      </c>
      <c r="E26" s="16" t="s">
        <v>309</v>
      </c>
      <c r="F26" s="16" t="s">
        <v>151</v>
      </c>
      <c r="G26" s="16" t="s">
        <v>269</v>
      </c>
      <c r="H26" s="18">
        <v>3.3040519405722897E-2</v>
      </c>
      <c r="I26" s="18">
        <v>8.7703479912287705E-2</v>
      </c>
      <c r="J26" s="18">
        <v>1.5785521113600601E-2</v>
      </c>
      <c r="K26" s="18">
        <v>3.5335191336175499E-2</v>
      </c>
      <c r="L26" s="18">
        <v>1.6350951719160799E-2</v>
      </c>
      <c r="M26" s="18">
        <v>1.07811009096702E-2</v>
      </c>
      <c r="N26" s="18">
        <v>2.61879771190319E-2</v>
      </c>
      <c r="O26" s="18">
        <v>6.40011229978769E-2</v>
      </c>
      <c r="P26" s="18">
        <v>9.0641475842548301E-3</v>
      </c>
      <c r="Q26" s="18">
        <v>2.6747120273794799E-2</v>
      </c>
      <c r="R26" s="18">
        <v>2.6406203155741801E-2</v>
      </c>
      <c r="S26" s="18">
        <v>5.9506168161335297E-2</v>
      </c>
      <c r="T26" s="18">
        <v>5.4342018768277198E-2</v>
      </c>
      <c r="U26" s="18">
        <v>1.8272541937257102E-2</v>
      </c>
      <c r="V26" s="18">
        <v>8.0731377526117601E-2</v>
      </c>
      <c r="W26" s="18">
        <v>2.7293710598887199E-2</v>
      </c>
      <c r="X26" s="18">
        <v>4.9182393913591999E-2</v>
      </c>
      <c r="Y26" s="18">
        <v>3.9726300323011901E-2</v>
      </c>
      <c r="Z26" s="18">
        <v>5.0529818359676001E-2</v>
      </c>
      <c r="AA26" s="18">
        <v>5.9285609488623603E-2</v>
      </c>
      <c r="AB26" s="18">
        <v>2.76331662325561E-2</v>
      </c>
      <c r="AC26" s="18">
        <v>3.1488188092189298E-2</v>
      </c>
      <c r="AD26" s="18">
        <v>1.52583465910984E-2</v>
      </c>
      <c r="AE26" s="18">
        <v>2.30553422811604E-2</v>
      </c>
    </row>
    <row r="27" spans="1:31" x14ac:dyDescent="0.2">
      <c r="A27" s="12">
        <v>27</v>
      </c>
      <c r="B27" s="13" t="s">
        <v>325</v>
      </c>
      <c r="C27" s="14" t="s">
        <v>309</v>
      </c>
      <c r="D27" s="13" t="s">
        <v>63</v>
      </c>
      <c r="E27" s="13" t="s">
        <v>309</v>
      </c>
      <c r="F27" s="13" t="s">
        <v>249</v>
      </c>
      <c r="G27" s="13" t="s">
        <v>269</v>
      </c>
      <c r="H27" s="15">
        <v>5.4291002675065099E-2</v>
      </c>
      <c r="I27" s="15">
        <v>3.13686965720789E-2</v>
      </c>
      <c r="J27" s="15">
        <v>3.3939608390665503E-2</v>
      </c>
      <c r="K27" s="15">
        <v>2.7934841151415601E-2</v>
      </c>
      <c r="L27" s="15">
        <v>2.6796767037028699E-2</v>
      </c>
      <c r="M27" s="15">
        <v>2.88390625574463E-2</v>
      </c>
      <c r="N27" s="15">
        <v>1.2081931637799401E-2</v>
      </c>
      <c r="O27" s="15">
        <v>4.7912932787158698E-2</v>
      </c>
      <c r="P27" s="15">
        <v>1.7971494625601901E-2</v>
      </c>
      <c r="Q27" s="15">
        <v>7.0669169173129695E-2</v>
      </c>
      <c r="R27" s="15">
        <v>2.6995527110054901E-2</v>
      </c>
      <c r="S27" s="15">
        <v>5.35834086704726E-2</v>
      </c>
      <c r="T27" s="15">
        <v>6.7935025475279506E-2</v>
      </c>
      <c r="U27" s="15">
        <v>1.5279287189767499E-2</v>
      </c>
      <c r="V27" s="15">
        <v>9.6681094864499703E-2</v>
      </c>
      <c r="W27" s="15">
        <v>2.6886432566709001E-2</v>
      </c>
      <c r="X27" s="15">
        <v>2.8854807567024701E-2</v>
      </c>
      <c r="Y27" s="15">
        <v>0.110565594956301</v>
      </c>
      <c r="Z27" s="15">
        <v>6.6250612630053204E-2</v>
      </c>
      <c r="AA27" s="15">
        <v>8.3237265447415401E-2</v>
      </c>
      <c r="AB27" s="15">
        <v>0.10069899772924799</v>
      </c>
      <c r="AC27" s="15">
        <v>5.1472957060734299E-2</v>
      </c>
      <c r="AD27" s="15">
        <v>7.5191399171922094E-2</v>
      </c>
      <c r="AE27" s="15">
        <v>5.9939917248151099E-2</v>
      </c>
    </row>
    <row r="28" spans="1:31" x14ac:dyDescent="0.2">
      <c r="A28" s="12">
        <v>28</v>
      </c>
      <c r="B28" s="16" t="s">
        <v>179</v>
      </c>
      <c r="C28" s="17" t="s">
        <v>309</v>
      </c>
      <c r="D28" s="16" t="s">
        <v>287</v>
      </c>
      <c r="E28" s="16" t="s">
        <v>309</v>
      </c>
      <c r="F28" s="16" t="s">
        <v>259</v>
      </c>
      <c r="G28" s="16" t="s">
        <v>269</v>
      </c>
      <c r="H28" s="18">
        <v>3.92475809597225E-2</v>
      </c>
      <c r="I28" s="18">
        <v>1.94899121242996E-2</v>
      </c>
      <c r="J28" s="18">
        <v>5.7678877008805703E-2</v>
      </c>
      <c r="K28" s="18">
        <v>5.0501474358143401E-2</v>
      </c>
      <c r="L28" s="18">
        <v>4.0156774028678399E-2</v>
      </c>
      <c r="M28" s="18">
        <v>4.6209211934850801E-2</v>
      </c>
      <c r="N28" s="18">
        <v>1.45690916795581E-2</v>
      </c>
      <c r="O28" s="18">
        <v>5.5419451695221902E-2</v>
      </c>
      <c r="P28" s="18">
        <v>2.05980319622E-2</v>
      </c>
      <c r="Q28" s="18">
        <v>2.6114031495811599E-2</v>
      </c>
      <c r="R28" s="18">
        <v>4.0764834163667801E-3</v>
      </c>
      <c r="S28" s="18">
        <v>8.0980260501778201E-2</v>
      </c>
      <c r="T28" s="18">
        <v>3.6022840498674998E-2</v>
      </c>
      <c r="U28" s="18">
        <v>3.1466336006784799E-2</v>
      </c>
      <c r="V28" s="18">
        <v>6.2823828160997797E-2</v>
      </c>
      <c r="W28" s="18">
        <v>1.1362180632896899E-2</v>
      </c>
      <c r="X28" s="18">
        <v>5.3672682704448103E-2</v>
      </c>
      <c r="Y28" s="18">
        <v>0.16390817949094699</v>
      </c>
      <c r="Z28" s="18">
        <v>4.9022604137784503E-2</v>
      </c>
      <c r="AA28" s="18">
        <v>7.4074198783169801E-2</v>
      </c>
      <c r="AB28" s="18">
        <v>4.5844219654276E-2</v>
      </c>
      <c r="AC28" s="18">
        <v>4.3581168512724602E-2</v>
      </c>
      <c r="AD28" s="18">
        <v>8.1572632616859504E-3</v>
      </c>
      <c r="AE28" s="18">
        <v>4.1998271993111902E-2</v>
      </c>
    </row>
    <row r="29" spans="1:31" x14ac:dyDescent="0.2">
      <c r="A29" s="12">
        <v>29</v>
      </c>
      <c r="B29" s="13" t="s">
        <v>280</v>
      </c>
      <c r="C29" s="14" t="s">
        <v>309</v>
      </c>
      <c r="D29" s="13" t="s">
        <v>315</v>
      </c>
      <c r="E29" s="13" t="s">
        <v>309</v>
      </c>
      <c r="F29" s="13" t="s">
        <v>374</v>
      </c>
      <c r="G29" s="13" t="s">
        <v>269</v>
      </c>
      <c r="H29" s="15">
        <v>6.0740121766224002E-2</v>
      </c>
      <c r="I29" s="15">
        <v>2.79466177128441E-2</v>
      </c>
      <c r="J29" s="15">
        <v>2.98703617826762E-2</v>
      </c>
      <c r="K29" s="15">
        <v>1.87044104373334E-2</v>
      </c>
      <c r="L29" s="15">
        <v>4.7902446465815297E-2</v>
      </c>
      <c r="M29" s="15">
        <v>3.8765871014789198E-2</v>
      </c>
      <c r="N29" s="15">
        <v>3.2425639628311999E-2</v>
      </c>
      <c r="O29" s="15">
        <v>2.7536474984579101E-2</v>
      </c>
      <c r="P29" s="15">
        <v>8.0338116502506295E-3</v>
      </c>
      <c r="Q29" s="15">
        <v>3.88764964224712E-2</v>
      </c>
      <c r="R29" s="15">
        <v>2.1826078753917798E-2</v>
      </c>
      <c r="S29" s="15">
        <v>5.59303898862855E-2</v>
      </c>
      <c r="T29" s="15">
        <v>5.4888118372607701E-2</v>
      </c>
      <c r="U29" s="15">
        <v>7.4865330993368395E-2</v>
      </c>
      <c r="V29" s="15">
        <v>9.6144448813658495E-2</v>
      </c>
      <c r="W29" s="15">
        <v>1.4351323138001399E-2</v>
      </c>
      <c r="X29" s="15">
        <v>3.3789227327507901E-2</v>
      </c>
      <c r="Y29" s="15">
        <v>0.12729085581148999</v>
      </c>
      <c r="Z29" s="15">
        <v>5.6903138793977397E-2</v>
      </c>
      <c r="AA29" s="15">
        <v>0.102213555671459</v>
      </c>
      <c r="AB29" s="15">
        <v>8.4874107078426603E-2</v>
      </c>
      <c r="AC29" s="15">
        <v>6.0383861885758797E-2</v>
      </c>
      <c r="AD29" s="15">
        <v>2.76893203479445E-2</v>
      </c>
      <c r="AE29" s="15">
        <v>1.9846878517880698E-2</v>
      </c>
    </row>
    <row r="30" spans="1:31" x14ac:dyDescent="0.2">
      <c r="A30" s="12">
        <v>30</v>
      </c>
      <c r="B30" s="16" t="s">
        <v>116</v>
      </c>
      <c r="C30" s="17" t="s">
        <v>309</v>
      </c>
      <c r="D30" s="16" t="s">
        <v>155</v>
      </c>
      <c r="E30" s="16" t="s">
        <v>309</v>
      </c>
      <c r="F30" s="16" t="s">
        <v>223</v>
      </c>
      <c r="G30" s="16" t="s">
        <v>269</v>
      </c>
      <c r="H30" s="18">
        <v>3.1908602568456103E-2</v>
      </c>
      <c r="I30" s="18">
        <v>2.7426321854246798E-2</v>
      </c>
      <c r="J30" s="18">
        <v>2.1888910585226198E-2</v>
      </c>
      <c r="K30" s="18">
        <v>2.9302043539749599E-2</v>
      </c>
      <c r="L30" s="18">
        <v>2.5889318446297101E-2</v>
      </c>
      <c r="M30" s="18">
        <v>2.27690927869196E-2</v>
      </c>
      <c r="N30" s="18">
        <v>3.1409351239258303E-2</v>
      </c>
      <c r="O30" s="18">
        <v>5.5615695622712402E-2</v>
      </c>
      <c r="P30" s="18">
        <v>1.52196411050671E-2</v>
      </c>
      <c r="Q30" s="18">
        <v>2.5608579748053899E-2</v>
      </c>
      <c r="R30" s="18">
        <v>5.5939031373724898E-2</v>
      </c>
      <c r="S30" s="18">
        <v>3.6311413890585599E-2</v>
      </c>
      <c r="T30" s="18">
        <v>9.3385927363428406E-2</v>
      </c>
      <c r="U30" s="18">
        <v>2.1911852077543901E-2</v>
      </c>
      <c r="V30" s="18">
        <v>6.8918543656217704E-2</v>
      </c>
      <c r="W30" s="18">
        <v>5.6914198855704E-2</v>
      </c>
      <c r="X30" s="18">
        <v>4.1861078951846903E-2</v>
      </c>
      <c r="Y30" s="18">
        <v>0.16442216983990901</v>
      </c>
      <c r="Z30" s="18">
        <v>5.5471211547511799E-2</v>
      </c>
      <c r="AA30" s="18">
        <v>5.0926014752473603E-2</v>
      </c>
      <c r="AB30" s="18">
        <v>5.1869840348411897E-2</v>
      </c>
      <c r="AC30" s="18">
        <v>5.68364567380088E-2</v>
      </c>
      <c r="AD30" s="18">
        <v>3.3856124320044798E-2</v>
      </c>
      <c r="AE30" s="18">
        <v>3.13323857649353E-2</v>
      </c>
    </row>
    <row r="31" spans="1:31" x14ac:dyDescent="0.2">
      <c r="A31" s="12">
        <v>31</v>
      </c>
      <c r="B31" s="13" t="s">
        <v>240</v>
      </c>
      <c r="C31" s="14" t="s">
        <v>309</v>
      </c>
      <c r="D31" s="13" t="s">
        <v>262</v>
      </c>
      <c r="E31" s="13" t="s">
        <v>309</v>
      </c>
      <c r="F31" s="13" t="s">
        <v>164</v>
      </c>
      <c r="G31" s="13" t="s">
        <v>269</v>
      </c>
      <c r="H31" s="15">
        <v>4.2992397442474399E-2</v>
      </c>
      <c r="I31" s="15">
        <v>1.2020287290926E-2</v>
      </c>
      <c r="J31" s="15">
        <v>5.2060279624103499E-2</v>
      </c>
      <c r="K31" s="15">
        <v>1.2161967404656899E-2</v>
      </c>
      <c r="L31" s="15">
        <v>5.8487233460284803E-2</v>
      </c>
      <c r="M31" s="15">
        <v>2.1723442461079E-2</v>
      </c>
      <c r="N31" s="15">
        <v>2.03875530370448E-2</v>
      </c>
      <c r="O31" s="15">
        <v>2.09005772023887E-2</v>
      </c>
      <c r="P31" s="15">
        <v>1.79403757691598E-2</v>
      </c>
      <c r="Q31" s="15">
        <v>4.4876559022387803E-2</v>
      </c>
      <c r="R31" s="15">
        <v>4.1250633240773903E-2</v>
      </c>
      <c r="S31" s="15">
        <v>5.0969479323164701E-2</v>
      </c>
      <c r="T31" s="15">
        <v>1.8519625891453801E-2</v>
      </c>
      <c r="U31" s="15">
        <v>7.8847951799964594E-2</v>
      </c>
      <c r="V31" s="15">
        <v>5.1584303340500598E-2</v>
      </c>
      <c r="W31" s="15">
        <v>4.6795246935923997E-2</v>
      </c>
      <c r="X31" s="15">
        <v>4.3087002899535397E-2</v>
      </c>
      <c r="Y31" s="15">
        <v>2.3992045263543298E-2</v>
      </c>
      <c r="Z31" s="15">
        <v>2.8442247807588399E-2</v>
      </c>
      <c r="AA31" s="15">
        <v>8.0796876336277801E-2</v>
      </c>
      <c r="AB31" s="15">
        <v>3.3326371227635501E-2</v>
      </c>
      <c r="AC31" s="15">
        <v>1.8908198627064301E-2</v>
      </c>
      <c r="AD31" s="15">
        <v>4.0802587231299502E-2</v>
      </c>
      <c r="AE31" s="15">
        <v>5.6617073868142603E-2</v>
      </c>
    </row>
    <row r="32" spans="1:31" x14ac:dyDescent="0.2">
      <c r="A32" s="12">
        <v>32</v>
      </c>
      <c r="B32" s="16" t="s">
        <v>174</v>
      </c>
      <c r="C32" s="17" t="s">
        <v>309</v>
      </c>
      <c r="D32" s="16" t="s">
        <v>340</v>
      </c>
      <c r="E32" s="16" t="s">
        <v>309</v>
      </c>
      <c r="F32" s="16" t="s">
        <v>218</v>
      </c>
      <c r="G32" s="16" t="s">
        <v>269</v>
      </c>
      <c r="H32" s="18">
        <v>8.4630884350606603E-2</v>
      </c>
      <c r="I32" s="18">
        <v>6.7307926515897606E-2</v>
      </c>
      <c r="J32" s="18">
        <v>5.1207194281076097E-2</v>
      </c>
      <c r="K32" s="18">
        <v>2.2071156371934499E-2</v>
      </c>
      <c r="L32" s="18">
        <v>6.4702217291665601E-2</v>
      </c>
      <c r="M32" s="18">
        <v>2.65459918830332E-2</v>
      </c>
      <c r="N32" s="18">
        <v>9.5470636263331798E-2</v>
      </c>
      <c r="O32" s="18">
        <v>5.5980107976104497E-2</v>
      </c>
      <c r="P32" s="18">
        <v>9.3005626210074702E-2</v>
      </c>
      <c r="Q32" s="18">
        <v>5.5946155727982297E-3</v>
      </c>
      <c r="R32" s="18">
        <v>0.120182456487102</v>
      </c>
      <c r="S32" s="18">
        <v>4.2384721837379701E-2</v>
      </c>
      <c r="T32" s="18">
        <v>0.156813118691636</v>
      </c>
      <c r="U32" s="18">
        <v>0.16054363563357299</v>
      </c>
      <c r="V32" s="18">
        <v>0.186384565351077</v>
      </c>
      <c r="W32" s="18">
        <v>5.9710222202278597E-2</v>
      </c>
      <c r="X32" s="18">
        <v>2.3247229954174099E-2</v>
      </c>
      <c r="Y32" s="18">
        <v>0.116093662344337</v>
      </c>
      <c r="Z32" s="18">
        <v>0.14942069585255599</v>
      </c>
      <c r="AA32" s="18">
        <v>2.5096317646169101E-2</v>
      </c>
      <c r="AB32" s="18">
        <v>0.106972547082262</v>
      </c>
      <c r="AC32" s="18">
        <v>0.10838280804146901</v>
      </c>
      <c r="AD32" s="18">
        <v>6.7102687411348505E-2</v>
      </c>
      <c r="AE32" s="18">
        <v>5.5618709355936803E-2</v>
      </c>
    </row>
    <row r="33" spans="1:31" x14ac:dyDescent="0.2">
      <c r="A33" s="12">
        <v>33</v>
      </c>
      <c r="B33" s="13" t="s">
        <v>274</v>
      </c>
      <c r="C33" s="14" t="s">
        <v>309</v>
      </c>
      <c r="D33" s="13" t="s">
        <v>166</v>
      </c>
      <c r="E33" s="13" t="s">
        <v>309</v>
      </c>
      <c r="F33" s="13" t="s">
        <v>101</v>
      </c>
      <c r="G33" s="13" t="s">
        <v>269</v>
      </c>
      <c r="H33" s="15">
        <v>3.19910638820756E-2</v>
      </c>
      <c r="I33" s="15">
        <v>2.70489846844271E-2</v>
      </c>
      <c r="J33" s="15">
        <v>5.5873673462022003E-2</v>
      </c>
      <c r="K33" s="15">
        <v>1.49203288694676E-2</v>
      </c>
      <c r="L33" s="15">
        <v>4.17723901757645E-2</v>
      </c>
      <c r="M33" s="15">
        <v>7.0505992570923104E-3</v>
      </c>
      <c r="N33" s="15">
        <v>2.36526706694801E-2</v>
      </c>
      <c r="O33" s="15">
        <v>2.0852917725433601E-2</v>
      </c>
      <c r="P33" s="15">
        <v>1.76255869485154E-2</v>
      </c>
      <c r="Q33" s="15">
        <v>4.4234493035455701E-2</v>
      </c>
      <c r="R33" s="15">
        <v>4.2656259180388199E-2</v>
      </c>
      <c r="S33" s="15">
        <v>5.4300021819301103E-2</v>
      </c>
      <c r="T33" s="15">
        <v>2.90030969234105E-2</v>
      </c>
      <c r="U33" s="15">
        <v>5.5524331308898098E-2</v>
      </c>
      <c r="V33" s="15">
        <v>2.2286053102317901E-2</v>
      </c>
      <c r="W33" s="15">
        <v>5.09583725878614E-2</v>
      </c>
      <c r="X33" s="15">
        <v>1.35010047095098E-2</v>
      </c>
      <c r="Y33" s="15">
        <v>0.17700962669133399</v>
      </c>
      <c r="Z33" s="15">
        <v>1.51820124234801E-2</v>
      </c>
      <c r="AA33" s="15">
        <v>8.9775473098718903E-2</v>
      </c>
      <c r="AB33" s="15">
        <v>5.9759859970185701E-2</v>
      </c>
      <c r="AC33" s="15">
        <v>1.6576384277721699E-2</v>
      </c>
      <c r="AD33" s="15">
        <v>3.7667206983537503E-2</v>
      </c>
      <c r="AE33" s="15">
        <v>3.5883442654227798E-2</v>
      </c>
    </row>
    <row r="34" spans="1:31" x14ac:dyDescent="0.2">
      <c r="A34" s="12">
        <v>34</v>
      </c>
      <c r="B34" s="16" t="s">
        <v>375</v>
      </c>
      <c r="C34" s="17" t="s">
        <v>309</v>
      </c>
      <c r="D34" s="16" t="s">
        <v>295</v>
      </c>
      <c r="E34" s="16" t="s">
        <v>309</v>
      </c>
      <c r="F34" s="16" t="s">
        <v>366</v>
      </c>
      <c r="G34" s="16" t="s">
        <v>269</v>
      </c>
      <c r="H34" s="18">
        <v>3.197337791365E-2</v>
      </c>
      <c r="I34" s="18">
        <v>3.9357019152724201E-2</v>
      </c>
      <c r="J34" s="18">
        <v>1.29114192160979E-2</v>
      </c>
      <c r="K34" s="18">
        <v>2.0531201791989102E-2</v>
      </c>
      <c r="L34" s="18">
        <v>3.0269249468397898E-2</v>
      </c>
      <c r="M34" s="18">
        <v>4.31154231500308E-2</v>
      </c>
      <c r="N34" s="18">
        <v>1.1387544293665199E-2</v>
      </c>
      <c r="O34" s="18">
        <v>4.6881593819926501E-2</v>
      </c>
      <c r="P34" s="18">
        <v>2.16369837425032E-2</v>
      </c>
      <c r="Q34" s="18">
        <v>3.1144440500772599E-2</v>
      </c>
      <c r="R34" s="18">
        <v>5.7917292673561702E-2</v>
      </c>
      <c r="S34" s="18">
        <v>4.5078789967959401E-2</v>
      </c>
      <c r="T34" s="18">
        <v>6.6902029837124802E-2</v>
      </c>
      <c r="U34" s="18">
        <v>1.46729211158214E-2</v>
      </c>
      <c r="V34" s="18">
        <v>8.0885185719517402E-2</v>
      </c>
      <c r="W34" s="18">
        <v>4.0713046525525903E-2</v>
      </c>
      <c r="X34" s="18">
        <v>2.2382655111288601E-2</v>
      </c>
      <c r="Y34" s="18">
        <v>0.15805673522847999</v>
      </c>
      <c r="Z34" s="18">
        <v>5.7947171657426799E-2</v>
      </c>
      <c r="AA34" s="18">
        <v>0.105143038755528</v>
      </c>
      <c r="AB34" s="18">
        <v>4.53423323421921E-2</v>
      </c>
      <c r="AC34" s="18">
        <v>5.57108240137855E-2</v>
      </c>
      <c r="AD34" s="18">
        <v>4.1715809635587499E-2</v>
      </c>
      <c r="AE34" s="18">
        <v>2.35102590406965E-2</v>
      </c>
    </row>
    <row r="35" spans="1:31" x14ac:dyDescent="0.2">
      <c r="A35" s="12">
        <v>35</v>
      </c>
      <c r="B35" s="13" t="s">
        <v>370</v>
      </c>
      <c r="C35" s="14" t="s">
        <v>309</v>
      </c>
      <c r="D35" s="13" t="s">
        <v>27</v>
      </c>
      <c r="E35" s="13" t="s">
        <v>309</v>
      </c>
      <c r="F35" s="13" t="s">
        <v>18</v>
      </c>
      <c r="G35" s="13" t="s">
        <v>269</v>
      </c>
      <c r="H35" s="15">
        <v>1.5515500732941501E-2</v>
      </c>
      <c r="I35" s="15">
        <v>4.8976610986861999E-2</v>
      </c>
      <c r="J35" s="15">
        <v>1.71113923428706E-2</v>
      </c>
      <c r="K35" s="15">
        <v>3.1487568185597697E-2</v>
      </c>
      <c r="L35" s="15">
        <v>2.80713083560684E-2</v>
      </c>
      <c r="M35" s="15">
        <v>1.7115992333757601E-2</v>
      </c>
      <c r="N35" s="15">
        <v>3.0206218526588099E-2</v>
      </c>
      <c r="O35" s="15">
        <v>5.55068088851845E-2</v>
      </c>
      <c r="P35" s="15">
        <v>2.6404792166462399E-2</v>
      </c>
      <c r="Q35" s="15">
        <v>2.8820956376937198E-2</v>
      </c>
      <c r="R35" s="15">
        <v>6.2405102127395397E-2</v>
      </c>
      <c r="S35" s="15">
        <v>3.8266036846597198E-2</v>
      </c>
      <c r="T35" s="15">
        <v>5.4706057511348299E-2</v>
      </c>
      <c r="U35" s="15">
        <v>5.4220239603877902E-2</v>
      </c>
      <c r="V35" s="15">
        <v>5.0207971172910197E-2</v>
      </c>
      <c r="W35" s="15">
        <v>5.2738974296732501E-2</v>
      </c>
      <c r="X35" s="15">
        <v>4.5018426771566797E-2</v>
      </c>
      <c r="Y35" s="15">
        <v>6.3420484953564393E-2</v>
      </c>
      <c r="Z35" s="15">
        <v>2.6964846141623599E-2</v>
      </c>
      <c r="AA35" s="15">
        <v>3.1875877087029998E-2</v>
      </c>
      <c r="AB35" s="15">
        <v>7.0318296601033406E-2</v>
      </c>
      <c r="AC35" s="15">
        <v>4.1270144174052198E-2</v>
      </c>
      <c r="AD35" s="15">
        <v>4.4765143707881302E-2</v>
      </c>
      <c r="AE35" s="15">
        <v>1.61555217610009E-2</v>
      </c>
    </row>
    <row r="36" spans="1:31" x14ac:dyDescent="0.2">
      <c r="A36" s="12">
        <v>36</v>
      </c>
      <c r="B36" s="16" t="s">
        <v>364</v>
      </c>
      <c r="C36" s="17" t="s">
        <v>309</v>
      </c>
      <c r="D36" s="16" t="s">
        <v>358</v>
      </c>
      <c r="E36" s="16" t="s">
        <v>309</v>
      </c>
      <c r="F36" s="16" t="s">
        <v>279</v>
      </c>
      <c r="G36" s="16" t="s">
        <v>269</v>
      </c>
      <c r="H36" s="18">
        <v>4.2457306026539098E-2</v>
      </c>
      <c r="I36" s="18">
        <v>1.8458577985284101E-2</v>
      </c>
      <c r="J36" s="18">
        <v>4.57596463288703E-2</v>
      </c>
      <c r="K36" s="18">
        <v>1.2818884138748999E-2</v>
      </c>
      <c r="L36" s="18">
        <v>6.2981432348956506E-2</v>
      </c>
      <c r="M36" s="18">
        <v>2.7426190789790299E-2</v>
      </c>
      <c r="N36" s="18">
        <v>4.13910759166587E-2</v>
      </c>
      <c r="O36" s="18">
        <v>3.4575450013530497E-2</v>
      </c>
      <c r="P36" s="18">
        <v>1.42023603877826E-2</v>
      </c>
      <c r="Q36" s="18">
        <v>5.5642775374595201E-2</v>
      </c>
      <c r="R36" s="18">
        <v>3.2394903013191499E-2</v>
      </c>
      <c r="S36" s="18">
        <v>3.2149701240337197E-2</v>
      </c>
      <c r="T36" s="18">
        <v>2.2854307021359498E-2</v>
      </c>
      <c r="U36" s="18">
        <v>0.109858797259416</v>
      </c>
      <c r="V36" s="18">
        <v>4.1451851143866902E-2</v>
      </c>
      <c r="W36" s="18">
        <v>1.9142829513664601E-2</v>
      </c>
      <c r="X36" s="18">
        <v>1.46081615890145E-2</v>
      </c>
      <c r="Y36" s="18">
        <v>0.25265016379564198</v>
      </c>
      <c r="Z36" s="18">
        <v>3.3346660479667403E-2</v>
      </c>
      <c r="AA36" s="18">
        <v>8.2627452256622602E-2</v>
      </c>
      <c r="AB36" s="18">
        <v>5.7282967557932898E-2</v>
      </c>
      <c r="AC36" s="18">
        <v>5.1323757111943598E-2</v>
      </c>
      <c r="AD36" s="18">
        <v>2.29592928230496E-2</v>
      </c>
      <c r="AE36" s="18">
        <v>5.1373158235044299E-2</v>
      </c>
    </row>
    <row r="37" spans="1:31" x14ac:dyDescent="0.2">
      <c r="A37" s="12">
        <v>37</v>
      </c>
      <c r="B37" s="13" t="s">
        <v>130</v>
      </c>
      <c r="C37" s="14" t="s">
        <v>309</v>
      </c>
      <c r="D37" s="13" t="s">
        <v>175</v>
      </c>
      <c r="E37" s="13" t="s">
        <v>309</v>
      </c>
      <c r="F37" s="13" t="s">
        <v>112</v>
      </c>
      <c r="G37" s="13" t="s">
        <v>269</v>
      </c>
      <c r="H37" s="15">
        <v>2.7501565867277901E-2</v>
      </c>
      <c r="I37" s="15">
        <v>5.2389107381760898E-2</v>
      </c>
      <c r="J37" s="15">
        <v>4.5665631199743199E-2</v>
      </c>
      <c r="K37" s="15">
        <v>1.1738285003144E-2</v>
      </c>
      <c r="L37" s="15">
        <v>3.8440346537174201E-2</v>
      </c>
      <c r="M37" s="15">
        <v>1.3401758482475601E-2</v>
      </c>
      <c r="N37" s="15">
        <v>3.3091991407948197E-2</v>
      </c>
      <c r="O37" s="15">
        <v>3.05085046770419E-2</v>
      </c>
      <c r="P37" s="15">
        <v>3.04953881047231E-3</v>
      </c>
      <c r="Q37" s="15">
        <v>3.75651682169829E-2</v>
      </c>
      <c r="R37" s="15">
        <v>6.9445229491047394E-2</v>
      </c>
      <c r="S37" s="15">
        <v>1.8281311739094801E-2</v>
      </c>
      <c r="T37" s="15">
        <v>6.7729995725070602E-2</v>
      </c>
      <c r="U37" s="15">
        <v>5.2546349420481302E-2</v>
      </c>
      <c r="V37" s="15">
        <v>2.9553371501359199E-2</v>
      </c>
      <c r="W37" s="15">
        <v>8.2453994022733401E-2</v>
      </c>
      <c r="X37" s="15">
        <v>1.56610212743768E-2</v>
      </c>
      <c r="Y37" s="15">
        <v>0.144414715738024</v>
      </c>
      <c r="Z37" s="15">
        <v>3.3571691868699703E-2</v>
      </c>
      <c r="AA37" s="15">
        <v>6.2407274737548098E-2</v>
      </c>
      <c r="AB37" s="15">
        <v>7.0873218596965298E-2</v>
      </c>
      <c r="AC37" s="15">
        <v>4.7720311865949702E-2</v>
      </c>
      <c r="AD37" s="15">
        <v>5.86520645287648E-2</v>
      </c>
      <c r="AE37" s="15">
        <v>4.6876072780043403E-2</v>
      </c>
    </row>
    <row r="38" spans="1:31" x14ac:dyDescent="0.2">
      <c r="A38" s="12">
        <v>38</v>
      </c>
      <c r="B38" s="16" t="s">
        <v>256</v>
      </c>
      <c r="C38" s="17" t="s">
        <v>309</v>
      </c>
      <c r="D38" s="16" t="s">
        <v>161</v>
      </c>
      <c r="E38" s="16" t="s">
        <v>309</v>
      </c>
      <c r="F38" s="16" t="s">
        <v>51</v>
      </c>
      <c r="G38" s="16" t="s">
        <v>269</v>
      </c>
      <c r="H38" s="18">
        <v>1.9548537333687499E-2</v>
      </c>
      <c r="I38" s="18">
        <v>4.5148488930933303E-2</v>
      </c>
      <c r="J38" s="18">
        <v>4.9308017330549E-2</v>
      </c>
      <c r="K38" s="18">
        <v>1.3273873014483401E-2</v>
      </c>
      <c r="L38" s="18">
        <v>4.0421219076646697E-2</v>
      </c>
      <c r="M38" s="18">
        <v>1.11573452164982E-2</v>
      </c>
      <c r="N38" s="18">
        <v>9.7003628688760099E-3</v>
      </c>
      <c r="O38" s="18">
        <v>1.89327415174338E-2</v>
      </c>
      <c r="P38" s="18">
        <v>1.1484452046760499E-2</v>
      </c>
      <c r="Q38" s="18">
        <v>4.8451093453772701E-2</v>
      </c>
      <c r="R38" s="18">
        <v>8.4597519962237105E-2</v>
      </c>
      <c r="S38" s="18">
        <v>5.0252489997739701E-2</v>
      </c>
      <c r="T38" s="18">
        <v>3.7065503842293498E-2</v>
      </c>
      <c r="U38" s="18">
        <v>7.2688675268654093E-2</v>
      </c>
      <c r="V38" s="18">
        <v>1.8570972370038599E-2</v>
      </c>
      <c r="W38" s="18">
        <v>6.1252714734937298E-2</v>
      </c>
      <c r="X38" s="18">
        <v>1.9378196981068199E-2</v>
      </c>
      <c r="Y38" s="18">
        <v>0.489567422378133</v>
      </c>
      <c r="Z38" s="18">
        <v>2.53171606350302E-2</v>
      </c>
      <c r="AA38" s="18">
        <v>3.87458520264738E-2</v>
      </c>
      <c r="AB38" s="18">
        <v>7.8599639558448897E-2</v>
      </c>
      <c r="AC38" s="18">
        <v>3.5901527809800299E-2</v>
      </c>
      <c r="AD38" s="18">
        <v>4.5819166798885098E-2</v>
      </c>
      <c r="AE38" s="18">
        <v>1.4890930860458699E-2</v>
      </c>
    </row>
    <row r="39" spans="1:31" x14ac:dyDescent="0.2">
      <c r="A39" s="12">
        <v>39</v>
      </c>
      <c r="B39" s="13" t="s">
        <v>379</v>
      </c>
      <c r="C39" s="14" t="s">
        <v>309</v>
      </c>
      <c r="D39" s="13" t="s">
        <v>76</v>
      </c>
      <c r="E39" s="13" t="s">
        <v>309</v>
      </c>
      <c r="F39" s="13" t="s">
        <v>132</v>
      </c>
      <c r="G39" s="13" t="s">
        <v>269</v>
      </c>
      <c r="H39" s="15">
        <v>3.6485028814972502E-2</v>
      </c>
      <c r="I39" s="15">
        <v>1.48327562839371E-2</v>
      </c>
      <c r="J39" s="15">
        <v>3.6655656624998902E-2</v>
      </c>
      <c r="K39" s="15">
        <v>1.53138879585759E-3</v>
      </c>
      <c r="L39" s="15">
        <v>5.8499758340309099E-2</v>
      </c>
      <c r="M39" s="15">
        <v>1.9131650311683599E-2</v>
      </c>
      <c r="N39" s="15">
        <v>6.2184096328129698E-2</v>
      </c>
      <c r="O39" s="15">
        <v>2.5426380064722101E-2</v>
      </c>
      <c r="P39" s="15">
        <v>4.3637421724039498E-2</v>
      </c>
      <c r="Q39" s="15">
        <v>4.3178895962852099E-2</v>
      </c>
      <c r="R39" s="15">
        <v>5.0666946224124598E-2</v>
      </c>
      <c r="S39" s="15">
        <v>3.2807798793520401E-2</v>
      </c>
      <c r="T39" s="15">
        <v>5.7910941405722602E-2</v>
      </c>
      <c r="U39" s="15">
        <v>7.8952210030462197E-2</v>
      </c>
      <c r="V39" s="15">
        <v>4.3903474494840701E-2</v>
      </c>
      <c r="W39" s="15">
        <v>4.0906186726379197E-2</v>
      </c>
      <c r="X39" s="15">
        <v>1.6380258051959001E-2</v>
      </c>
      <c r="Y39" s="15">
        <v>4.5089188113419998E-2</v>
      </c>
      <c r="Z39" s="15">
        <v>2.9752928868809501E-2</v>
      </c>
      <c r="AA39" s="15">
        <v>1.9840816637389999E-2</v>
      </c>
      <c r="AB39" s="15">
        <v>4.6605253343658899E-2</v>
      </c>
      <c r="AC39" s="15">
        <v>4.9672541580737702E-2</v>
      </c>
      <c r="AD39" s="15">
        <v>3.87203352718637E-2</v>
      </c>
      <c r="AE39" s="15">
        <v>7.4072918358519101E-3</v>
      </c>
    </row>
    <row r="40" spans="1:31" x14ac:dyDescent="0.2">
      <c r="A40" s="12">
        <v>40</v>
      </c>
      <c r="B40" s="16" t="s">
        <v>114</v>
      </c>
      <c r="C40" s="17" t="s">
        <v>309</v>
      </c>
      <c r="D40" s="16" t="s">
        <v>195</v>
      </c>
      <c r="E40" s="16" t="s">
        <v>309</v>
      </c>
      <c r="F40" s="16" t="s">
        <v>321</v>
      </c>
      <c r="G40" s="16" t="s">
        <v>269</v>
      </c>
      <c r="H40" s="18">
        <v>4.0717417651650198E-2</v>
      </c>
      <c r="I40" s="18">
        <v>4.2709289558479198E-2</v>
      </c>
      <c r="J40" s="18">
        <v>1.6194847656807902E-2</v>
      </c>
      <c r="K40" s="18">
        <v>2.34783788319026E-2</v>
      </c>
      <c r="L40" s="18">
        <v>2.74557441578855E-2</v>
      </c>
      <c r="M40" s="18">
        <v>2.3222970946281202E-2</v>
      </c>
      <c r="N40" s="18">
        <v>3.7107452203403203E-2</v>
      </c>
      <c r="O40" s="18">
        <v>5.4078882633846699E-2</v>
      </c>
      <c r="P40" s="18">
        <v>3.7702791307164099E-2</v>
      </c>
      <c r="Q40" s="18">
        <v>2.16258206179318E-2</v>
      </c>
      <c r="R40" s="18">
        <v>5.1447208448628101E-2</v>
      </c>
      <c r="S40" s="18">
        <v>5.3858939745703702E-2</v>
      </c>
      <c r="T40" s="18">
        <v>5.1794820572656303E-2</v>
      </c>
      <c r="U40" s="18">
        <v>1.1756696130764599E-2</v>
      </c>
      <c r="V40" s="18">
        <v>8.8065206996568807E-2</v>
      </c>
      <c r="W40" s="18">
        <v>2.9931447115011701E-2</v>
      </c>
      <c r="X40" s="18">
        <v>2.73043878497157E-2</v>
      </c>
      <c r="Y40" s="18">
        <v>0.35944162456107398</v>
      </c>
      <c r="Z40" s="18">
        <v>4.7516885650767497E-2</v>
      </c>
      <c r="AA40" s="18">
        <v>9.5516982734780598E-2</v>
      </c>
      <c r="AB40" s="18">
        <v>4.5594078434327397E-2</v>
      </c>
      <c r="AC40" s="18">
        <v>3.9412413687815499E-2</v>
      </c>
      <c r="AD40" s="18">
        <v>4.3454469099891001E-2</v>
      </c>
      <c r="AE40" s="18">
        <v>3.4505854789127398E-2</v>
      </c>
    </row>
    <row r="41" spans="1:31" x14ac:dyDescent="0.2">
      <c r="A41" s="12">
        <v>41</v>
      </c>
      <c r="B41" s="13" t="s">
        <v>341</v>
      </c>
      <c r="C41" s="14" t="s">
        <v>309</v>
      </c>
      <c r="D41" s="13" t="s">
        <v>192</v>
      </c>
      <c r="E41" s="13" t="s">
        <v>309</v>
      </c>
      <c r="F41" s="13" t="s">
        <v>339</v>
      </c>
      <c r="G41" s="13" t="s">
        <v>269</v>
      </c>
      <c r="H41" s="15">
        <v>4.4247648311318201E-2</v>
      </c>
      <c r="I41" s="15">
        <v>1.55620330984552E-2</v>
      </c>
      <c r="J41" s="15">
        <v>6.7333884218096995E-2</v>
      </c>
      <c r="K41" s="15">
        <v>2.1908929425430199E-2</v>
      </c>
      <c r="L41" s="15">
        <v>5.1104645204370601E-2</v>
      </c>
      <c r="M41" s="15">
        <v>4.4954679511618099E-2</v>
      </c>
      <c r="N41" s="15">
        <v>2.3398925391730101E-2</v>
      </c>
      <c r="O41" s="15">
        <v>2.2746929316954899E-2</v>
      </c>
      <c r="P41" s="15">
        <v>1.6998442996143202E-2</v>
      </c>
      <c r="Q41" s="15">
        <v>4.4609698360652102E-2</v>
      </c>
      <c r="R41" s="15">
        <v>3.2610625111777702E-2</v>
      </c>
      <c r="S41" s="15">
        <v>6.6988419735116794E-2</v>
      </c>
      <c r="T41" s="15">
        <v>8.5793345578973196E-3</v>
      </c>
      <c r="U41" s="15">
        <v>6.4366943222639E-2</v>
      </c>
      <c r="V41" s="15">
        <v>3.4888766073587603E-2</v>
      </c>
      <c r="W41" s="15">
        <v>4.6246156588436602E-2</v>
      </c>
      <c r="X41" s="15">
        <v>3.80778703397011E-2</v>
      </c>
      <c r="Y41" s="15">
        <v>0.215233090056623</v>
      </c>
      <c r="Z41" s="15">
        <v>4.3975772551323303E-2</v>
      </c>
      <c r="AA41" s="15">
        <v>3.89327761857685E-2</v>
      </c>
      <c r="AB41" s="15">
        <v>3.19286534241498E-2</v>
      </c>
      <c r="AC41" s="15">
        <v>2.8258370940607701E-2</v>
      </c>
      <c r="AD41" s="15">
        <v>7.0936031078588299E-3</v>
      </c>
      <c r="AE41" s="15">
        <v>6.3921320076595206E-2</v>
      </c>
    </row>
    <row r="42" spans="1:31" x14ac:dyDescent="0.2">
      <c r="A42" s="12">
        <v>42</v>
      </c>
      <c r="B42" s="16" t="s">
        <v>138</v>
      </c>
      <c r="C42" s="17" t="s">
        <v>309</v>
      </c>
      <c r="D42" s="16" t="s">
        <v>96</v>
      </c>
      <c r="E42" s="16" t="s">
        <v>309</v>
      </c>
      <c r="F42" s="16" t="s">
        <v>25</v>
      </c>
      <c r="G42" s="16" t="s">
        <v>269</v>
      </c>
      <c r="H42" s="18">
        <v>3.8903529874359397E-2</v>
      </c>
      <c r="I42" s="18">
        <v>8.9041914864275498E-2</v>
      </c>
      <c r="J42" s="18">
        <v>5.3247701861560401E-2</v>
      </c>
      <c r="K42" s="18">
        <v>2.3144363025157402E-2</v>
      </c>
      <c r="L42" s="18">
        <v>3.9330580275025402E-2</v>
      </c>
      <c r="M42" s="18">
        <v>4.38791196279587E-2</v>
      </c>
      <c r="N42" s="18">
        <v>8.2345041241855405E-2</v>
      </c>
      <c r="O42" s="18">
        <v>6.83149971927519E-2</v>
      </c>
      <c r="P42" s="18">
        <v>0.11752952057675201</v>
      </c>
      <c r="Q42" s="18">
        <v>9.0632905330547894E-2</v>
      </c>
      <c r="R42" s="18">
        <v>0.18292947222891101</v>
      </c>
      <c r="S42" s="18">
        <v>1.9997415667232999E-2</v>
      </c>
      <c r="T42" s="18">
        <v>7.8538049207767704E-2</v>
      </c>
      <c r="U42" s="18">
        <v>0.1207602071279</v>
      </c>
      <c r="V42" s="18">
        <v>0.107278265071894</v>
      </c>
      <c r="W42" s="18">
        <v>5.0649670925254298E-2</v>
      </c>
      <c r="X42" s="18">
        <v>2.3360259042370001E-2</v>
      </c>
      <c r="Y42" s="18">
        <v>0.149980150906841</v>
      </c>
      <c r="Z42" s="18">
        <v>0.19117724256393601</v>
      </c>
      <c r="AA42" s="18">
        <v>3.5162102650090302E-2</v>
      </c>
      <c r="AB42" s="18">
        <v>8.4965197216292601E-2</v>
      </c>
      <c r="AC42" s="18">
        <v>0.20321287743265801</v>
      </c>
      <c r="AD42" s="18">
        <v>0.20099104343979299</v>
      </c>
      <c r="AE42" s="18">
        <v>0.13135641938765699</v>
      </c>
    </row>
    <row r="43" spans="1:31" x14ac:dyDescent="0.2">
      <c r="A43" s="12">
        <v>43</v>
      </c>
      <c r="B43" s="13" t="s">
        <v>22</v>
      </c>
      <c r="C43" s="14" t="s">
        <v>309</v>
      </c>
      <c r="D43" s="13" t="s">
        <v>126</v>
      </c>
      <c r="E43" s="13" t="s">
        <v>309</v>
      </c>
      <c r="F43" s="13" t="s">
        <v>176</v>
      </c>
      <c r="G43" s="13" t="s">
        <v>269</v>
      </c>
      <c r="H43" s="15">
        <v>5.3840840269161902E-2</v>
      </c>
      <c r="I43" s="15">
        <v>5.0765390327820702E-2</v>
      </c>
      <c r="J43" s="15">
        <v>2.5071507194236901E-2</v>
      </c>
      <c r="K43" s="15">
        <v>9.5834999723646598E-3</v>
      </c>
      <c r="L43" s="15">
        <v>3.04599519856819E-2</v>
      </c>
      <c r="M43" s="15">
        <v>3.4118513510538302E-2</v>
      </c>
      <c r="N43" s="15">
        <v>5.6569391069877899E-2</v>
      </c>
      <c r="O43" s="15">
        <v>5.0099078145321899E-2</v>
      </c>
      <c r="P43" s="15">
        <v>2.1598043843496301E-2</v>
      </c>
      <c r="Q43" s="15">
        <v>1.76843991632285E-2</v>
      </c>
      <c r="R43" s="15">
        <v>4.6934611269987297E-2</v>
      </c>
      <c r="S43" s="15">
        <v>2.3719463743421602E-2</v>
      </c>
      <c r="T43" s="15">
        <v>5.61973457342703E-2</v>
      </c>
      <c r="U43" s="15">
        <v>1.7329394967488799E-2</v>
      </c>
      <c r="V43" s="15">
        <v>6.1725118248323302E-2</v>
      </c>
      <c r="W43" s="15">
        <v>5.8057731147037897E-2</v>
      </c>
      <c r="X43" s="15">
        <v>2.2906048640238701E-2</v>
      </c>
      <c r="Y43" s="15">
        <v>6.1497514568988498E-2</v>
      </c>
      <c r="Z43" s="15">
        <v>5.4521037761450099E-2</v>
      </c>
      <c r="AA43" s="15">
        <v>2.3787481754296999E-2</v>
      </c>
      <c r="AB43" s="15">
        <v>2.48683301547852E-2</v>
      </c>
      <c r="AC43" s="15">
        <v>2.99446108044275E-2</v>
      </c>
      <c r="AD43" s="15">
        <v>2.9868635869729199E-2</v>
      </c>
      <c r="AE43" s="15">
        <v>1.52604385428288E-2</v>
      </c>
    </row>
    <row r="44" spans="1:31" x14ac:dyDescent="0.2">
      <c r="A44" s="12">
        <v>44</v>
      </c>
      <c r="B44" s="16" t="s">
        <v>328</v>
      </c>
      <c r="C44" s="17" t="s">
        <v>309</v>
      </c>
      <c r="D44" s="16" t="s">
        <v>187</v>
      </c>
      <c r="E44" s="16" t="s">
        <v>309</v>
      </c>
      <c r="F44" s="16" t="s">
        <v>50</v>
      </c>
      <c r="G44" s="16" t="s">
        <v>269</v>
      </c>
      <c r="H44" s="18">
        <v>1.5825851890575102E-2</v>
      </c>
      <c r="I44" s="18">
        <v>8.8396248130819005E-2</v>
      </c>
      <c r="J44" s="18">
        <v>3.2184835144864997E-2</v>
      </c>
      <c r="K44" s="18">
        <v>1.2263053542295701E-2</v>
      </c>
      <c r="L44" s="18">
        <v>2.4380306044619601E-2</v>
      </c>
      <c r="M44" s="18">
        <v>1.3590679814491E-2</v>
      </c>
      <c r="N44" s="18">
        <v>0.14167994870109099</v>
      </c>
      <c r="O44" s="18">
        <v>4.9847072426021002E-2</v>
      </c>
      <c r="P44" s="18">
        <v>3.3334139282545E-2</v>
      </c>
      <c r="Q44" s="18">
        <v>2.39237293670535E-2</v>
      </c>
      <c r="R44" s="18">
        <v>0.108158047559705</v>
      </c>
      <c r="S44" s="18">
        <v>4.7842063135432697E-2</v>
      </c>
      <c r="T44" s="18">
        <v>0.111564403031171</v>
      </c>
      <c r="U44" s="18">
        <v>8.1433893473718405E-2</v>
      </c>
      <c r="V44" s="18">
        <v>8.2505490867407993E-2</v>
      </c>
      <c r="W44" s="18">
        <v>3.9885262530047698E-2</v>
      </c>
      <c r="X44" s="18">
        <v>3.0066408449406501E-2</v>
      </c>
      <c r="Y44" s="18">
        <v>7.3831481875778301E-2</v>
      </c>
      <c r="Z44" s="18">
        <v>0.10211582094284399</v>
      </c>
      <c r="AA44" s="18">
        <v>9.6871589183064502E-2</v>
      </c>
      <c r="AB44" s="18">
        <v>8.2347969445039207E-2</v>
      </c>
      <c r="AC44" s="18">
        <v>6.9099998486349401E-2</v>
      </c>
      <c r="AD44" s="18">
        <v>0.101297266881012</v>
      </c>
      <c r="AE44" s="18">
        <v>0.113077692573971</v>
      </c>
    </row>
    <row r="45" spans="1:31" x14ac:dyDescent="0.2">
      <c r="A45" s="12">
        <v>45</v>
      </c>
      <c r="B45" s="13" t="s">
        <v>168</v>
      </c>
      <c r="C45" s="14" t="s">
        <v>309</v>
      </c>
      <c r="D45" s="13" t="s">
        <v>236</v>
      </c>
      <c r="E45" s="13" t="s">
        <v>309</v>
      </c>
      <c r="F45" s="13" t="s">
        <v>163</v>
      </c>
      <c r="G45" s="13" t="s">
        <v>269</v>
      </c>
      <c r="H45" s="15">
        <v>2.3811822638486999E-2</v>
      </c>
      <c r="I45" s="15">
        <v>4.0001612435885701E-2</v>
      </c>
      <c r="J45" s="15">
        <v>6.4612499390901801E-2</v>
      </c>
      <c r="K45" s="15">
        <v>2.0030314503752301E-2</v>
      </c>
      <c r="L45" s="15">
        <v>5.16395354840892E-2</v>
      </c>
      <c r="M45" s="15">
        <v>1.5187053639458801E-2</v>
      </c>
      <c r="N45" s="15">
        <v>1.77113044993654E-2</v>
      </c>
      <c r="O45" s="15">
        <v>1.2554275092134699E-2</v>
      </c>
      <c r="P45" s="15">
        <v>3.1151769307496899E-2</v>
      </c>
      <c r="Q45" s="15">
        <v>3.3788447671668297E-2</v>
      </c>
      <c r="R45" s="15">
        <v>8.7382667186250207E-2</v>
      </c>
      <c r="S45" s="15">
        <v>7.6262068141191297E-2</v>
      </c>
      <c r="T45" s="15">
        <v>3.0035723081026599E-2</v>
      </c>
      <c r="U45" s="15">
        <v>7.4503766862908702E-2</v>
      </c>
      <c r="V45" s="15">
        <v>1.13572837190414E-2</v>
      </c>
      <c r="W45" s="15">
        <v>7.2929125620059099E-2</v>
      </c>
      <c r="X45" s="15">
        <v>2.8442933979247E-2</v>
      </c>
      <c r="Y45" s="15">
        <v>0.248211196890681</v>
      </c>
      <c r="Z45" s="15">
        <v>3.5997602568788097E-2</v>
      </c>
      <c r="AA45" s="15">
        <v>4.3388801322961502E-2</v>
      </c>
      <c r="AB45" s="15">
        <v>2.49269298548053E-2</v>
      </c>
      <c r="AC45" s="15">
        <v>3.6774314299043397E-2</v>
      </c>
      <c r="AD45" s="15">
        <v>5.11428192398466E-2</v>
      </c>
      <c r="AE45" s="15">
        <v>4.5467465595584101E-2</v>
      </c>
    </row>
    <row r="46" spans="1:31" x14ac:dyDescent="0.2">
      <c r="A46" s="12">
        <v>46</v>
      </c>
      <c r="B46" s="16" t="s">
        <v>368</v>
      </c>
      <c r="C46" s="17" t="s">
        <v>309</v>
      </c>
      <c r="D46" s="16" t="s">
        <v>99</v>
      </c>
      <c r="E46" s="16" t="s">
        <v>309</v>
      </c>
      <c r="F46" s="16" t="s">
        <v>80</v>
      </c>
      <c r="G46" s="16" t="s">
        <v>269</v>
      </c>
      <c r="H46" s="18">
        <v>4.0855024903867797E-2</v>
      </c>
      <c r="I46" s="18">
        <v>1.70757818641546E-2</v>
      </c>
      <c r="J46" s="18">
        <v>4.5041947136381398E-2</v>
      </c>
      <c r="K46" s="18">
        <v>3.4211756659599003E-2</v>
      </c>
      <c r="L46" s="18">
        <v>3.2091763275014E-2</v>
      </c>
      <c r="M46" s="18">
        <v>1.4560942051546399E-2</v>
      </c>
      <c r="N46" s="18">
        <v>4.1904626048050002E-2</v>
      </c>
      <c r="O46" s="18">
        <v>4.2273976083489699E-2</v>
      </c>
      <c r="P46" s="18">
        <v>1.6013060203691799E-2</v>
      </c>
      <c r="Q46" s="18">
        <v>2.2828243689092101E-2</v>
      </c>
      <c r="R46" s="18">
        <v>1.37077695427945E-2</v>
      </c>
      <c r="S46" s="18">
        <v>7.8005051652226404E-2</v>
      </c>
      <c r="T46" s="18">
        <v>8.34180373805153E-2</v>
      </c>
      <c r="U46" s="18">
        <v>4.4506821934795797E-3</v>
      </c>
      <c r="V46" s="18">
        <v>6.5331304664840703E-2</v>
      </c>
      <c r="W46" s="18">
        <v>1.8072325584913201E-2</v>
      </c>
      <c r="X46" s="18">
        <v>4.5118699918830003E-2</v>
      </c>
      <c r="Y46" s="18">
        <v>0.248448733495786</v>
      </c>
      <c r="Z46" s="18">
        <v>4.6827569332539801E-2</v>
      </c>
      <c r="AA46" s="18">
        <v>7.4463958667402894E-2</v>
      </c>
      <c r="AB46" s="18">
        <v>1.7674525010889699E-2</v>
      </c>
      <c r="AC46" s="18">
        <v>5.5884952911418401E-2</v>
      </c>
      <c r="AD46" s="18">
        <v>6.4012613065406399E-2</v>
      </c>
      <c r="AE46" s="18">
        <v>2.5220388013740699E-2</v>
      </c>
    </row>
    <row r="47" spans="1:31" x14ac:dyDescent="0.2">
      <c r="A47" s="12">
        <v>47</v>
      </c>
      <c r="B47" s="13" t="s">
        <v>181</v>
      </c>
      <c r="C47" s="14" t="s">
        <v>309</v>
      </c>
      <c r="D47" s="13" t="s">
        <v>74</v>
      </c>
      <c r="E47" s="13" t="s">
        <v>309</v>
      </c>
      <c r="F47" s="13" t="s">
        <v>94</v>
      </c>
      <c r="G47" s="13" t="s">
        <v>269</v>
      </c>
      <c r="H47" s="15">
        <v>4.7167836242317601E-2</v>
      </c>
      <c r="I47" s="15">
        <v>2.5794577478694802E-2</v>
      </c>
      <c r="J47" s="15">
        <v>4.8650653819831198E-2</v>
      </c>
      <c r="K47" s="15">
        <v>1.43704625185349E-2</v>
      </c>
      <c r="L47" s="15">
        <v>5.9841788156094297E-2</v>
      </c>
      <c r="M47" s="15">
        <v>6.5263695530460505E-2</v>
      </c>
      <c r="N47" s="15">
        <v>1.2944831626816901E-2</v>
      </c>
      <c r="O47" s="15">
        <v>3.9050124622655398E-2</v>
      </c>
      <c r="P47" s="15">
        <v>7.2546252679981096E-3</v>
      </c>
      <c r="Q47" s="15">
        <v>3.6870800085815801E-2</v>
      </c>
      <c r="R47" s="15">
        <v>2.52352573460475E-2</v>
      </c>
      <c r="S47" s="15">
        <v>7.26743062946658E-2</v>
      </c>
      <c r="T47" s="15">
        <v>2.2330177862038E-2</v>
      </c>
      <c r="U47" s="15">
        <v>6.8150508948485997E-2</v>
      </c>
      <c r="V47" s="15">
        <v>6.9875957735472199E-2</v>
      </c>
      <c r="W47" s="15">
        <v>2.6447558900436301E-2</v>
      </c>
      <c r="X47" s="15">
        <v>1.96678884043314E-2</v>
      </c>
      <c r="Y47" s="15">
        <v>0.21958343456415999</v>
      </c>
      <c r="Z47" s="15">
        <v>5.7744924334720601E-2</v>
      </c>
      <c r="AA47" s="15">
        <v>2.6824033113664499E-2</v>
      </c>
      <c r="AB47" s="15">
        <v>3.8789805540573402E-2</v>
      </c>
      <c r="AC47" s="15">
        <v>3.4445294393494703E-2</v>
      </c>
      <c r="AD47" s="15">
        <v>2.0689220606258999E-2</v>
      </c>
      <c r="AE47" s="15">
        <v>4.5370583585395897E-2</v>
      </c>
    </row>
    <row r="48" spans="1:31" x14ac:dyDescent="0.2">
      <c r="A48" s="12">
        <v>48</v>
      </c>
      <c r="B48" s="16" t="s">
        <v>28</v>
      </c>
      <c r="C48" s="17" t="s">
        <v>309</v>
      </c>
      <c r="D48" s="16" t="s">
        <v>278</v>
      </c>
      <c r="E48" s="16" t="s">
        <v>309</v>
      </c>
      <c r="F48" s="16" t="s">
        <v>169</v>
      </c>
      <c r="G48" s="16" t="s">
        <v>269</v>
      </c>
      <c r="H48" s="18">
        <v>1.6938498941797601E-2</v>
      </c>
      <c r="I48" s="18">
        <v>3.8302530342317398E-2</v>
      </c>
      <c r="J48" s="18">
        <v>2.0134837151811798E-2</v>
      </c>
      <c r="K48" s="18">
        <v>2.3897873013954098E-2</v>
      </c>
      <c r="L48" s="18">
        <v>5.7706902135042003E-2</v>
      </c>
      <c r="M48" s="18">
        <v>2.8369064757982398E-2</v>
      </c>
      <c r="N48" s="18">
        <v>1.8525274050451599E-2</v>
      </c>
      <c r="O48" s="18">
        <v>4.2746430946777297E-2</v>
      </c>
      <c r="P48" s="18">
        <v>1.3453943278398099E-2</v>
      </c>
      <c r="Q48" s="18">
        <v>4.2467052256690799E-2</v>
      </c>
      <c r="R48" s="18">
        <v>3.7597091404534301E-2</v>
      </c>
      <c r="S48" s="18">
        <v>4.0026144160981202E-3</v>
      </c>
      <c r="T48" s="18">
        <v>5.05496340524378E-2</v>
      </c>
      <c r="U48" s="18">
        <v>4.43512675133527E-2</v>
      </c>
      <c r="V48" s="18">
        <v>3.10119296982313E-2</v>
      </c>
      <c r="W48" s="18">
        <v>5.02492137804747E-2</v>
      </c>
      <c r="X48" s="18">
        <v>2.12319671400782E-2</v>
      </c>
      <c r="Y48" s="18">
        <v>0.15599293785816201</v>
      </c>
      <c r="Z48" s="18">
        <v>2.7005570817954901E-2</v>
      </c>
      <c r="AA48" s="18">
        <v>4.0698570658881099E-2</v>
      </c>
      <c r="AB48" s="18">
        <v>8.5863836154869796E-2</v>
      </c>
      <c r="AC48" s="18">
        <v>4.3348023416381297E-2</v>
      </c>
      <c r="AD48" s="18">
        <v>2.6293585982007601E-2</v>
      </c>
      <c r="AE48" s="18">
        <v>1.6930299479902801E-2</v>
      </c>
    </row>
    <row r="49" spans="1:31" x14ac:dyDescent="0.2">
      <c r="A49" s="12">
        <v>49</v>
      </c>
      <c r="B49" s="13" t="s">
        <v>153</v>
      </c>
      <c r="C49" s="14" t="s">
        <v>309</v>
      </c>
      <c r="D49" s="13" t="s">
        <v>362</v>
      </c>
      <c r="E49" s="13" t="s">
        <v>309</v>
      </c>
      <c r="F49" s="13" t="s">
        <v>69</v>
      </c>
      <c r="G49" s="13" t="s">
        <v>269</v>
      </c>
      <c r="H49" s="15">
        <v>4.0005112871051497E-2</v>
      </c>
      <c r="I49" s="15">
        <v>1.1019469758289701E-2</v>
      </c>
      <c r="J49" s="15">
        <v>3.63672358905585E-2</v>
      </c>
      <c r="K49" s="15">
        <v>2.8311583094786E-2</v>
      </c>
      <c r="L49" s="15">
        <v>4.7983334629980501E-2</v>
      </c>
      <c r="M49" s="15">
        <v>3.9036372740071101E-2</v>
      </c>
      <c r="N49" s="15">
        <v>1.08892850816051E-2</v>
      </c>
      <c r="O49" s="15">
        <v>3.9691880141249303E-2</v>
      </c>
      <c r="P49" s="15">
        <v>7.7501679554704802E-3</v>
      </c>
      <c r="Q49" s="15">
        <v>2.9635171105107098E-2</v>
      </c>
      <c r="R49" s="15">
        <v>1.4017931893113501E-2</v>
      </c>
      <c r="S49" s="15">
        <v>6.3624280949020395E-2</v>
      </c>
      <c r="T49" s="15">
        <v>5.0579671251611898E-2</v>
      </c>
      <c r="U49" s="15">
        <v>4.9195839612116397E-2</v>
      </c>
      <c r="V49" s="15">
        <v>9.39260554784489E-2</v>
      </c>
      <c r="W49" s="15">
        <v>2.7304248360200602E-2</v>
      </c>
      <c r="X49" s="15">
        <v>3.1197521387404999E-2</v>
      </c>
      <c r="Y49" s="15">
        <v>0.22258703784818901</v>
      </c>
      <c r="Z49" s="15">
        <v>5.3138943722993402E-2</v>
      </c>
      <c r="AA49" s="15">
        <v>4.8781123968974799E-2</v>
      </c>
      <c r="AB49" s="15">
        <v>1.6041178934954801E-2</v>
      </c>
      <c r="AC49" s="15">
        <v>6.3707507636603503E-2</v>
      </c>
      <c r="AD49" s="15">
        <v>2.5097135971015701E-2</v>
      </c>
      <c r="AE49" s="15">
        <v>2.0247329935842901E-2</v>
      </c>
    </row>
    <row r="50" spans="1:31" x14ac:dyDescent="0.2">
      <c r="A50" s="12">
        <v>50</v>
      </c>
      <c r="B50" s="16" t="s">
        <v>47</v>
      </c>
      <c r="C50" s="17" t="s">
        <v>309</v>
      </c>
      <c r="D50" s="16" t="s">
        <v>57</v>
      </c>
      <c r="E50" s="16" t="s">
        <v>309</v>
      </c>
      <c r="F50" s="16" t="s">
        <v>97</v>
      </c>
      <c r="G50" s="16" t="s">
        <v>269</v>
      </c>
      <c r="H50" s="18">
        <v>2.0518868117324601E-2</v>
      </c>
      <c r="I50" s="18">
        <v>5.0007534067118102E-2</v>
      </c>
      <c r="J50" s="18">
        <v>3.7431562636012099E-2</v>
      </c>
      <c r="K50" s="18">
        <v>3.1012360690134699E-2</v>
      </c>
      <c r="L50" s="18">
        <v>3.76167430444228E-2</v>
      </c>
      <c r="M50" s="18">
        <v>2.2136585072320199E-2</v>
      </c>
      <c r="N50" s="18">
        <v>0.19371218926786099</v>
      </c>
      <c r="O50" s="18">
        <v>3.73537760142965E-2</v>
      </c>
      <c r="P50" s="18">
        <v>0.200826115594847</v>
      </c>
      <c r="Q50" s="18">
        <v>3.38848736241903E-2</v>
      </c>
      <c r="R50" s="18">
        <v>6.4536557372863304E-2</v>
      </c>
      <c r="S50" s="18">
        <v>1.4281267987396399E-2</v>
      </c>
      <c r="T50" s="18">
        <v>5.5930011482538997E-2</v>
      </c>
      <c r="U50" s="18">
        <v>3.3060661209325097E-2</v>
      </c>
      <c r="V50" s="18">
        <v>8.0140048223839896E-2</v>
      </c>
      <c r="W50" s="18">
        <v>7.1433855035638205E-2</v>
      </c>
      <c r="X50" s="18">
        <v>1.4374329872958599E-2</v>
      </c>
      <c r="Y50" s="18">
        <v>0.11018491439179801</v>
      </c>
      <c r="Z50" s="18">
        <v>2.9917438453276501E-2</v>
      </c>
      <c r="AA50" s="18">
        <v>4.78621375897582E-2</v>
      </c>
      <c r="AB50" s="18">
        <v>9.3069078507665506E-3</v>
      </c>
      <c r="AC50" s="18">
        <v>2.2385916344962901E-2</v>
      </c>
      <c r="AD50" s="18">
        <v>5.5560119728475202E-2</v>
      </c>
      <c r="AE50" s="18">
        <v>8.0734594028700792E-3</v>
      </c>
    </row>
    <row r="51" spans="1:31" x14ac:dyDescent="0.2">
      <c r="A51" s="12">
        <v>51</v>
      </c>
      <c r="B51" s="13" t="s">
        <v>177</v>
      </c>
      <c r="C51" s="14" t="s">
        <v>309</v>
      </c>
      <c r="D51" s="13" t="s">
        <v>100</v>
      </c>
      <c r="E51" s="13" t="s">
        <v>309</v>
      </c>
      <c r="F51" s="13" t="s">
        <v>305</v>
      </c>
      <c r="G51" s="13" t="s">
        <v>269</v>
      </c>
      <c r="H51" s="15">
        <v>4.4160111832697503E-2</v>
      </c>
      <c r="I51" s="15">
        <v>1.30959904641463E-2</v>
      </c>
      <c r="J51" s="15">
        <v>3.3712936742466497E-2</v>
      </c>
      <c r="K51" s="15">
        <v>6.1041319886624701E-3</v>
      </c>
      <c r="L51" s="15">
        <v>6.5308219670402207E-2</v>
      </c>
      <c r="M51" s="15">
        <v>2.20065120225931E-2</v>
      </c>
      <c r="N51" s="15">
        <v>1.0487867671533301E-2</v>
      </c>
      <c r="O51" s="15">
        <v>1.6834034968442199E-2</v>
      </c>
      <c r="P51" s="15">
        <v>1.30233837030427E-2</v>
      </c>
      <c r="Q51" s="15">
        <v>5.5548008422308497E-2</v>
      </c>
      <c r="R51" s="15">
        <v>4.0173563615099599E-2</v>
      </c>
      <c r="S51" s="15">
        <v>3.7905156175481299E-2</v>
      </c>
      <c r="T51" s="15">
        <v>4.5706352257470301E-2</v>
      </c>
      <c r="U51" s="15">
        <v>0.120183685003284</v>
      </c>
      <c r="V51" s="15">
        <v>2.0002793137433798E-2</v>
      </c>
      <c r="W51" s="15">
        <v>2.4855173851162E-2</v>
      </c>
      <c r="X51" s="15">
        <v>2.36968259697268E-2</v>
      </c>
      <c r="Y51" s="15">
        <v>0.26749202613225398</v>
      </c>
      <c r="Z51" s="15">
        <v>3.3330924818370702E-2</v>
      </c>
      <c r="AA51" s="15">
        <v>7.2085472654185898E-2</v>
      </c>
      <c r="AB51" s="15">
        <v>2.8958316563263801E-2</v>
      </c>
      <c r="AC51" s="15">
        <v>4.8825075611917998E-2</v>
      </c>
      <c r="AD51" s="15">
        <v>5.2181142337897196E-3</v>
      </c>
      <c r="AE51" s="15">
        <v>1.0102814696357799E-2</v>
      </c>
    </row>
    <row r="52" spans="1:31" x14ac:dyDescent="0.2">
      <c r="A52" s="12">
        <v>52</v>
      </c>
      <c r="B52" s="16" t="s">
        <v>145</v>
      </c>
      <c r="C52" s="17" t="s">
        <v>309</v>
      </c>
      <c r="D52" s="16" t="s">
        <v>214</v>
      </c>
      <c r="E52" s="16" t="s">
        <v>309</v>
      </c>
      <c r="F52" s="16" t="s">
        <v>356</v>
      </c>
      <c r="G52" s="16" t="s">
        <v>269</v>
      </c>
      <c r="H52" s="18">
        <v>7.9474278978009003E-2</v>
      </c>
      <c r="I52" s="18">
        <v>4.55254142061376E-2</v>
      </c>
      <c r="J52" s="18">
        <v>1.66031917596829E-2</v>
      </c>
      <c r="K52" s="18">
        <v>7.1903211580470203E-3</v>
      </c>
      <c r="L52" s="18">
        <v>8.8274928453518503E-2</v>
      </c>
      <c r="M52" s="18">
        <v>6.8303911924133695E-2</v>
      </c>
      <c r="N52" s="18">
        <v>4.6093076094314601E-3</v>
      </c>
      <c r="O52" s="18">
        <v>2.88818706510789E-2</v>
      </c>
      <c r="P52" s="18">
        <v>6.2752464745294504E-3</v>
      </c>
      <c r="Q52" s="18">
        <v>4.2887569061493901E-2</v>
      </c>
      <c r="R52" s="18">
        <v>1.8075225375701699E-2</v>
      </c>
      <c r="S52" s="18">
        <v>3.5746127960605903E-2</v>
      </c>
      <c r="T52" s="18">
        <v>4.4744475273419897E-2</v>
      </c>
      <c r="U52" s="18">
        <v>6.2885854344061895E-2</v>
      </c>
      <c r="V52" s="18">
        <v>9.3458592724952605E-2</v>
      </c>
      <c r="W52" s="18">
        <v>8.5742074034187397E-3</v>
      </c>
      <c r="X52" s="18">
        <v>2.8793428724377599E-2</v>
      </c>
      <c r="Y52" s="18">
        <v>0.156164849520912</v>
      </c>
      <c r="Z52" s="18">
        <v>7.4490714004935898E-2</v>
      </c>
      <c r="AA52" s="18">
        <v>0.16400390327607201</v>
      </c>
      <c r="AB52" s="18">
        <v>9.7006920239182406E-2</v>
      </c>
      <c r="AC52" s="18">
        <v>6.7342607666143403E-2</v>
      </c>
      <c r="AD52" s="18">
        <v>3.8171605022629999E-2</v>
      </c>
      <c r="AE52" s="18">
        <v>3.6370980134735102E-2</v>
      </c>
    </row>
    <row r="53" spans="1:31" x14ac:dyDescent="0.2">
      <c r="A53" s="12">
        <v>53</v>
      </c>
      <c r="B53" s="13" t="s">
        <v>255</v>
      </c>
      <c r="C53" s="14" t="s">
        <v>309</v>
      </c>
      <c r="D53" s="13" t="s">
        <v>267</v>
      </c>
      <c r="E53" s="13" t="s">
        <v>309</v>
      </c>
      <c r="F53" s="13" t="s">
        <v>327</v>
      </c>
      <c r="G53" s="13" t="s">
        <v>269</v>
      </c>
      <c r="H53" s="15">
        <v>2.47208759289229E-2</v>
      </c>
      <c r="I53" s="15">
        <v>3.2468121282420999E-2</v>
      </c>
      <c r="J53" s="15">
        <v>3.2717026995829797E-2</v>
      </c>
      <c r="K53" s="15">
        <v>4.7947136704867103E-3</v>
      </c>
      <c r="L53" s="15">
        <v>5.9361367214812E-2</v>
      </c>
      <c r="M53" s="15">
        <v>1.1234594522316701E-2</v>
      </c>
      <c r="N53" s="15">
        <v>1.5770272433961698E-2</v>
      </c>
      <c r="O53" s="15">
        <v>5.7705039507422999E-2</v>
      </c>
      <c r="P53" s="15">
        <v>1.9071313332133199E-2</v>
      </c>
      <c r="Q53" s="15">
        <v>5.0889287449250802E-2</v>
      </c>
      <c r="R53" s="15">
        <v>6.0761582155900801E-2</v>
      </c>
      <c r="S53" s="15">
        <v>3.7443523778558801E-3</v>
      </c>
      <c r="T53" s="15">
        <v>8.7486749426501198E-2</v>
      </c>
      <c r="U53" s="15">
        <v>6.8586227712709794E-2</v>
      </c>
      <c r="V53" s="15">
        <v>2.9480607270995801E-2</v>
      </c>
      <c r="W53" s="15">
        <v>2.8967333161240099E-2</v>
      </c>
      <c r="X53" s="15">
        <v>1.1439143876843401E-2</v>
      </c>
      <c r="Y53" s="15">
        <v>0.175150598791252</v>
      </c>
      <c r="Z53" s="15">
        <v>1.1830383510047501E-2</v>
      </c>
      <c r="AA53" s="15">
        <v>0.18101846497306501</v>
      </c>
      <c r="AB53" s="15">
        <v>9.9418287705057298E-2</v>
      </c>
      <c r="AC53" s="15">
        <v>2.68268935880231E-2</v>
      </c>
      <c r="AD53" s="15">
        <v>3.3599627828355898E-2</v>
      </c>
      <c r="AE53" s="15">
        <v>4.6125804730264702E-2</v>
      </c>
    </row>
    <row r="54" spans="1:31" x14ac:dyDescent="0.2">
      <c r="A54" s="12">
        <v>54</v>
      </c>
      <c r="B54" s="16" t="s">
        <v>89</v>
      </c>
      <c r="C54" s="17" t="s">
        <v>309</v>
      </c>
      <c r="D54" s="16" t="s">
        <v>10</v>
      </c>
      <c r="E54" s="16" t="s">
        <v>309</v>
      </c>
      <c r="F54" s="16" t="s">
        <v>211</v>
      </c>
      <c r="G54" s="16" t="s">
        <v>269</v>
      </c>
      <c r="H54" s="18">
        <v>5.4266264546269899E-2</v>
      </c>
      <c r="I54" s="18">
        <v>2.9559513681169099E-2</v>
      </c>
      <c r="J54" s="18">
        <v>2.6114546992532701E-2</v>
      </c>
      <c r="K54" s="18">
        <v>1.9766414991354401E-2</v>
      </c>
      <c r="L54" s="18">
        <v>3.1823933982695202E-2</v>
      </c>
      <c r="M54" s="18">
        <v>2.1251947416545399E-2</v>
      </c>
      <c r="N54" s="18">
        <v>3.2763084860860603E-2</v>
      </c>
      <c r="O54" s="18">
        <v>4.0592208621913303E-2</v>
      </c>
      <c r="P54" s="18">
        <v>2.4499091991691101E-2</v>
      </c>
      <c r="Q54" s="18">
        <v>1.87801501256026E-2</v>
      </c>
      <c r="R54" s="18">
        <v>1.60301956077816E-2</v>
      </c>
      <c r="S54" s="18">
        <v>6.3435925450751898E-2</v>
      </c>
      <c r="T54" s="18">
        <v>6.8258630772162404E-2</v>
      </c>
      <c r="U54" s="18">
        <v>1.8357569469399201E-2</v>
      </c>
      <c r="V54" s="18">
        <v>5.3853837136651601E-2</v>
      </c>
      <c r="W54" s="18">
        <v>2.32872335799129E-2</v>
      </c>
      <c r="X54" s="18">
        <v>2.7167610809565999E-2</v>
      </c>
      <c r="Y54" s="18">
        <v>0.272114329039992</v>
      </c>
      <c r="Z54" s="18">
        <v>4.6278424549788699E-2</v>
      </c>
      <c r="AA54" s="18">
        <v>0.122462777466917</v>
      </c>
      <c r="AB54" s="18">
        <v>1.98360420003456E-2</v>
      </c>
      <c r="AC54" s="18">
        <v>1.38429193380628E-2</v>
      </c>
      <c r="AD54" s="18">
        <v>1.81690600891194E-2</v>
      </c>
      <c r="AE54" s="18">
        <v>5.43492930869202E-2</v>
      </c>
    </row>
    <row r="55" spans="1:31" x14ac:dyDescent="0.2">
      <c r="A55" s="12">
        <v>55</v>
      </c>
      <c r="B55" s="13" t="s">
        <v>275</v>
      </c>
      <c r="C55" s="14" t="s">
        <v>309</v>
      </c>
      <c r="D55" s="13" t="s">
        <v>122</v>
      </c>
      <c r="E55" s="13" t="s">
        <v>309</v>
      </c>
      <c r="F55" s="13" t="s">
        <v>212</v>
      </c>
      <c r="G55" s="13" t="s">
        <v>269</v>
      </c>
      <c r="H55" s="15">
        <v>9.1589928273188501E-3</v>
      </c>
      <c r="I55" s="15">
        <v>3.9387720633791097E-2</v>
      </c>
      <c r="J55" s="15">
        <v>3.1724681048539899E-2</v>
      </c>
      <c r="K55" s="15">
        <v>8.4799985740007296E-3</v>
      </c>
      <c r="L55" s="15">
        <v>5.7383907061206198E-2</v>
      </c>
      <c r="M55" s="15">
        <v>1.1078756767400199E-2</v>
      </c>
      <c r="N55" s="15">
        <v>8.9822095725012995E-3</v>
      </c>
      <c r="O55" s="15">
        <v>2.7480893717712701E-2</v>
      </c>
      <c r="P55" s="15">
        <v>7.28823046374637E-3</v>
      </c>
      <c r="Q55" s="15">
        <v>3.0119426212706E-2</v>
      </c>
      <c r="R55" s="15">
        <v>5.9600579965780998E-2</v>
      </c>
      <c r="S55" s="15">
        <v>3.42167535664799E-2</v>
      </c>
      <c r="T55" s="15">
        <v>4.0374415550522597E-2</v>
      </c>
      <c r="U55" s="15">
        <v>4.6008088746397897E-2</v>
      </c>
      <c r="V55" s="15">
        <v>2.70649448547702E-2</v>
      </c>
      <c r="W55" s="15">
        <v>8.5443495590656796E-2</v>
      </c>
      <c r="X55" s="15">
        <v>1.1030986286749001E-2</v>
      </c>
      <c r="Y55" s="15">
        <v>3.8818469279295303E-2</v>
      </c>
      <c r="Z55" s="15">
        <v>2.7106173231721601E-2</v>
      </c>
      <c r="AA55" s="15">
        <v>3.59263419132596E-2</v>
      </c>
      <c r="AB55" s="15">
        <v>3.64243117095236E-2</v>
      </c>
      <c r="AC55" s="15">
        <v>1.40808741232375E-2</v>
      </c>
      <c r="AD55" s="15">
        <v>4.5684152821209301E-2</v>
      </c>
      <c r="AE55" s="15">
        <v>3.2894527099612297E-2</v>
      </c>
    </row>
    <row r="56" spans="1:31" x14ac:dyDescent="0.2">
      <c r="A56" s="12">
        <v>56</v>
      </c>
      <c r="B56" s="16" t="s">
        <v>123</v>
      </c>
      <c r="C56" s="17" t="s">
        <v>309</v>
      </c>
      <c r="D56" s="16" t="s">
        <v>219</v>
      </c>
      <c r="E56" s="16" t="s">
        <v>309</v>
      </c>
      <c r="F56" s="16" t="s">
        <v>152</v>
      </c>
      <c r="G56" s="16" t="s">
        <v>269</v>
      </c>
      <c r="H56" s="18">
        <v>4.4554678765107103E-2</v>
      </c>
      <c r="I56" s="18">
        <v>4.0415891488829597E-2</v>
      </c>
      <c r="J56" s="18">
        <v>2.24782907706844E-2</v>
      </c>
      <c r="K56" s="18">
        <v>1.6270137382420499E-2</v>
      </c>
      <c r="L56" s="18">
        <v>0.100326599758063</v>
      </c>
      <c r="M56" s="18">
        <v>1.86989610262423E-2</v>
      </c>
      <c r="N56" s="18">
        <v>0.22086618420874299</v>
      </c>
      <c r="O56" s="18">
        <v>2.0582606367802E-2</v>
      </c>
      <c r="P56" s="18">
        <v>4.2992927239577698E-2</v>
      </c>
      <c r="Q56" s="18">
        <v>1.16972389780162E-2</v>
      </c>
      <c r="R56" s="18">
        <v>1.4277112667451001E-2</v>
      </c>
      <c r="S56" s="18">
        <v>4.4215916823928003E-2</v>
      </c>
      <c r="T56" s="18">
        <v>4.83315191757503E-2</v>
      </c>
      <c r="U56" s="18">
        <v>0.10109736083229599</v>
      </c>
      <c r="V56" s="18">
        <v>9.5549654752274005E-2</v>
      </c>
      <c r="W56" s="18">
        <v>3.67002761292166E-2</v>
      </c>
      <c r="X56" s="18">
        <v>1.3754010728777299E-2</v>
      </c>
      <c r="Y56" s="18">
        <v>9.7867539065228104E-2</v>
      </c>
      <c r="Z56" s="18">
        <v>6.3179339807530002E-2</v>
      </c>
      <c r="AA56" s="18">
        <v>4.0204930531613101E-2</v>
      </c>
      <c r="AB56" s="18">
        <v>5.1853781635984003E-2</v>
      </c>
      <c r="AC56" s="18">
        <v>3.4917394405390399E-2</v>
      </c>
      <c r="AD56" s="18">
        <v>1.5932472270221501E-2</v>
      </c>
      <c r="AE56" s="18">
        <v>1.8858391432270201E-2</v>
      </c>
    </row>
    <row r="57" spans="1:31" x14ac:dyDescent="0.2">
      <c r="A57" s="12">
        <v>57</v>
      </c>
      <c r="B57" s="13" t="s">
        <v>178</v>
      </c>
      <c r="C57" s="14" t="s">
        <v>309</v>
      </c>
      <c r="D57" s="13" t="s">
        <v>335</v>
      </c>
      <c r="E57" s="13" t="s">
        <v>309</v>
      </c>
      <c r="F57" s="13" t="s">
        <v>62</v>
      </c>
      <c r="G57" s="13" t="s">
        <v>269</v>
      </c>
      <c r="H57" s="15">
        <v>2.2984745154678E-2</v>
      </c>
      <c r="I57" s="15">
        <v>4.05959130256347E-2</v>
      </c>
      <c r="J57" s="15">
        <v>6.8861498320613904E-2</v>
      </c>
      <c r="K57" s="15">
        <v>3.01920404165456E-2</v>
      </c>
      <c r="L57" s="15">
        <v>1.93460972464112E-2</v>
      </c>
      <c r="M57" s="15">
        <v>1.7996285549646499E-2</v>
      </c>
      <c r="N57" s="15">
        <v>1.1828642570508301E-2</v>
      </c>
      <c r="O57" s="15">
        <v>1.5869364831571201E-2</v>
      </c>
      <c r="P57" s="15">
        <v>1.3143255802570201E-2</v>
      </c>
      <c r="Q57" s="15">
        <v>3.3408516731028001E-2</v>
      </c>
      <c r="R57" s="15">
        <v>9.7611640777073405E-2</v>
      </c>
      <c r="S57" s="15">
        <v>6.4105813200766595E-2</v>
      </c>
      <c r="T57" s="15">
        <v>6.8152045339989198E-2</v>
      </c>
      <c r="U57" s="15">
        <v>0.112420178184174</v>
      </c>
      <c r="V57" s="15">
        <v>1.92268577948068E-2</v>
      </c>
      <c r="W57" s="15">
        <v>9.0528793750786901E-2</v>
      </c>
      <c r="X57" s="15">
        <v>1.7154041246506001E-2</v>
      </c>
      <c r="Y57" s="15">
        <v>0.18853908688583401</v>
      </c>
      <c r="Z57" s="15">
        <v>6.49292432916248E-3</v>
      </c>
      <c r="AA57" s="15">
        <v>3.5417584748409801E-2</v>
      </c>
      <c r="AB57" s="15">
        <v>0.11136921414725399</v>
      </c>
      <c r="AC57" s="15">
        <v>3.8038260401330203E-2</v>
      </c>
      <c r="AD57" s="15">
        <v>2.7814115336092699E-2</v>
      </c>
      <c r="AE57" s="15">
        <v>3.6330986869595801E-2</v>
      </c>
    </row>
    <row r="58" spans="1:31" x14ac:dyDescent="0.2">
      <c r="A58" s="12">
        <v>58</v>
      </c>
      <c r="B58" s="16" t="s">
        <v>232</v>
      </c>
      <c r="C58" s="17" t="s">
        <v>309</v>
      </c>
      <c r="D58" s="16" t="s">
        <v>372</v>
      </c>
      <c r="E58" s="16" t="s">
        <v>309</v>
      </c>
      <c r="F58" s="16" t="s">
        <v>87</v>
      </c>
      <c r="G58" s="16" t="s">
        <v>269</v>
      </c>
      <c r="H58" s="18">
        <v>4.5346042409650698E-2</v>
      </c>
      <c r="I58" s="18">
        <v>2.1409600336334898E-2</v>
      </c>
      <c r="J58" s="18">
        <v>5.9422414937909902E-2</v>
      </c>
      <c r="K58" s="18">
        <v>1.43910110623804E-2</v>
      </c>
      <c r="L58" s="18">
        <v>6.7592672588339994E-2</v>
      </c>
      <c r="M58" s="18">
        <v>2.10984535814948E-2</v>
      </c>
      <c r="N58" s="18">
        <v>5.2173970863514198E-2</v>
      </c>
      <c r="O58" s="18">
        <v>3.6352766511018701E-2</v>
      </c>
      <c r="P58" s="18">
        <v>5.2084631132319502E-2</v>
      </c>
      <c r="Q58" s="18">
        <v>3.5377766415408303E-2</v>
      </c>
      <c r="R58" s="18">
        <v>3.9081501127171299E-2</v>
      </c>
      <c r="S58" s="18">
        <v>4.98259057522999E-2</v>
      </c>
      <c r="T58" s="18">
        <v>3.1858086191229602E-2</v>
      </c>
      <c r="U58" s="18">
        <v>6.6673421405087696E-2</v>
      </c>
      <c r="V58" s="18">
        <v>6.5982941853019506E-2</v>
      </c>
      <c r="W58" s="18">
        <v>3.9268801686500598E-2</v>
      </c>
      <c r="X58" s="18">
        <v>9.0838302637565697E-3</v>
      </c>
      <c r="Y58" s="18">
        <v>0.136145816199195</v>
      </c>
      <c r="Z58" s="18">
        <v>4.2072729102097403E-2</v>
      </c>
      <c r="AA58" s="18">
        <v>9.1301537504603694E-2</v>
      </c>
      <c r="AB58" s="18">
        <v>0.10923608296085301</v>
      </c>
      <c r="AC58" s="18">
        <v>4.8822653734330798E-2</v>
      </c>
      <c r="AD58" s="18">
        <v>3.4077100874895898E-2</v>
      </c>
      <c r="AE58" s="18">
        <v>5.61897733866282E-2</v>
      </c>
    </row>
    <row r="59" spans="1:31" x14ac:dyDescent="0.2">
      <c r="A59" s="12">
        <v>59</v>
      </c>
      <c r="B59" s="13" t="s">
        <v>308</v>
      </c>
      <c r="C59" s="14" t="s">
        <v>309</v>
      </c>
      <c r="D59" s="13" t="s">
        <v>26</v>
      </c>
      <c r="E59" s="13" t="s">
        <v>309</v>
      </c>
      <c r="F59" s="13" t="s">
        <v>34</v>
      </c>
      <c r="G59" s="13" t="s">
        <v>269</v>
      </c>
      <c r="H59" s="15">
        <v>2.9014789143057301E-2</v>
      </c>
      <c r="I59" s="15">
        <v>3.64735714812797E-2</v>
      </c>
      <c r="J59" s="15">
        <v>5.0161372728534298E-2</v>
      </c>
      <c r="K59" s="15">
        <v>5.9860159010955002E-3</v>
      </c>
      <c r="L59" s="15">
        <v>6.6092387063142993E-2</v>
      </c>
      <c r="M59" s="15">
        <v>2.02495520282731E-2</v>
      </c>
      <c r="N59" s="15">
        <v>2.1830715265878198E-2</v>
      </c>
      <c r="O59" s="15">
        <v>3.5390882902373202E-2</v>
      </c>
      <c r="P59" s="15">
        <v>1.36151583172749E-2</v>
      </c>
      <c r="Q59" s="15">
        <v>4.4159230490911597E-2</v>
      </c>
      <c r="R59" s="15">
        <v>4.5901959619189303E-2</v>
      </c>
      <c r="S59" s="15">
        <v>2.75705799164946E-2</v>
      </c>
      <c r="T59" s="15">
        <v>2.9015460777750399E-2</v>
      </c>
      <c r="U59" s="15">
        <v>7.6387753893053897E-2</v>
      </c>
      <c r="V59" s="15">
        <v>2.4330871089313501E-2</v>
      </c>
      <c r="W59" s="15">
        <v>4.6748658619515701E-2</v>
      </c>
      <c r="X59" s="15">
        <v>1.6720644572794902E-2</v>
      </c>
      <c r="Y59" s="15">
        <v>7.0621539635585595E-2</v>
      </c>
      <c r="Z59" s="15">
        <v>8.9720503632575391E-3</v>
      </c>
      <c r="AA59" s="15">
        <v>3.6614461874636801E-2</v>
      </c>
      <c r="AB59" s="15">
        <v>5.1689139379557401E-2</v>
      </c>
      <c r="AC59" s="15">
        <v>2.2197379210547801E-2</v>
      </c>
      <c r="AD59" s="15">
        <v>2.95462918347511E-2</v>
      </c>
      <c r="AE59" s="15">
        <v>4.4889970560535203E-2</v>
      </c>
    </row>
    <row r="60" spans="1:31" x14ac:dyDescent="0.2">
      <c r="A60" s="12">
        <v>60</v>
      </c>
      <c r="B60" s="16" t="s">
        <v>65</v>
      </c>
      <c r="C60" s="17" t="s">
        <v>309</v>
      </c>
      <c r="D60" s="16" t="s">
        <v>184</v>
      </c>
      <c r="E60" s="16" t="s">
        <v>309</v>
      </c>
      <c r="F60" s="16" t="s">
        <v>344</v>
      </c>
      <c r="G60" s="16" t="s">
        <v>269</v>
      </c>
      <c r="H60" s="18">
        <v>4.7591803376641498E-2</v>
      </c>
      <c r="I60" s="18">
        <v>4.6479979023339398E-2</v>
      </c>
      <c r="J60" s="18">
        <v>2.3008670697008099E-2</v>
      </c>
      <c r="K60" s="18">
        <v>3.9062377220194199E-2</v>
      </c>
      <c r="L60" s="18">
        <v>1.6002532673454199E-2</v>
      </c>
      <c r="M60" s="18">
        <v>4.4769890312054098E-2</v>
      </c>
      <c r="N60" s="18">
        <v>1.5135402014951199E-2</v>
      </c>
      <c r="O60" s="18">
        <v>5.4634107137626599E-2</v>
      </c>
      <c r="P60" s="18">
        <v>8.5874277821886592E-3</v>
      </c>
      <c r="Q60" s="18">
        <v>2.3216147036564699E-2</v>
      </c>
      <c r="R60" s="18">
        <v>3.3196750008099102E-2</v>
      </c>
      <c r="S60" s="18">
        <v>4.6798285626153999E-2</v>
      </c>
      <c r="T60" s="18">
        <v>2.89222552563667E-2</v>
      </c>
      <c r="U60" s="18">
        <v>2.05568890588489E-2</v>
      </c>
      <c r="V60" s="18">
        <v>8.9433276371389994E-2</v>
      </c>
      <c r="W60" s="18">
        <v>2.48868622153747E-2</v>
      </c>
      <c r="X60" s="18">
        <v>2.9355209735391099E-2</v>
      </c>
      <c r="Y60" s="18">
        <v>6.8207796470789598E-3</v>
      </c>
      <c r="Z60" s="18">
        <v>4.9984957271818301E-2</v>
      </c>
      <c r="AA60" s="18">
        <v>8.8363827237832704E-2</v>
      </c>
      <c r="AB60" s="18">
        <v>5.4238817641482098E-2</v>
      </c>
      <c r="AC60" s="18">
        <v>5.6907925735934499E-2</v>
      </c>
      <c r="AD60" s="18">
        <v>3.2993557539451601E-2</v>
      </c>
      <c r="AE60" s="18">
        <v>2.9777630002464299E-2</v>
      </c>
    </row>
    <row r="61" spans="1:31" x14ac:dyDescent="0.2">
      <c r="A61" s="12">
        <v>61</v>
      </c>
      <c r="B61" s="13" t="s">
        <v>39</v>
      </c>
      <c r="C61" s="14" t="s">
        <v>309</v>
      </c>
      <c r="D61" s="13" t="s">
        <v>189</v>
      </c>
      <c r="E61" s="13" t="s">
        <v>309</v>
      </c>
      <c r="F61" s="13" t="s">
        <v>264</v>
      </c>
      <c r="G61" s="13" t="s">
        <v>269</v>
      </c>
      <c r="H61" s="15">
        <v>4.1474703793750498E-2</v>
      </c>
      <c r="I61" s="15">
        <v>4.11673929528205E-2</v>
      </c>
      <c r="J61" s="15">
        <v>3.1285208482170701E-2</v>
      </c>
      <c r="K61" s="15">
        <v>3.4196612875963102E-2</v>
      </c>
      <c r="L61" s="15">
        <v>1.98252182571651E-2</v>
      </c>
      <c r="M61" s="15">
        <v>4.3584743385274301E-2</v>
      </c>
      <c r="N61" s="15">
        <v>1.5938257213201398E-2</v>
      </c>
      <c r="O61" s="15">
        <v>4.9896228047101102E-2</v>
      </c>
      <c r="P61" s="15">
        <v>1.2666155262730501E-2</v>
      </c>
      <c r="Q61" s="15">
        <v>1.9485271352484401E-2</v>
      </c>
      <c r="R61" s="15">
        <v>3.7646811197497902E-2</v>
      </c>
      <c r="S61" s="15">
        <v>4.56977484153386E-2</v>
      </c>
      <c r="T61" s="15">
        <v>4.8847193933177803E-2</v>
      </c>
      <c r="U61" s="15">
        <v>3.6664889481409599E-2</v>
      </c>
      <c r="V61" s="15">
        <v>7.4566285414008698E-2</v>
      </c>
      <c r="W61" s="15">
        <v>3.4986709779851202E-2</v>
      </c>
      <c r="X61" s="15">
        <v>2.2736213243454501E-2</v>
      </c>
      <c r="Y61" s="15">
        <v>0.117407641403195</v>
      </c>
      <c r="Z61" s="15">
        <v>5.2630068452951699E-2</v>
      </c>
      <c r="AA61" s="15">
        <v>7.7987770467766407E-2</v>
      </c>
      <c r="AB61" s="15">
        <v>8.2955650889663196E-2</v>
      </c>
      <c r="AC61" s="15">
        <v>3.5412550593665902E-2</v>
      </c>
      <c r="AD61" s="15">
        <v>2.2660685717120901E-2</v>
      </c>
      <c r="AE61" s="15">
        <v>2.33550441829555E-2</v>
      </c>
    </row>
    <row r="62" spans="1:31" x14ac:dyDescent="0.2">
      <c r="A62" s="12">
        <v>62</v>
      </c>
      <c r="B62" s="16" t="s">
        <v>90</v>
      </c>
      <c r="C62" s="17" t="s">
        <v>309</v>
      </c>
      <c r="D62" s="16" t="s">
        <v>283</v>
      </c>
      <c r="E62" s="16" t="s">
        <v>309</v>
      </c>
      <c r="F62" s="16" t="s">
        <v>146</v>
      </c>
      <c r="G62" s="16" t="s">
        <v>269</v>
      </c>
      <c r="H62" s="18">
        <v>4.6768281503188104E-3</v>
      </c>
      <c r="I62" s="18">
        <v>5.4686636834897703E-2</v>
      </c>
      <c r="J62" s="18">
        <v>5.1010254703846701E-2</v>
      </c>
      <c r="K62" s="18">
        <v>1.7465549975161899E-2</v>
      </c>
      <c r="L62" s="18">
        <v>5.26072897578969E-2</v>
      </c>
      <c r="M62" s="18">
        <v>1.50839759445506E-2</v>
      </c>
      <c r="N62" s="18">
        <v>1.38175614279129E-2</v>
      </c>
      <c r="O62" s="18">
        <v>2.48322642466338E-2</v>
      </c>
      <c r="P62" s="18">
        <v>1.58819387838952E-2</v>
      </c>
      <c r="Q62" s="18">
        <v>4.7640648703260298E-2</v>
      </c>
      <c r="R62" s="18">
        <v>7.6761005622302106E-2</v>
      </c>
      <c r="S62" s="18">
        <v>4.5923356734769397E-2</v>
      </c>
      <c r="T62" s="18">
        <v>4.3722079820830803E-2</v>
      </c>
      <c r="U62" s="18">
        <v>6.3874961490181806E-2</v>
      </c>
      <c r="V62" s="18">
        <v>0.131959671123101</v>
      </c>
      <c r="W62" s="18">
        <v>6.4929294775579502E-2</v>
      </c>
      <c r="X62" s="18">
        <v>1.10158001013686E-2</v>
      </c>
      <c r="Y62" s="18">
        <v>0.308410585688009</v>
      </c>
      <c r="Z62" s="18">
        <v>1.30771377492628E-2</v>
      </c>
      <c r="AA62" s="18">
        <v>0.13544322162036901</v>
      </c>
      <c r="AB62" s="18">
        <v>4.0767303801309801E-2</v>
      </c>
      <c r="AC62" s="18">
        <v>1.7295860582299299E-2</v>
      </c>
      <c r="AD62" s="18">
        <v>5.3526207084306297E-2</v>
      </c>
      <c r="AE62" s="18">
        <v>5.57963260379278E-2</v>
      </c>
    </row>
    <row r="63" spans="1:31" x14ac:dyDescent="0.2">
      <c r="A63" s="12">
        <v>63</v>
      </c>
      <c r="B63" s="13" t="s">
        <v>293</v>
      </c>
      <c r="C63" s="14" t="s">
        <v>309</v>
      </c>
      <c r="D63" s="13" t="s">
        <v>348</v>
      </c>
      <c r="E63" s="13" t="s">
        <v>309</v>
      </c>
      <c r="F63" s="13" t="s">
        <v>159</v>
      </c>
      <c r="G63" s="13" t="s">
        <v>269</v>
      </c>
      <c r="H63" s="15">
        <v>4.2003344736955203E-2</v>
      </c>
      <c r="I63" s="15">
        <v>2.5743107607663601E-2</v>
      </c>
      <c r="J63" s="15">
        <v>4.4578753880264999E-2</v>
      </c>
      <c r="K63" s="15">
        <v>3.62776464421583E-2</v>
      </c>
      <c r="L63" s="15">
        <v>2.13394891823773E-2</v>
      </c>
      <c r="M63" s="15">
        <v>4.2431134152877102E-2</v>
      </c>
      <c r="N63" s="15">
        <v>9.8348366220557693E-3</v>
      </c>
      <c r="O63" s="15">
        <v>4.2856208823046797E-2</v>
      </c>
      <c r="P63" s="15">
        <v>2.7824142681261402E-3</v>
      </c>
      <c r="Q63" s="15">
        <v>2.5671362393655001E-2</v>
      </c>
      <c r="R63" s="15">
        <v>3.0884278185342E-2</v>
      </c>
      <c r="S63" s="15">
        <v>7.6285629623334295E-2</v>
      </c>
      <c r="T63" s="15">
        <v>6.43722029810746E-2</v>
      </c>
      <c r="U63" s="15">
        <v>2.6547107171564999E-2</v>
      </c>
      <c r="V63" s="15">
        <v>5.1021030563330599E-2</v>
      </c>
      <c r="W63" s="15">
        <v>3.2852173304454002E-2</v>
      </c>
      <c r="X63" s="15">
        <v>4.4164979495129701E-2</v>
      </c>
      <c r="Y63" s="15">
        <v>0.19702355314022199</v>
      </c>
      <c r="Z63" s="15">
        <v>6.5205908030586804E-2</v>
      </c>
      <c r="AA63" s="15">
        <v>0.106021388859772</v>
      </c>
      <c r="AB63" s="15">
        <v>2.5048827230121501E-2</v>
      </c>
      <c r="AC63" s="15">
        <v>2.2354273897168601E-2</v>
      </c>
      <c r="AD63" s="15">
        <v>5.6905411525934702E-2</v>
      </c>
      <c r="AE63" s="15">
        <v>6.9022704247335906E-2</v>
      </c>
    </row>
    <row r="64" spans="1:31" x14ac:dyDescent="0.2">
      <c r="A64" s="12">
        <v>64</v>
      </c>
      <c r="B64" s="16" t="s">
        <v>185</v>
      </c>
      <c r="C64" s="17" t="s">
        <v>309</v>
      </c>
      <c r="D64" s="16" t="s">
        <v>156</v>
      </c>
      <c r="E64" s="16" t="s">
        <v>309</v>
      </c>
      <c r="F64" s="16" t="s">
        <v>306</v>
      </c>
      <c r="G64" s="16" t="s">
        <v>269</v>
      </c>
      <c r="H64" s="18">
        <v>4.8870943501382498E-2</v>
      </c>
      <c r="I64" s="18">
        <v>2.4093432503297301E-2</v>
      </c>
      <c r="J64" s="18">
        <v>2.86149841048009E-2</v>
      </c>
      <c r="K64" s="18">
        <v>2.9478003912382901E-2</v>
      </c>
      <c r="L64" s="18">
        <v>2.0140842350291701E-2</v>
      </c>
      <c r="M64" s="18">
        <v>3.4465101025099899E-2</v>
      </c>
      <c r="N64" s="18">
        <v>2.0742872310496398E-2</v>
      </c>
      <c r="O64" s="18">
        <v>3.6347176093013002E-2</v>
      </c>
      <c r="P64" s="18">
        <v>9.4457986921090992E-3</v>
      </c>
      <c r="Q64" s="18">
        <v>3.0126242078411799E-2</v>
      </c>
      <c r="R64" s="18">
        <v>1.95982214788539E-2</v>
      </c>
      <c r="S64" s="18">
        <v>5.0745161649792099E-2</v>
      </c>
      <c r="T64" s="18">
        <v>5.68167881559224E-2</v>
      </c>
      <c r="U64" s="18">
        <v>3.6855462934045999E-2</v>
      </c>
      <c r="V64" s="18">
        <v>6.2137395247279098E-2</v>
      </c>
      <c r="W64" s="18">
        <v>1.0698248088862701E-2</v>
      </c>
      <c r="X64" s="18">
        <v>4.0007024396769598E-2</v>
      </c>
      <c r="Y64" s="18">
        <v>4.5341414400075997E-2</v>
      </c>
      <c r="Z64" s="18">
        <v>4.6676697730071201E-2</v>
      </c>
      <c r="AA64" s="18">
        <v>5.5060524853446001E-2</v>
      </c>
      <c r="AB64" s="18">
        <v>0.121581016348834</v>
      </c>
      <c r="AC64" s="18">
        <v>6.0788729637777303E-2</v>
      </c>
      <c r="AD64" s="18">
        <v>5.1544008724969198E-2</v>
      </c>
      <c r="AE64" s="18">
        <v>3.4899636445753598E-2</v>
      </c>
    </row>
    <row r="65" spans="1:31" x14ac:dyDescent="0.2">
      <c r="A65" s="12">
        <v>65</v>
      </c>
      <c r="B65" s="13" t="s">
        <v>359</v>
      </c>
      <c r="C65" s="14" t="s">
        <v>309</v>
      </c>
      <c r="D65" s="13" t="s">
        <v>350</v>
      </c>
      <c r="E65" s="13" t="s">
        <v>309</v>
      </c>
      <c r="F65" s="13" t="s">
        <v>88</v>
      </c>
      <c r="G65" s="13" t="s">
        <v>269</v>
      </c>
      <c r="H65" s="15">
        <v>2.8515430315680601E-2</v>
      </c>
      <c r="I65" s="15">
        <v>4.7666711836206702E-2</v>
      </c>
      <c r="J65" s="15">
        <v>2.31412493236797E-2</v>
      </c>
      <c r="K65" s="15">
        <v>2.88554425788069E-2</v>
      </c>
      <c r="L65" s="15">
        <v>2.31955121783445E-2</v>
      </c>
      <c r="M65" s="15">
        <v>1.8880599517188498E-2</v>
      </c>
      <c r="N65" s="15">
        <v>9.5964828075965295E-3</v>
      </c>
      <c r="O65" s="15">
        <v>4.1500519630145102E-2</v>
      </c>
      <c r="P65" s="15">
        <v>1.72260462299006E-2</v>
      </c>
      <c r="Q65" s="15">
        <v>1.15425971087248E-2</v>
      </c>
      <c r="R65" s="15">
        <v>4.4518281824958601E-2</v>
      </c>
      <c r="S65" s="15">
        <v>5.5716557477110497E-2</v>
      </c>
      <c r="T65" s="15">
        <v>5.00632474528548E-2</v>
      </c>
      <c r="U65" s="15">
        <v>3.94877987606089E-2</v>
      </c>
      <c r="V65" s="15">
        <v>6.5087909018035295E-2</v>
      </c>
      <c r="W65" s="15">
        <v>4.6914494526655297E-2</v>
      </c>
      <c r="X65" s="15">
        <v>4.0996750094480602E-2</v>
      </c>
      <c r="Y65" s="15">
        <v>0.26188094786260802</v>
      </c>
      <c r="Z65" s="15">
        <v>5.15472018794823E-2</v>
      </c>
      <c r="AA65" s="15">
        <v>6.5186900468589604E-2</v>
      </c>
      <c r="AB65" s="15">
        <v>8.1918200399308194E-2</v>
      </c>
      <c r="AC65" s="15">
        <v>3.8112532542982802E-2</v>
      </c>
      <c r="AD65" s="15">
        <v>9.2828303049733094E-2</v>
      </c>
      <c r="AE65" s="15">
        <v>2.6124511540707201E-2</v>
      </c>
    </row>
    <row r="66" spans="1:31" x14ac:dyDescent="0.2">
      <c r="A66" s="12">
        <v>66</v>
      </c>
      <c r="B66" s="16" t="s">
        <v>310</v>
      </c>
      <c r="C66" s="17" t="s">
        <v>309</v>
      </c>
      <c r="D66" s="16" t="s">
        <v>19</v>
      </c>
      <c r="E66" s="16" t="s">
        <v>309</v>
      </c>
      <c r="F66" s="16" t="s">
        <v>277</v>
      </c>
      <c r="G66" s="16" t="s">
        <v>269</v>
      </c>
      <c r="H66" s="18">
        <v>1.9561154718170101E-2</v>
      </c>
      <c r="I66" s="18">
        <v>2.64958824596205E-2</v>
      </c>
      <c r="J66" s="18">
        <v>3.3098373788073697E-2</v>
      </c>
      <c r="K66" s="18">
        <v>2.56869095276905E-2</v>
      </c>
      <c r="L66" s="18">
        <v>6.8379521242804803E-2</v>
      </c>
      <c r="M66" s="18">
        <v>2.20595114116694E-2</v>
      </c>
      <c r="N66" s="18">
        <v>1.5208357049081399E-2</v>
      </c>
      <c r="O66" s="18">
        <v>4.8214195431656198E-2</v>
      </c>
      <c r="P66" s="18">
        <v>5.7711493324031802E-3</v>
      </c>
      <c r="Q66" s="18">
        <v>5.0327372226850402E-2</v>
      </c>
      <c r="R66" s="18">
        <v>4.4675943952487002E-2</v>
      </c>
      <c r="S66" s="18">
        <v>2.16617081233401E-2</v>
      </c>
      <c r="T66" s="18">
        <v>3.4477800400266698E-2</v>
      </c>
      <c r="U66" s="18">
        <v>6.5286709903199402E-2</v>
      </c>
      <c r="V66" s="18">
        <v>1.6698440098055899E-2</v>
      </c>
      <c r="W66" s="18">
        <v>3.9876870338630598E-2</v>
      </c>
      <c r="X66" s="18">
        <v>1.6680779760924299E-2</v>
      </c>
      <c r="Y66" s="18">
        <v>0.38467181233704101</v>
      </c>
      <c r="Z66" s="18">
        <v>1.77936121703198E-2</v>
      </c>
      <c r="AA66" s="18">
        <v>3.38295699169395E-2</v>
      </c>
      <c r="AB66" s="18">
        <v>2.5005398198939401E-2</v>
      </c>
      <c r="AC66" s="18">
        <v>2.7914214147441298E-2</v>
      </c>
      <c r="AD66" s="18">
        <v>2.27500124777026E-2</v>
      </c>
      <c r="AE66" s="18">
        <v>4.6400357499137103E-2</v>
      </c>
    </row>
    <row r="67" spans="1:31" x14ac:dyDescent="0.2">
      <c r="A67" s="12">
        <v>67</v>
      </c>
      <c r="B67" s="13" t="s">
        <v>198</v>
      </c>
      <c r="C67" s="14" t="s">
        <v>309</v>
      </c>
      <c r="D67" s="13" t="s">
        <v>180</v>
      </c>
      <c r="E67" s="13" t="s">
        <v>309</v>
      </c>
      <c r="F67" s="13" t="s">
        <v>337</v>
      </c>
      <c r="G67" s="13" t="s">
        <v>269</v>
      </c>
      <c r="H67" s="15">
        <v>5.13689330450295E-2</v>
      </c>
      <c r="I67" s="15">
        <v>0.134010590732657</v>
      </c>
      <c r="J67" s="15">
        <v>6.6855800479407604E-2</v>
      </c>
      <c r="K67" s="15">
        <v>2.1835087140694501E-2</v>
      </c>
      <c r="L67" s="15">
        <v>3.9989711120249703E-2</v>
      </c>
      <c r="M67" s="15">
        <v>1.1393054089368001E-2</v>
      </c>
      <c r="N67" s="15">
        <v>8.94791730621185E-2</v>
      </c>
      <c r="O67" s="15">
        <v>6.4683417748056402E-2</v>
      </c>
      <c r="P67" s="15">
        <v>2.90775369851566E-2</v>
      </c>
      <c r="Q67" s="15">
        <v>2.0677374356196501E-2</v>
      </c>
      <c r="R67" s="15">
        <v>0.11919970868133301</v>
      </c>
      <c r="S67" s="15">
        <v>2.5185594151139599E-2</v>
      </c>
      <c r="T67" s="15">
        <v>4.23931316112841E-2</v>
      </c>
      <c r="U67" s="15">
        <v>5.6589273595018703E-2</v>
      </c>
      <c r="V67" s="15">
        <v>3.10225069332031E-2</v>
      </c>
      <c r="W67" s="15">
        <v>4.4748997051886098E-2</v>
      </c>
      <c r="X67" s="15">
        <v>2.6694575435416801E-2</v>
      </c>
      <c r="Y67" s="15">
        <v>0.11186874825138</v>
      </c>
      <c r="Z67" s="15">
        <v>0.116181718326986</v>
      </c>
      <c r="AA67" s="15">
        <v>3.03619867628751E-2</v>
      </c>
      <c r="AB67" s="15">
        <v>0.273653830331962</v>
      </c>
      <c r="AC67" s="15">
        <v>1.6272210953302099E-2</v>
      </c>
      <c r="AD67" s="15">
        <v>9.8279220028493E-2</v>
      </c>
      <c r="AE67" s="15">
        <v>2.3075334848080099E-2</v>
      </c>
    </row>
    <row r="68" spans="1:31" x14ac:dyDescent="0.2">
      <c r="A68" s="12">
        <v>68</v>
      </c>
      <c r="B68" s="16" t="s">
        <v>157</v>
      </c>
      <c r="C68" s="17" t="s">
        <v>309</v>
      </c>
      <c r="D68" s="16" t="s">
        <v>238</v>
      </c>
      <c r="E68" s="16" t="s">
        <v>309</v>
      </c>
      <c r="F68" s="16" t="s">
        <v>124</v>
      </c>
      <c r="G68" s="16" t="s">
        <v>269</v>
      </c>
      <c r="H68" s="18">
        <v>5.4013554642513298E-2</v>
      </c>
      <c r="I68" s="18">
        <v>2.2735459834751798E-2</v>
      </c>
      <c r="J68" s="18">
        <v>3.00375760944597E-2</v>
      </c>
      <c r="K68" s="18">
        <v>1.3785632429383601E-2</v>
      </c>
      <c r="L68" s="18">
        <v>3.30308657466864E-2</v>
      </c>
      <c r="M68" s="18">
        <v>5.3580320761510203E-2</v>
      </c>
      <c r="N68" s="18">
        <v>2.18730533226443E-2</v>
      </c>
      <c r="O68" s="18">
        <v>3.1779036958652702E-2</v>
      </c>
      <c r="P68" s="18">
        <v>1.8834604345628499E-2</v>
      </c>
      <c r="Q68" s="18">
        <v>3.4665397480629599E-2</v>
      </c>
      <c r="R68" s="18">
        <v>2.8537396860644999E-2</v>
      </c>
      <c r="S68" s="18">
        <v>3.8413545048191597E-2</v>
      </c>
      <c r="T68" s="18">
        <v>5.4242256024159101E-2</v>
      </c>
      <c r="U68" s="18">
        <v>3.30995043353325E-2</v>
      </c>
      <c r="V68" s="18">
        <v>5.4462013740213699E-2</v>
      </c>
      <c r="W68" s="18">
        <v>7.8747132593753599E-3</v>
      </c>
      <c r="X68" s="18">
        <v>4.0517545473658698E-2</v>
      </c>
      <c r="Y68" s="18">
        <v>3.6631080343246997E-2</v>
      </c>
      <c r="Z68" s="18">
        <v>4.61745377114312E-2</v>
      </c>
      <c r="AA68" s="18">
        <v>5.9939373713719303E-2</v>
      </c>
      <c r="AB68" s="18">
        <v>1.1510035053876299E-2</v>
      </c>
      <c r="AC68" s="18">
        <v>4.2336469440917797E-2</v>
      </c>
      <c r="AD68" s="18">
        <v>1.18583086453624E-2</v>
      </c>
      <c r="AE68" s="18">
        <v>4.07157339944079E-2</v>
      </c>
    </row>
    <row r="69" spans="1:31" x14ac:dyDescent="0.2">
      <c r="A69" s="12">
        <v>69</v>
      </c>
      <c r="B69" s="13" t="s">
        <v>110</v>
      </c>
      <c r="C69" s="14" t="s">
        <v>309</v>
      </c>
      <c r="D69" s="13" t="s">
        <v>193</v>
      </c>
      <c r="E69" s="13" t="s">
        <v>309</v>
      </c>
      <c r="F69" s="13" t="s">
        <v>58</v>
      </c>
      <c r="G69" s="13" t="s">
        <v>269</v>
      </c>
      <c r="H69" s="15">
        <v>2.2349285200961501E-2</v>
      </c>
      <c r="I69" s="15">
        <v>3.5335803478546E-2</v>
      </c>
      <c r="J69" s="15">
        <v>3.9503056594305599E-2</v>
      </c>
      <c r="K69" s="15">
        <v>1.5781436332064299E-2</v>
      </c>
      <c r="L69" s="15">
        <v>8.9999779248120707E-2</v>
      </c>
      <c r="M69" s="15">
        <v>9.2944607229375198E-3</v>
      </c>
      <c r="N69" s="15">
        <v>0.19492867453132401</v>
      </c>
      <c r="O69" s="15">
        <v>6.9660849496324798E-2</v>
      </c>
      <c r="P69" s="15">
        <v>2.30478442983169E-2</v>
      </c>
      <c r="Q69" s="15">
        <v>7.3448109161177201E-3</v>
      </c>
      <c r="R69" s="15">
        <v>5.4946488850952699E-2</v>
      </c>
      <c r="S69" s="15">
        <v>3.8192189947144697E-2</v>
      </c>
      <c r="T69" s="15">
        <v>0.12668339404659901</v>
      </c>
      <c r="U69" s="15">
        <v>9.0024893492010996E-2</v>
      </c>
      <c r="V69" s="15">
        <v>1.53197130626304E-2</v>
      </c>
      <c r="W69" s="15">
        <v>2.35893363484799E-2</v>
      </c>
      <c r="X69" s="15">
        <v>6.7014306065593101E-3</v>
      </c>
      <c r="Y69" s="15">
        <v>5.6751780955565101E-2</v>
      </c>
      <c r="Z69" s="15">
        <v>6.8376320321779496E-2</v>
      </c>
      <c r="AA69" s="15">
        <v>4.4095156116074903E-2</v>
      </c>
      <c r="AB69" s="15">
        <v>7.0429987308203795E-2</v>
      </c>
      <c r="AC69" s="15">
        <v>5.0502849003556199E-2</v>
      </c>
      <c r="AD69" s="15">
        <v>4.2937507358497502E-2</v>
      </c>
      <c r="AE69" s="15">
        <v>3.7862183411431098E-2</v>
      </c>
    </row>
    <row r="70" spans="1:31" x14ac:dyDescent="0.2">
      <c r="A70" s="12">
        <v>70</v>
      </c>
      <c r="B70" s="16" t="s">
        <v>15</v>
      </c>
      <c r="C70" s="17" t="s">
        <v>309</v>
      </c>
      <c r="D70" s="16" t="s">
        <v>83</v>
      </c>
      <c r="E70" s="16" t="s">
        <v>309</v>
      </c>
      <c r="F70" s="16" t="s">
        <v>144</v>
      </c>
      <c r="G70" s="16" t="s">
        <v>269</v>
      </c>
      <c r="H70" s="18">
        <v>3.7836365222468998E-2</v>
      </c>
      <c r="I70" s="18">
        <v>4.7274813188993403E-2</v>
      </c>
      <c r="J70" s="18">
        <v>2.2948150473182299E-2</v>
      </c>
      <c r="K70" s="18">
        <v>2.6616752690959901E-2</v>
      </c>
      <c r="L70" s="18">
        <v>2.15026662124214E-2</v>
      </c>
      <c r="M70" s="18">
        <v>4.7860728097748002E-2</v>
      </c>
      <c r="N70" s="18">
        <v>2.8356834999323999E-2</v>
      </c>
      <c r="O70" s="18">
        <v>2.8004746838160299E-2</v>
      </c>
      <c r="P70" s="18">
        <v>6.0103089001617904E-3</v>
      </c>
      <c r="Q70" s="18">
        <v>1.4570765636472799E-2</v>
      </c>
      <c r="R70" s="18">
        <v>4.5745709417245997E-2</v>
      </c>
      <c r="S70" s="18">
        <v>4.9802699923592202E-2</v>
      </c>
      <c r="T70" s="18">
        <v>9.9201166559384907E-2</v>
      </c>
      <c r="U70" s="18">
        <v>3.41165603109847E-2</v>
      </c>
      <c r="V70" s="18">
        <v>5.2635129889423399E-2</v>
      </c>
      <c r="W70" s="18">
        <v>2.9794588409026702E-2</v>
      </c>
      <c r="X70" s="18">
        <v>4.4793495120425297E-2</v>
      </c>
      <c r="Y70" s="18">
        <v>0.111337433061357</v>
      </c>
      <c r="Z70" s="18">
        <v>2.4931026489683501E-2</v>
      </c>
      <c r="AA70" s="18">
        <v>2.7627355509169602E-2</v>
      </c>
      <c r="AB70" s="18">
        <v>2.6169183122685399E-2</v>
      </c>
      <c r="AC70" s="18">
        <v>3.6561801240267297E-2</v>
      </c>
      <c r="AD70" s="18">
        <v>3.3034266962816701E-2</v>
      </c>
      <c r="AE70" s="18">
        <v>1.20358726887286E-2</v>
      </c>
    </row>
    <row r="71" spans="1:31" x14ac:dyDescent="0.2">
      <c r="A71" s="12">
        <v>71</v>
      </c>
      <c r="B71" s="13" t="s">
        <v>199</v>
      </c>
      <c r="C71" s="14" t="s">
        <v>309</v>
      </c>
      <c r="D71" s="13" t="s">
        <v>382</v>
      </c>
      <c r="E71" s="13" t="s">
        <v>309</v>
      </c>
      <c r="F71" s="13" t="s">
        <v>324</v>
      </c>
      <c r="G71" s="13" t="s">
        <v>269</v>
      </c>
      <c r="H71" s="15">
        <v>2.6559375353003001E-2</v>
      </c>
      <c r="I71" s="15">
        <v>3.2124128781794797E-2</v>
      </c>
      <c r="J71" s="15">
        <v>4.2088666893660497E-2</v>
      </c>
      <c r="K71" s="15">
        <v>7.3324878881124902E-3</v>
      </c>
      <c r="L71" s="15">
        <v>5.7980347936175403E-2</v>
      </c>
      <c r="M71" s="15">
        <v>4.3008254640936302E-3</v>
      </c>
      <c r="N71" s="15">
        <v>1.36909657413752E-2</v>
      </c>
      <c r="O71" s="15">
        <v>1.24443686011341E-2</v>
      </c>
      <c r="P71" s="15">
        <v>2.8823901453465298E-3</v>
      </c>
      <c r="Q71" s="15">
        <v>5.9714206813444699E-2</v>
      </c>
      <c r="R71" s="15">
        <v>7.2448994151794802E-2</v>
      </c>
      <c r="S71" s="15">
        <v>3.4724772221089897E-2</v>
      </c>
      <c r="T71" s="15">
        <v>3.2318125444337403E-2</v>
      </c>
      <c r="U71" s="15">
        <v>5.9347910618292699E-2</v>
      </c>
      <c r="V71" s="15">
        <v>8.1947662572104292E-3</v>
      </c>
      <c r="W71" s="15">
        <v>5.7443541385722698E-2</v>
      </c>
      <c r="X71" s="15">
        <v>2.3658063012253001E-2</v>
      </c>
      <c r="Y71" s="15">
        <v>0.29836991290395398</v>
      </c>
      <c r="Z71" s="15">
        <v>1.5656201182255299E-2</v>
      </c>
      <c r="AA71" s="15">
        <v>0.16322091764594801</v>
      </c>
      <c r="AB71" s="15">
        <v>4.43611353273555E-2</v>
      </c>
      <c r="AC71" s="15">
        <v>2.30984444101811E-2</v>
      </c>
      <c r="AD71" s="15">
        <v>3.1952378244457E-2</v>
      </c>
      <c r="AE71" s="15">
        <v>2.1258759100468899E-2</v>
      </c>
    </row>
    <row r="72" spans="1:31" x14ac:dyDescent="0.2">
      <c r="A72" s="12">
        <v>72</v>
      </c>
      <c r="B72" s="16" t="s">
        <v>61</v>
      </c>
      <c r="C72" s="17" t="s">
        <v>309</v>
      </c>
      <c r="D72" s="16" t="s">
        <v>108</v>
      </c>
      <c r="E72" s="16" t="s">
        <v>309</v>
      </c>
      <c r="F72" s="16" t="s">
        <v>53</v>
      </c>
      <c r="G72" s="16" t="s">
        <v>269</v>
      </c>
      <c r="H72" s="18">
        <v>4.0597772223863203E-2</v>
      </c>
      <c r="I72" s="18">
        <v>1.43436142782725E-2</v>
      </c>
      <c r="J72" s="18">
        <v>4.70804865303509E-2</v>
      </c>
      <c r="K72" s="18">
        <v>3.2806251197948402E-2</v>
      </c>
      <c r="L72" s="18">
        <v>3.7218277898029298E-2</v>
      </c>
      <c r="M72" s="18">
        <v>6.4903697265760299E-2</v>
      </c>
      <c r="N72" s="18">
        <v>7.383509842706E-2</v>
      </c>
      <c r="O72" s="18">
        <v>5.96206266686585E-2</v>
      </c>
      <c r="P72" s="18">
        <v>1.4436612607202901E-2</v>
      </c>
      <c r="Q72" s="18">
        <v>1.8967987490282601E-2</v>
      </c>
      <c r="R72" s="18">
        <v>1.3613965641606799E-2</v>
      </c>
      <c r="S72" s="18">
        <v>6.0107262334159001E-2</v>
      </c>
      <c r="T72" s="18">
        <v>5.2636661141119298E-2</v>
      </c>
      <c r="U72" s="18">
        <v>2.70999850479175E-2</v>
      </c>
      <c r="V72" s="18">
        <v>8.1918717479346703E-2</v>
      </c>
      <c r="W72" s="18">
        <v>1.2649260739860699E-2</v>
      </c>
      <c r="X72" s="18">
        <v>4.4590008042975998E-2</v>
      </c>
      <c r="Y72" s="18">
        <v>0.13805637125935699</v>
      </c>
      <c r="Z72" s="18">
        <v>6.4268696426415403E-2</v>
      </c>
      <c r="AA72" s="18">
        <v>0.11166964507424899</v>
      </c>
      <c r="AB72" s="18">
        <v>3.9024201266134199E-2</v>
      </c>
      <c r="AC72" s="18">
        <v>4.8838846477147597E-2</v>
      </c>
      <c r="AD72" s="18">
        <v>1.58991334600488E-2</v>
      </c>
      <c r="AE72" s="18">
        <v>4.4504388015506102E-2</v>
      </c>
    </row>
    <row r="73" spans="1:31" x14ac:dyDescent="0.2">
      <c r="A73" s="12">
        <v>73</v>
      </c>
      <c r="B73" s="13" t="s">
        <v>271</v>
      </c>
      <c r="C73" s="14" t="s">
        <v>309</v>
      </c>
      <c r="D73" s="13" t="s">
        <v>109</v>
      </c>
      <c r="E73" s="13" t="s">
        <v>309</v>
      </c>
      <c r="F73" s="13" t="s">
        <v>167</v>
      </c>
      <c r="G73" s="13" t="s">
        <v>269</v>
      </c>
      <c r="H73" s="15">
        <v>5.7727389615908301E-2</v>
      </c>
      <c r="I73" s="15">
        <v>5.3214079845919797E-2</v>
      </c>
      <c r="J73" s="15">
        <v>1.7290999127913698E-2</v>
      </c>
      <c r="K73" s="15">
        <v>1.2333087054452E-2</v>
      </c>
      <c r="L73" s="15">
        <v>5.3800277768949301E-2</v>
      </c>
      <c r="M73" s="15">
        <v>2.9877085303730799E-2</v>
      </c>
      <c r="N73" s="15">
        <v>9.8179335173072396E-2</v>
      </c>
      <c r="O73" s="15">
        <v>5.0678086904279301E-2</v>
      </c>
      <c r="P73" s="15">
        <v>6.42333132754269E-3</v>
      </c>
      <c r="Q73" s="15">
        <v>2.6116836965558901E-2</v>
      </c>
      <c r="R73" s="15">
        <v>1.4708227769335801E-2</v>
      </c>
      <c r="S73" s="15">
        <v>6.9303164796175806E-2</v>
      </c>
      <c r="T73" s="15">
        <v>3.7758469703991299E-2</v>
      </c>
      <c r="U73" s="15">
        <v>3.38583127164672E-2</v>
      </c>
      <c r="V73" s="15">
        <v>6.4279641270033994E-2</v>
      </c>
      <c r="W73" s="15">
        <v>6.5506660768751999E-3</v>
      </c>
      <c r="X73" s="15">
        <v>5.0386577721577702E-2</v>
      </c>
      <c r="Y73" s="15">
        <v>8.6898542283599597E-2</v>
      </c>
      <c r="Z73" s="15">
        <v>5.3558902252787498E-2</v>
      </c>
      <c r="AA73" s="15">
        <v>7.6877250149507401E-2</v>
      </c>
      <c r="AB73" s="15">
        <v>7.7385589329732093E-2</v>
      </c>
      <c r="AC73" s="15">
        <v>5.26331840056267E-2</v>
      </c>
      <c r="AD73" s="15">
        <v>2.6225560367262601E-2</v>
      </c>
      <c r="AE73" s="15">
        <v>3.40284372627822E-2</v>
      </c>
    </row>
    <row r="74" spans="1:31" x14ac:dyDescent="0.2">
      <c r="A74" s="12">
        <v>74</v>
      </c>
      <c r="B74" s="16" t="s">
        <v>170</v>
      </c>
      <c r="C74" s="17" t="s">
        <v>309</v>
      </c>
      <c r="D74" s="16" t="s">
        <v>158</v>
      </c>
      <c r="E74" s="16" t="s">
        <v>309</v>
      </c>
      <c r="F74" s="16" t="s">
        <v>224</v>
      </c>
      <c r="G74" s="16" t="s">
        <v>269</v>
      </c>
      <c r="H74" s="18">
        <v>2.29165423048154E-2</v>
      </c>
      <c r="I74" s="18">
        <v>7.8877338401836902E-2</v>
      </c>
      <c r="J74" s="18">
        <v>5.7481321147334799E-2</v>
      </c>
      <c r="K74" s="18">
        <v>1.3512686969677201E-2</v>
      </c>
      <c r="L74" s="18">
        <v>5.4791925688317998E-2</v>
      </c>
      <c r="M74" s="18">
        <v>1.49304005563516E-2</v>
      </c>
      <c r="N74" s="18">
        <v>3.8986134804923599E-2</v>
      </c>
      <c r="O74" s="18">
        <v>4.2151690196489799E-3</v>
      </c>
      <c r="P74" s="18">
        <v>1.96166047961806E-2</v>
      </c>
      <c r="Q74" s="18">
        <v>4.1686155611229403E-2</v>
      </c>
      <c r="R74" s="18">
        <v>6.7300595052985204E-2</v>
      </c>
      <c r="S74" s="18">
        <v>4.3348962979346699E-2</v>
      </c>
      <c r="T74" s="18">
        <v>2.1212784007519799E-2</v>
      </c>
      <c r="U74" s="18">
        <v>7.5110656678666204E-2</v>
      </c>
      <c r="V74" s="18">
        <v>1.74424987556864E-2</v>
      </c>
      <c r="W74" s="18">
        <v>7.8672510366029194E-2</v>
      </c>
      <c r="X74" s="18">
        <v>1.8501359463848999E-2</v>
      </c>
      <c r="Y74" s="18">
        <v>0.38533332044725999</v>
      </c>
      <c r="Z74" s="18">
        <v>3.9957034482184899E-2</v>
      </c>
      <c r="AA74" s="18">
        <v>5.9466165824074699E-2</v>
      </c>
      <c r="AB74" s="18">
        <v>4.0771314320871502E-3</v>
      </c>
      <c r="AC74" s="18">
        <v>3.4443827298512599E-3</v>
      </c>
      <c r="AD74" s="18">
        <v>8.0612121238798504E-2</v>
      </c>
      <c r="AE74" s="18">
        <v>2.6435813620873501E-2</v>
      </c>
    </row>
    <row r="75" spans="1:31" x14ac:dyDescent="0.2">
      <c r="A75" s="12">
        <v>75</v>
      </c>
      <c r="B75" s="13" t="s">
        <v>12</v>
      </c>
      <c r="C75" s="14" t="s">
        <v>309</v>
      </c>
      <c r="D75" s="13" t="s">
        <v>141</v>
      </c>
      <c r="E75" s="13" t="s">
        <v>309</v>
      </c>
      <c r="F75" s="13" t="s">
        <v>377</v>
      </c>
      <c r="G75" s="13" t="s">
        <v>269</v>
      </c>
      <c r="H75" s="15">
        <v>3.2721184826314198E-2</v>
      </c>
      <c r="I75" s="15">
        <v>1.7596706248561501E-2</v>
      </c>
      <c r="J75" s="15">
        <v>3.7976989353160698E-2</v>
      </c>
      <c r="K75" s="15">
        <v>1.1064290581238201E-2</v>
      </c>
      <c r="L75" s="15">
        <v>6.04915449765882E-2</v>
      </c>
      <c r="M75" s="15">
        <v>4.1615527023829903E-2</v>
      </c>
      <c r="N75" s="15">
        <v>3.0697708883804901E-2</v>
      </c>
      <c r="O75" s="15">
        <v>2.0688667833001499E-2</v>
      </c>
      <c r="P75" s="15">
        <v>7.1746119984801302E-3</v>
      </c>
      <c r="Q75" s="15">
        <v>4.7311779052952599E-2</v>
      </c>
      <c r="R75" s="15">
        <v>4.8625125501507098E-2</v>
      </c>
      <c r="S75" s="15">
        <v>4.3813189887617898E-2</v>
      </c>
      <c r="T75" s="15">
        <v>9.2175103672959193E-3</v>
      </c>
      <c r="U75" s="15">
        <v>4.3899017695435201E-2</v>
      </c>
      <c r="V75" s="15">
        <v>5.7748703463218101E-2</v>
      </c>
      <c r="W75" s="15">
        <v>6.1770762845977399E-2</v>
      </c>
      <c r="X75" s="15">
        <v>2.0874042157024798E-2</v>
      </c>
      <c r="Y75" s="15">
        <v>7.67550603399101E-2</v>
      </c>
      <c r="Z75" s="15">
        <v>4.0653529435015302E-2</v>
      </c>
      <c r="AA75" s="15">
        <v>5.1440767926248798E-2</v>
      </c>
      <c r="AB75" s="15">
        <v>7.7671841141357103E-3</v>
      </c>
      <c r="AC75" s="15">
        <v>3.0773761665329899E-2</v>
      </c>
      <c r="AD75" s="15">
        <v>4.30853514577157E-2</v>
      </c>
      <c r="AE75" s="15">
        <v>4.2914971396981701E-2</v>
      </c>
    </row>
    <row r="76" spans="1:31" x14ac:dyDescent="0.2">
      <c r="A76" s="12">
        <v>76</v>
      </c>
      <c r="B76" s="16" t="s">
        <v>197</v>
      </c>
      <c r="C76" s="17" t="s">
        <v>309</v>
      </c>
      <c r="D76" s="16" t="s">
        <v>231</v>
      </c>
      <c r="E76" s="16" t="s">
        <v>309</v>
      </c>
      <c r="F76" s="16" t="s">
        <v>59</v>
      </c>
      <c r="G76" s="16" t="s">
        <v>269</v>
      </c>
      <c r="H76" s="18">
        <v>5.2190944606211702E-2</v>
      </c>
      <c r="I76" s="18">
        <v>4.0582866363972597E-2</v>
      </c>
      <c r="J76" s="18">
        <v>2.9876237935931301E-2</v>
      </c>
      <c r="K76" s="18">
        <v>2.8481923582046501E-2</v>
      </c>
      <c r="L76" s="18">
        <v>2.73588200742578E-2</v>
      </c>
      <c r="M76" s="18">
        <v>5.9655086896406702E-2</v>
      </c>
      <c r="N76" s="18">
        <v>3.1520103330537397E-2</v>
      </c>
      <c r="O76" s="18">
        <v>5.0686743323421303E-2</v>
      </c>
      <c r="P76" s="18">
        <v>1.2606172323966399E-2</v>
      </c>
      <c r="Q76" s="18">
        <v>4.4249541659520204E-3</v>
      </c>
      <c r="R76" s="18">
        <v>1.5540461287328999E-2</v>
      </c>
      <c r="S76" s="18">
        <v>2.7475948910062501E-2</v>
      </c>
      <c r="T76" s="18">
        <v>4.8581436480479502E-2</v>
      </c>
      <c r="U76" s="18">
        <v>3.5875923646667703E-2</v>
      </c>
      <c r="V76" s="18">
        <v>8.6110568510364499E-2</v>
      </c>
      <c r="W76" s="18">
        <v>6.5209369142347302E-3</v>
      </c>
      <c r="X76" s="18">
        <v>2.0016475942410399E-2</v>
      </c>
      <c r="Y76" s="18">
        <v>0.31526824326904801</v>
      </c>
      <c r="Z76" s="18">
        <v>6.1999101110159202E-2</v>
      </c>
      <c r="AA76" s="18">
        <v>3.0235214817165401E-2</v>
      </c>
      <c r="AB76" s="18">
        <v>3.3437677644461302E-3</v>
      </c>
      <c r="AC76" s="18">
        <v>9.2609098638083795E-2</v>
      </c>
      <c r="AD76" s="18">
        <v>5.8468430662908799E-2</v>
      </c>
      <c r="AE76" s="18">
        <v>3.6383792334493598E-2</v>
      </c>
    </row>
    <row r="77" spans="1:31" x14ac:dyDescent="0.2">
      <c r="A77" s="12">
        <v>77</v>
      </c>
      <c r="B77" s="13" t="s">
        <v>171</v>
      </c>
      <c r="C77" s="14" t="s">
        <v>309</v>
      </c>
      <c r="D77" s="13" t="s">
        <v>241</v>
      </c>
      <c r="E77" s="13" t="s">
        <v>309</v>
      </c>
      <c r="F77" s="13" t="s">
        <v>115</v>
      </c>
      <c r="G77" s="13" t="s">
        <v>269</v>
      </c>
      <c r="H77" s="15">
        <v>1.9766480401081098E-2</v>
      </c>
      <c r="I77" s="15">
        <v>4.9518860713256903E-2</v>
      </c>
      <c r="J77" s="15">
        <v>4.40048419518456E-3</v>
      </c>
      <c r="K77" s="15">
        <v>3.3152927603444203E-2</v>
      </c>
      <c r="L77" s="15">
        <v>3.4179751667760702E-2</v>
      </c>
      <c r="M77" s="15">
        <v>2.3805468007558402E-2</v>
      </c>
      <c r="N77" s="15">
        <v>1.82641522605606E-2</v>
      </c>
      <c r="O77" s="15">
        <v>5.1206952316062003E-2</v>
      </c>
      <c r="P77" s="15">
        <v>9.7770601543812497E-3</v>
      </c>
      <c r="Q77" s="15">
        <v>3.5326407174203101E-2</v>
      </c>
      <c r="R77" s="15">
        <v>5.2474365037670799E-2</v>
      </c>
      <c r="S77" s="15">
        <v>3.2158874789677903E-2</v>
      </c>
      <c r="T77" s="15">
        <v>4.9961125386746803E-2</v>
      </c>
      <c r="U77" s="15">
        <v>1.10916364426497E-2</v>
      </c>
      <c r="V77" s="15">
        <v>6.07215119038019E-2</v>
      </c>
      <c r="W77" s="15">
        <v>3.41209408888134E-2</v>
      </c>
      <c r="X77" s="15">
        <v>2.9141010116034798E-2</v>
      </c>
      <c r="Y77" s="15">
        <v>1.08048416568581E-2</v>
      </c>
      <c r="Z77" s="15">
        <v>1.96762844449083E-2</v>
      </c>
      <c r="AA77" s="15">
        <v>0.101580630056351</v>
      </c>
      <c r="AB77" s="15">
        <v>7.4550721382968005E-2</v>
      </c>
      <c r="AC77" s="15">
        <v>1.8632361760414901E-2</v>
      </c>
      <c r="AD77" s="15">
        <v>5.30975306652662E-2</v>
      </c>
      <c r="AE77" s="15">
        <v>3.8142831003745801E-3</v>
      </c>
    </row>
    <row r="78" spans="1:31" x14ac:dyDescent="0.2">
      <c r="A78" s="12">
        <v>78</v>
      </c>
      <c r="B78" s="16" t="s">
        <v>247</v>
      </c>
      <c r="C78" s="17" t="s">
        <v>309</v>
      </c>
      <c r="D78" s="16" t="s">
        <v>349</v>
      </c>
      <c r="E78" s="16" t="s">
        <v>309</v>
      </c>
      <c r="F78" s="16" t="s">
        <v>66</v>
      </c>
      <c r="G78" s="16" t="s">
        <v>269</v>
      </c>
      <c r="H78" s="18">
        <v>1.42572116828877E-2</v>
      </c>
      <c r="I78" s="18">
        <v>4.40250894091282E-2</v>
      </c>
      <c r="J78" s="18">
        <v>1.24201321640676E-2</v>
      </c>
      <c r="K78" s="18">
        <v>3.4571558792202597E-2</v>
      </c>
      <c r="L78" s="18">
        <v>4.6115471100014502E-2</v>
      </c>
      <c r="M78" s="18">
        <v>7.0916814708448196E-3</v>
      </c>
      <c r="N78" s="18">
        <v>1.41795599728099E-2</v>
      </c>
      <c r="O78" s="18">
        <v>7.3396628818797993E-2</v>
      </c>
      <c r="P78" s="18">
        <v>2.3471880021286098E-2</v>
      </c>
      <c r="Q78" s="18">
        <v>3.01408817044291E-2</v>
      </c>
      <c r="R78" s="18">
        <v>4.5029793713979901E-2</v>
      </c>
      <c r="S78" s="18">
        <v>1.4429319020555E-2</v>
      </c>
      <c r="T78" s="18">
        <v>9.6492366223697695E-2</v>
      </c>
      <c r="U78" s="18">
        <v>5.14139328597309E-2</v>
      </c>
      <c r="V78" s="18">
        <v>3.1606882166447497E-2</v>
      </c>
      <c r="W78" s="18">
        <v>5.7208219579007097E-2</v>
      </c>
      <c r="X78" s="18">
        <v>2.71218687668414E-2</v>
      </c>
      <c r="Y78" s="18">
        <v>0.221254301556014</v>
      </c>
      <c r="Z78" s="18">
        <v>2.7455274230434999E-2</v>
      </c>
      <c r="AA78" s="18">
        <v>5.91446001017287E-2</v>
      </c>
      <c r="AB78" s="18">
        <v>3.94897328394496E-2</v>
      </c>
      <c r="AC78" s="18">
        <v>2.2171281094792598E-2</v>
      </c>
      <c r="AD78" s="18">
        <v>2.04841657727588E-2</v>
      </c>
      <c r="AE78" s="18">
        <v>2.2710130854301E-2</v>
      </c>
    </row>
    <row r="79" spans="1:31" x14ac:dyDescent="0.2">
      <c r="A79" s="12">
        <v>79</v>
      </c>
      <c r="B79" s="13" t="s">
        <v>361</v>
      </c>
      <c r="C79" s="14" t="s">
        <v>309</v>
      </c>
      <c r="D79" s="13" t="s">
        <v>353</v>
      </c>
      <c r="E79" s="13" t="s">
        <v>309</v>
      </c>
      <c r="F79" s="13" t="s">
        <v>347</v>
      </c>
      <c r="G79" s="13" t="s">
        <v>269</v>
      </c>
      <c r="H79" s="15">
        <v>1.70274010835679E-2</v>
      </c>
      <c r="I79" s="15">
        <v>4.1047668897158503E-2</v>
      </c>
      <c r="J79" s="15">
        <v>3.26469376791425E-2</v>
      </c>
      <c r="K79" s="15">
        <v>1.2468457744596E-2</v>
      </c>
      <c r="L79" s="15">
        <v>5.3782522939701899E-2</v>
      </c>
      <c r="M79" s="15">
        <v>1.5975184606498799E-2</v>
      </c>
      <c r="N79" s="15">
        <v>5.0345203141808799E-2</v>
      </c>
      <c r="O79" s="15">
        <v>1.18357045402743E-2</v>
      </c>
      <c r="P79" s="15">
        <v>1.67123155414588E-2</v>
      </c>
      <c r="Q79" s="15">
        <v>4.9977917567532698E-2</v>
      </c>
      <c r="R79" s="15">
        <v>6.4701077106305696E-2</v>
      </c>
      <c r="S79" s="15">
        <v>1.0433374574419899E-2</v>
      </c>
      <c r="T79" s="15">
        <v>6.7602734564384898E-2</v>
      </c>
      <c r="U79" s="15">
        <v>6.4247349571580403E-2</v>
      </c>
      <c r="V79" s="15">
        <v>2.3798399754897798E-2</v>
      </c>
      <c r="W79" s="15">
        <v>7.2595769998011303E-2</v>
      </c>
      <c r="X79" s="15">
        <v>1.57312496604049E-2</v>
      </c>
      <c r="Y79" s="15">
        <v>0.28005444502997301</v>
      </c>
      <c r="Z79" s="15">
        <v>3.1099983238005901E-2</v>
      </c>
      <c r="AA79" s="15">
        <v>7.0307789848960203E-2</v>
      </c>
      <c r="AB79" s="15">
        <v>7.78549444521075E-2</v>
      </c>
      <c r="AC79" s="15">
        <v>3.4302791796756799E-2</v>
      </c>
      <c r="AD79" s="15">
        <v>3.2188071376435E-2</v>
      </c>
      <c r="AE79" s="15">
        <v>5.6246449633009302E-2</v>
      </c>
    </row>
    <row r="80" spans="1:31" x14ac:dyDescent="0.2">
      <c r="A80" s="12">
        <v>80</v>
      </c>
      <c r="B80" s="16" t="s">
        <v>237</v>
      </c>
      <c r="C80" s="17" t="s">
        <v>309</v>
      </c>
      <c r="D80" s="16" t="s">
        <v>105</v>
      </c>
      <c r="E80" s="16" t="s">
        <v>309</v>
      </c>
      <c r="F80" s="16" t="s">
        <v>84</v>
      </c>
      <c r="G80" s="16" t="s">
        <v>269</v>
      </c>
      <c r="H80" s="18">
        <v>3.7322289028107199E-2</v>
      </c>
      <c r="I80" s="18">
        <v>2.8283246325084301E-2</v>
      </c>
      <c r="J80" s="18">
        <v>3.5026663034961603E-2</v>
      </c>
      <c r="K80" s="18">
        <v>5.5895214365225699E-3</v>
      </c>
      <c r="L80" s="18">
        <v>5.3719462541907001E-2</v>
      </c>
      <c r="M80" s="18">
        <v>4.04950821164771E-2</v>
      </c>
      <c r="N80" s="18">
        <v>2.57188604796438E-2</v>
      </c>
      <c r="O80" s="18">
        <v>3.1718579308848603E-2</v>
      </c>
      <c r="P80" s="18">
        <v>3.2052110113011498E-2</v>
      </c>
      <c r="Q80" s="18">
        <v>5.6157944557177097E-2</v>
      </c>
      <c r="R80" s="18">
        <v>4.0171080951987598E-2</v>
      </c>
      <c r="S80" s="18">
        <v>3.6492585112191299E-2</v>
      </c>
      <c r="T80" s="18">
        <v>4.0091422986886498E-2</v>
      </c>
      <c r="U80" s="18">
        <v>8.6390274319111005E-2</v>
      </c>
      <c r="V80" s="18">
        <v>3.6461742293998102E-2</v>
      </c>
      <c r="W80" s="18">
        <v>3.9990294551712602E-2</v>
      </c>
      <c r="X80" s="18">
        <v>3.4884800150809497E-2</v>
      </c>
      <c r="Y80" s="18">
        <v>3.5524280061641898E-2</v>
      </c>
      <c r="Z80" s="18">
        <v>3.3524764726488798E-2</v>
      </c>
      <c r="AA80" s="18">
        <v>5.94883034943939E-2</v>
      </c>
      <c r="AB80" s="18">
        <v>4.7377447382779998E-2</v>
      </c>
      <c r="AC80" s="18">
        <v>3.2062091516930298E-2</v>
      </c>
      <c r="AD80" s="18">
        <v>4.0810798876030403E-2</v>
      </c>
      <c r="AE80" s="18">
        <v>3.7854079962884701E-2</v>
      </c>
    </row>
    <row r="81" spans="1:31" x14ac:dyDescent="0.2">
      <c r="A81" s="12">
        <v>81</v>
      </c>
      <c r="B81" s="13" t="s">
        <v>150</v>
      </c>
      <c r="C81" s="14" t="s">
        <v>309</v>
      </c>
      <c r="D81" s="13" t="s">
        <v>352</v>
      </c>
      <c r="E81" s="13" t="s">
        <v>309</v>
      </c>
      <c r="F81" s="13" t="s">
        <v>288</v>
      </c>
      <c r="G81" s="13" t="s">
        <v>269</v>
      </c>
      <c r="H81" s="15">
        <v>5.6430672609389297E-2</v>
      </c>
      <c r="I81" s="15">
        <v>9.3189270661582196E-2</v>
      </c>
      <c r="J81" s="15">
        <v>8.4171983796235694E-2</v>
      </c>
      <c r="K81" s="15">
        <v>2.61977677229276E-2</v>
      </c>
      <c r="L81" s="15">
        <v>6.7800283014777404E-2</v>
      </c>
      <c r="M81" s="15">
        <v>1.4931368635329499E-2</v>
      </c>
      <c r="N81" s="15">
        <v>0.29515810123636899</v>
      </c>
      <c r="O81" s="15">
        <v>3.5200475609414701E-2</v>
      </c>
      <c r="P81" s="15">
        <v>1.1956191229889E-2</v>
      </c>
      <c r="Q81" s="15">
        <v>4.3690176863261801E-3</v>
      </c>
      <c r="R81" s="15">
        <v>0.171847806078502</v>
      </c>
      <c r="S81" s="15">
        <v>1.48978913902706E-2</v>
      </c>
      <c r="T81" s="15">
        <v>0.11813907364015699</v>
      </c>
      <c r="U81" s="15">
        <v>0.13501210757420101</v>
      </c>
      <c r="V81" s="15">
        <v>0.142335772237387</v>
      </c>
      <c r="W81" s="15">
        <v>7.2833667939238997E-2</v>
      </c>
      <c r="X81" s="15">
        <v>1.18960182897764E-2</v>
      </c>
      <c r="Y81" s="15">
        <v>4.0470762329532298E-2</v>
      </c>
      <c r="Z81" s="15">
        <v>0.147494655150886</v>
      </c>
      <c r="AA81" s="15">
        <v>5.6629391996426602E-2</v>
      </c>
      <c r="AB81" s="15">
        <v>0.136865272421101</v>
      </c>
      <c r="AC81" s="15">
        <v>0.144253254775811</v>
      </c>
      <c r="AD81" s="15">
        <v>0.121906736879766</v>
      </c>
      <c r="AE81" s="15">
        <v>7.6597235916202197E-2</v>
      </c>
    </row>
    <row r="82" spans="1:31" x14ac:dyDescent="0.2">
      <c r="A82" s="12">
        <v>82</v>
      </c>
      <c r="B82" s="16" t="s">
        <v>64</v>
      </c>
      <c r="C82" s="17" t="s">
        <v>309</v>
      </c>
      <c r="D82" s="16" t="s">
        <v>381</v>
      </c>
      <c r="E82" s="16" t="s">
        <v>309</v>
      </c>
      <c r="F82" s="16" t="s">
        <v>4</v>
      </c>
      <c r="G82" s="16" t="s">
        <v>269</v>
      </c>
      <c r="H82" s="18">
        <v>6.0366402397041503E-2</v>
      </c>
      <c r="I82" s="18">
        <v>2.0245263799023101E-2</v>
      </c>
      <c r="J82" s="18">
        <v>2.99079217781867E-2</v>
      </c>
      <c r="K82" s="18">
        <v>2.2284386140186799E-2</v>
      </c>
      <c r="L82" s="18">
        <v>5.0501918393607001E-2</v>
      </c>
      <c r="M82" s="18">
        <v>4.4366329175088197E-2</v>
      </c>
      <c r="N82" s="18">
        <v>4.69318619509667E-2</v>
      </c>
      <c r="O82" s="18">
        <v>3.0847983352900302E-2</v>
      </c>
      <c r="P82" s="18">
        <v>7.0206000738895699E-3</v>
      </c>
      <c r="Q82" s="18">
        <v>2.7588863428855501E-2</v>
      </c>
      <c r="R82" s="18">
        <v>3.4888956469297898E-2</v>
      </c>
      <c r="S82" s="18">
        <v>3.4394159019594701E-2</v>
      </c>
      <c r="T82" s="18">
        <v>3.4884835515601599E-2</v>
      </c>
      <c r="U82" s="18">
        <v>3.3180228939642897E-2</v>
      </c>
      <c r="V82" s="18">
        <v>4.6965553303929403E-2</v>
      </c>
      <c r="W82" s="18">
        <v>2.93627332282635E-2</v>
      </c>
      <c r="X82" s="18">
        <v>3.70505548713954E-2</v>
      </c>
      <c r="Y82" s="18">
        <v>0.118242381457385</v>
      </c>
      <c r="Z82" s="18">
        <v>3.7503138110823897E-2</v>
      </c>
      <c r="AA82" s="18">
        <v>5.82915652563804E-2</v>
      </c>
      <c r="AB82" s="18">
        <v>5.5477768602174397E-2</v>
      </c>
      <c r="AC82" s="18">
        <v>3.1650732972556099E-2</v>
      </c>
      <c r="AD82" s="18">
        <v>5.2272637096621603E-2</v>
      </c>
      <c r="AE82" s="18">
        <v>8.8713038688275306E-2</v>
      </c>
    </row>
    <row r="83" spans="1:31" x14ac:dyDescent="0.2">
      <c r="A83" s="12">
        <v>83</v>
      </c>
      <c r="B83" s="13" t="s">
        <v>201</v>
      </c>
      <c r="C83" s="14" t="s">
        <v>309</v>
      </c>
      <c r="D83" s="13" t="s">
        <v>121</v>
      </c>
      <c r="E83" s="13" t="s">
        <v>309</v>
      </c>
      <c r="F83" s="13" t="s">
        <v>304</v>
      </c>
      <c r="G83" s="13" t="s">
        <v>269</v>
      </c>
      <c r="H83" s="15">
        <v>4.6189519314624103E-2</v>
      </c>
      <c r="I83" s="15">
        <v>4.6871425483290298E-2</v>
      </c>
      <c r="J83" s="15">
        <v>2.4962309919692199E-2</v>
      </c>
      <c r="K83" s="15">
        <v>1.9950295127381099E-2</v>
      </c>
      <c r="L83" s="15">
        <v>2.6513071950497201E-2</v>
      </c>
      <c r="M83" s="15">
        <v>4.5325563265582798E-2</v>
      </c>
      <c r="N83" s="15">
        <v>3.2645161276817602E-2</v>
      </c>
      <c r="O83" s="15">
        <v>3.84112997986987E-2</v>
      </c>
      <c r="P83" s="15">
        <v>1.08003016840962E-2</v>
      </c>
      <c r="Q83" s="15">
        <v>3.4617348582919199E-3</v>
      </c>
      <c r="R83" s="15">
        <v>5.3574257046892698E-2</v>
      </c>
      <c r="S83" s="15">
        <v>4.0005666108619199E-2</v>
      </c>
      <c r="T83" s="15">
        <v>3.8806877858868098E-2</v>
      </c>
      <c r="U83" s="15">
        <v>3.01018082008883E-2</v>
      </c>
      <c r="V83" s="15">
        <v>7.8002153345889905E-2</v>
      </c>
      <c r="W83" s="15">
        <v>5.1812331491469098E-2</v>
      </c>
      <c r="X83" s="15">
        <v>4.1488368517757099E-2</v>
      </c>
      <c r="Y83" s="15">
        <v>5.1487019078869198E-2</v>
      </c>
      <c r="Z83" s="15">
        <v>6.73678529115605E-2</v>
      </c>
      <c r="AA83" s="15">
        <v>0.107995117688475</v>
      </c>
      <c r="AB83" s="15">
        <v>3.0092695650834798E-2</v>
      </c>
      <c r="AC83" s="15">
        <v>5.11342289507693E-2</v>
      </c>
      <c r="AD83" s="15">
        <v>4.4945338356051301E-2</v>
      </c>
      <c r="AE83" s="15">
        <v>2.2496392513984501E-2</v>
      </c>
    </row>
    <row r="84" spans="1:31" x14ac:dyDescent="0.2">
      <c r="A84" s="12">
        <v>84</v>
      </c>
      <c r="B84" s="16" t="s">
        <v>273</v>
      </c>
      <c r="C84" s="17" t="s">
        <v>309</v>
      </c>
      <c r="D84" s="16" t="s">
        <v>35</v>
      </c>
      <c r="E84" s="16" t="s">
        <v>309</v>
      </c>
      <c r="F84" s="16" t="s">
        <v>360</v>
      </c>
      <c r="G84" s="16" t="s">
        <v>269</v>
      </c>
      <c r="H84" s="18">
        <v>3.7213947190938103E-2</v>
      </c>
      <c r="I84" s="18">
        <v>2.44580936398122E-2</v>
      </c>
      <c r="J84" s="18">
        <v>5.3757833617105198E-2</v>
      </c>
      <c r="K84" s="18">
        <v>1.7102775856188399E-2</v>
      </c>
      <c r="L84" s="18">
        <v>5.36837066903336E-2</v>
      </c>
      <c r="M84" s="18">
        <v>2.48289284745557E-2</v>
      </c>
      <c r="N84" s="18">
        <v>6.5231329215138495E-2</v>
      </c>
      <c r="O84" s="18">
        <v>3.8214351873418699E-2</v>
      </c>
      <c r="P84" s="18">
        <v>4.2177196400920998E-2</v>
      </c>
      <c r="Q84" s="18">
        <v>4.0427479867076399E-2</v>
      </c>
      <c r="R84" s="18">
        <v>6.05970799515788E-2</v>
      </c>
      <c r="S84" s="18">
        <v>5.2512484516319402E-2</v>
      </c>
      <c r="T84" s="18">
        <v>3.1903055901265097E-2</v>
      </c>
      <c r="U84" s="18">
        <v>5.8473270986809101E-2</v>
      </c>
      <c r="V84" s="18">
        <v>3.59217292242252E-2</v>
      </c>
      <c r="W84" s="18">
        <v>4.5202955138378999E-2</v>
      </c>
      <c r="X84" s="18">
        <v>9.3836146675180896E-3</v>
      </c>
      <c r="Y84" s="18">
        <v>0.21230169649266201</v>
      </c>
      <c r="Z84" s="18">
        <v>4.0513152523654901E-2</v>
      </c>
      <c r="AA84" s="18">
        <v>8.1738337896602106E-2</v>
      </c>
      <c r="AB84" s="18">
        <v>8.8729159828382406E-2</v>
      </c>
      <c r="AC84" s="18">
        <v>2.9135268904343099E-2</v>
      </c>
      <c r="AD84" s="18">
        <v>4.5014971142683602E-2</v>
      </c>
      <c r="AE84" s="18">
        <v>5.3636952643438401E-2</v>
      </c>
    </row>
    <row r="85" spans="1:31" x14ac:dyDescent="0.2">
      <c r="A85" s="12">
        <v>85</v>
      </c>
      <c r="B85" s="13" t="s">
        <v>203</v>
      </c>
      <c r="C85" s="14" t="s">
        <v>309</v>
      </c>
      <c r="D85" s="13" t="s">
        <v>31</v>
      </c>
      <c r="E85" s="13" t="s">
        <v>309</v>
      </c>
      <c r="F85" s="13" t="s">
        <v>373</v>
      </c>
      <c r="G85" s="13" t="s">
        <v>269</v>
      </c>
      <c r="H85" s="15">
        <v>7.0447273343612907E-2</v>
      </c>
      <c r="I85" s="15">
        <v>5.0078351730096303E-2</v>
      </c>
      <c r="J85" s="15">
        <v>7.5632410781607201E-3</v>
      </c>
      <c r="K85" s="15">
        <v>5.3118376059558504E-3</v>
      </c>
      <c r="L85" s="15">
        <v>5.3294075177755001E-2</v>
      </c>
      <c r="M85" s="15">
        <v>6.9097601209068396E-2</v>
      </c>
      <c r="N85" s="15">
        <v>3.8189080763793203E-2</v>
      </c>
      <c r="O85" s="15">
        <v>3.7494358783494199E-2</v>
      </c>
      <c r="P85" s="15">
        <v>2.5082897002876799E-2</v>
      </c>
      <c r="Q85" s="15">
        <v>1.7200103147628602E-2</v>
      </c>
      <c r="R85" s="15">
        <v>4.2079375118735801E-2</v>
      </c>
      <c r="S85" s="15">
        <v>3.1174328763907098E-2</v>
      </c>
      <c r="T85" s="15">
        <v>4.5379531018381901E-2</v>
      </c>
      <c r="U85" s="15">
        <v>3.1978865713250398E-2</v>
      </c>
      <c r="V85" s="15">
        <v>8.2192110086998907E-2</v>
      </c>
      <c r="W85" s="15">
        <v>1.4531042508912099E-2</v>
      </c>
      <c r="X85" s="15">
        <v>2.8926886835238998E-2</v>
      </c>
      <c r="Y85" s="15">
        <v>7.1899557725849203E-2</v>
      </c>
      <c r="Z85" s="15">
        <v>4.5846700861403897E-2</v>
      </c>
      <c r="AA85" s="15">
        <v>6.24303564781888E-2</v>
      </c>
      <c r="AB85" s="15">
        <v>0.10673763157924999</v>
      </c>
      <c r="AC85" s="15">
        <v>3.9011970158134297E-2</v>
      </c>
      <c r="AD85" s="15">
        <v>5.0028329927096597E-2</v>
      </c>
      <c r="AE85" s="15">
        <v>2.5824487923545001E-2</v>
      </c>
    </row>
    <row r="86" spans="1:31" x14ac:dyDescent="0.2">
      <c r="A86" s="12">
        <v>86</v>
      </c>
      <c r="B86" s="16" t="s">
        <v>221</v>
      </c>
      <c r="C86" s="17" t="s">
        <v>309</v>
      </c>
      <c r="D86" s="16" t="s">
        <v>73</v>
      </c>
      <c r="E86" s="16" t="s">
        <v>309</v>
      </c>
      <c r="F86" s="16" t="s">
        <v>81</v>
      </c>
      <c r="G86" s="16" t="s">
        <v>269</v>
      </c>
      <c r="H86" s="18">
        <v>2.63338322601561E-2</v>
      </c>
      <c r="I86" s="18">
        <v>3.0756256451284401E-2</v>
      </c>
      <c r="J86" s="18">
        <v>4.30423052241296E-2</v>
      </c>
      <c r="K86" s="18">
        <v>1.6044041696118502E-2</v>
      </c>
      <c r="L86" s="18">
        <v>5.5835042490265802E-2</v>
      </c>
      <c r="M86" s="18">
        <v>8.2963400771849105E-3</v>
      </c>
      <c r="N86" s="18">
        <v>3.3473370839719102E-2</v>
      </c>
      <c r="O86" s="18">
        <v>2.2809150713608201E-2</v>
      </c>
      <c r="P86" s="18">
        <v>2.1138240513986401E-2</v>
      </c>
      <c r="Q86" s="18">
        <v>4.6218973239388499E-2</v>
      </c>
      <c r="R86" s="18">
        <v>6.7940960941907297E-2</v>
      </c>
      <c r="S86" s="18">
        <v>5.0167405269324797E-2</v>
      </c>
      <c r="T86" s="18">
        <v>2.78549402308787E-2</v>
      </c>
      <c r="U86" s="18">
        <v>6.9643900977581302E-2</v>
      </c>
      <c r="V86" s="18">
        <v>2.4726863325337901E-2</v>
      </c>
      <c r="W86" s="18">
        <v>6.2233214416039198E-2</v>
      </c>
      <c r="X86" s="18">
        <v>4.0503996679889997E-3</v>
      </c>
      <c r="Y86" s="18">
        <v>0.128406079277469</v>
      </c>
      <c r="Z86" s="18">
        <v>2.68400352103947E-2</v>
      </c>
      <c r="AA86" s="18">
        <v>6.4946871676320198E-2</v>
      </c>
      <c r="AB86" s="18">
        <v>6.3652334950737799E-2</v>
      </c>
      <c r="AC86" s="18">
        <v>3.7015222421982998E-2</v>
      </c>
      <c r="AD86" s="18">
        <v>3.6604365746425602E-2</v>
      </c>
      <c r="AE86" s="18">
        <v>4.2336166636155102E-2</v>
      </c>
    </row>
    <row r="87" spans="1:31" x14ac:dyDescent="0.2">
      <c r="A87" s="12">
        <v>87</v>
      </c>
      <c r="B87" s="13" t="s">
        <v>98</v>
      </c>
      <c r="C87" s="14" t="s">
        <v>309</v>
      </c>
      <c r="D87" s="13" t="s">
        <v>307</v>
      </c>
      <c r="E87" s="13" t="s">
        <v>309</v>
      </c>
      <c r="F87" s="13" t="s">
        <v>289</v>
      </c>
      <c r="G87" s="13" t="s">
        <v>269</v>
      </c>
      <c r="H87" s="15">
        <v>2.25496124105969E-2</v>
      </c>
      <c r="I87" s="15">
        <v>4.8837944365502997E-2</v>
      </c>
      <c r="J87" s="15">
        <v>3.1643544505269502E-2</v>
      </c>
      <c r="K87" s="15">
        <v>9.1673396398147897E-3</v>
      </c>
      <c r="L87" s="15">
        <v>4.0185727789078703E-2</v>
      </c>
      <c r="M87" s="15">
        <v>1.05336481092007E-2</v>
      </c>
      <c r="N87" s="15">
        <v>3.4246900787195701E-2</v>
      </c>
      <c r="O87" s="15">
        <v>3.0890626538892699E-2</v>
      </c>
      <c r="P87" s="15">
        <v>2.59428273142824E-2</v>
      </c>
      <c r="Q87" s="15">
        <v>4.4517037108724601E-2</v>
      </c>
      <c r="R87" s="15">
        <v>7.2539815394187496E-2</v>
      </c>
      <c r="S87" s="15">
        <v>1.49644143256573E-2</v>
      </c>
      <c r="T87" s="15">
        <v>3.4338679497837997E-2</v>
      </c>
      <c r="U87" s="15">
        <v>7.8505058479064499E-2</v>
      </c>
      <c r="V87" s="15">
        <v>5.1260694759831998E-2</v>
      </c>
      <c r="W87" s="15">
        <v>6.4352192173124295E-2</v>
      </c>
      <c r="X87" s="15">
        <v>1.40161857716817E-2</v>
      </c>
      <c r="Y87" s="15">
        <v>0.202344102329019</v>
      </c>
      <c r="Z87" s="15">
        <v>1.98593303144281E-2</v>
      </c>
      <c r="AA87" s="15">
        <v>5.5791769795698401E-2</v>
      </c>
      <c r="AB87" s="15">
        <v>0.10562303078549599</v>
      </c>
      <c r="AC87" s="15">
        <v>3.33626490943425E-2</v>
      </c>
      <c r="AD87" s="15">
        <v>7.1413344334731302E-2</v>
      </c>
      <c r="AE87" s="15">
        <v>4.7709389671051802E-2</v>
      </c>
    </row>
    <row r="88" spans="1:31" x14ac:dyDescent="0.2">
      <c r="A88" s="12">
        <v>88</v>
      </c>
      <c r="B88" s="16" t="s">
        <v>216</v>
      </c>
      <c r="C88" s="17" t="s">
        <v>309</v>
      </c>
      <c r="D88" s="16" t="s">
        <v>119</v>
      </c>
      <c r="E88" s="16" t="s">
        <v>309</v>
      </c>
      <c r="F88" s="16" t="s">
        <v>245</v>
      </c>
      <c r="G88" s="16" t="s">
        <v>269</v>
      </c>
      <c r="H88" s="18">
        <v>3.5587430587829302E-2</v>
      </c>
      <c r="I88" s="18">
        <v>2.8042749838175899E-2</v>
      </c>
      <c r="J88" s="18">
        <v>2.92169463236699E-2</v>
      </c>
      <c r="K88" s="18">
        <v>3.6012215775090603E-2</v>
      </c>
      <c r="L88" s="18">
        <v>1.23918025056868E-2</v>
      </c>
      <c r="M88" s="18">
        <v>3.9617916592207501E-2</v>
      </c>
      <c r="N88" s="18">
        <v>3.96340418160833E-2</v>
      </c>
      <c r="O88" s="18">
        <v>2.9700280852928002E-2</v>
      </c>
      <c r="P88" s="18">
        <v>2.4083275938815402E-2</v>
      </c>
      <c r="Q88" s="18">
        <v>1.23781451792101E-2</v>
      </c>
      <c r="R88" s="18">
        <v>2.4486020529861399E-2</v>
      </c>
      <c r="S88" s="18">
        <v>5.9189328583296501E-2</v>
      </c>
      <c r="T88" s="18">
        <v>3.6949576962422903E-2</v>
      </c>
      <c r="U88" s="18">
        <v>8.1404266146491502E-2</v>
      </c>
      <c r="V88" s="18">
        <v>5.9728492829928002E-2</v>
      </c>
      <c r="W88" s="18">
        <v>7.3907526605322396E-3</v>
      </c>
      <c r="X88" s="18">
        <v>3.4774818756429501E-2</v>
      </c>
      <c r="Y88" s="18">
        <v>0.18990601123208101</v>
      </c>
      <c r="Z88" s="18">
        <v>4.4434693311315401E-2</v>
      </c>
      <c r="AA88" s="18">
        <v>7.8257889265000297E-2</v>
      </c>
      <c r="AB88" s="18">
        <v>2.9260636889432302E-2</v>
      </c>
      <c r="AC88" s="18">
        <v>4.9942949592442401E-2</v>
      </c>
      <c r="AD88" s="18">
        <v>4.2771327188196602E-2</v>
      </c>
      <c r="AE88" s="18">
        <v>4.6880802822156301E-2</v>
      </c>
    </row>
    <row r="89" spans="1:31" x14ac:dyDescent="0.2">
      <c r="A89" s="12">
        <v>89</v>
      </c>
      <c r="B89" s="13" t="s">
        <v>254</v>
      </c>
      <c r="C89" s="14" t="s">
        <v>309</v>
      </c>
      <c r="D89" s="13" t="s">
        <v>222</v>
      </c>
      <c r="E89" s="13" t="s">
        <v>309</v>
      </c>
      <c r="F89" s="13" t="s">
        <v>257</v>
      </c>
      <c r="G89" s="13" t="s">
        <v>269</v>
      </c>
      <c r="H89" s="15">
        <v>4.3706325525116899E-2</v>
      </c>
      <c r="I89" s="15">
        <v>5.6605250645680198E-3</v>
      </c>
      <c r="J89" s="15">
        <v>5.0810271257971398E-2</v>
      </c>
      <c r="K89" s="15">
        <v>2.0889628277876101E-2</v>
      </c>
      <c r="L89" s="15">
        <v>4.6158408048562402E-2</v>
      </c>
      <c r="M89" s="15">
        <v>4.7243195561594203E-2</v>
      </c>
      <c r="N89" s="15">
        <v>1.51529850691572E-2</v>
      </c>
      <c r="O89" s="15">
        <v>2.0992724412969701E-2</v>
      </c>
      <c r="P89" s="15">
        <v>1.38152063972618E-2</v>
      </c>
      <c r="Q89" s="15">
        <v>3.3646815361970901E-2</v>
      </c>
      <c r="R89" s="15">
        <v>1.2941437663510301E-2</v>
      </c>
      <c r="S89" s="15">
        <v>4.8578486664431E-2</v>
      </c>
      <c r="T89" s="15">
        <v>2.41784435143448E-2</v>
      </c>
      <c r="U89" s="15">
        <v>6.9298732912967898E-2</v>
      </c>
      <c r="V89" s="15">
        <v>3.7351060987791E-2</v>
      </c>
      <c r="W89" s="15">
        <v>1.32690585562018E-2</v>
      </c>
      <c r="X89" s="15">
        <v>2.8730275443817701E-2</v>
      </c>
      <c r="Y89" s="15">
        <v>0.12651043536248099</v>
      </c>
      <c r="Z89" s="15">
        <v>4.4634132033830001E-2</v>
      </c>
      <c r="AA89" s="15">
        <v>4.81918526621537E-2</v>
      </c>
      <c r="AB89" s="15">
        <v>0.104783809630337</v>
      </c>
      <c r="AC89" s="15">
        <v>3.5013074639734298E-2</v>
      </c>
      <c r="AD89" s="15">
        <v>2.5439476113653398E-3</v>
      </c>
      <c r="AE89" s="15">
        <v>5.1428568816533501E-2</v>
      </c>
    </row>
    <row r="90" spans="1:31" x14ac:dyDescent="0.2">
      <c r="A90" s="12">
        <v>90</v>
      </c>
      <c r="B90" s="16" t="s">
        <v>21</v>
      </c>
      <c r="C90" s="17" t="s">
        <v>309</v>
      </c>
      <c r="D90" s="16" t="s">
        <v>11</v>
      </c>
      <c r="E90" s="16" t="s">
        <v>309</v>
      </c>
      <c r="F90" s="16" t="s">
        <v>270</v>
      </c>
      <c r="G90" s="16" t="s">
        <v>269</v>
      </c>
      <c r="H90" s="18">
        <v>1.16317304609076E-2</v>
      </c>
      <c r="I90" s="18">
        <v>4.7804949891030603E-2</v>
      </c>
      <c r="J90" s="18">
        <v>3.3361933497529403E-2</v>
      </c>
      <c r="K90" s="18">
        <v>2.1387047659792199E-2</v>
      </c>
      <c r="L90" s="18">
        <v>3.9695092545959099E-2</v>
      </c>
      <c r="M90" s="18">
        <v>3.17585650314343E-3</v>
      </c>
      <c r="N90" s="18">
        <v>5.9232700984764002E-3</v>
      </c>
      <c r="O90" s="18">
        <v>2.5206735017440099E-2</v>
      </c>
      <c r="P90" s="18">
        <v>2.8037061643011101E-2</v>
      </c>
      <c r="Q90" s="18">
        <v>3.6767409905738901E-2</v>
      </c>
      <c r="R90" s="18">
        <v>6.1054103373722503E-2</v>
      </c>
      <c r="S90" s="18">
        <v>3.0968235385136E-2</v>
      </c>
      <c r="T90" s="18">
        <v>8.0128254858171599E-2</v>
      </c>
      <c r="U90" s="18">
        <v>3.4192737824634799E-2</v>
      </c>
      <c r="V90" s="18">
        <v>2.4181141685484301E-2</v>
      </c>
      <c r="W90" s="18">
        <v>5.2748581884502301E-2</v>
      </c>
      <c r="X90" s="18">
        <v>2.3582930013978199E-2</v>
      </c>
      <c r="Y90" s="18">
        <v>0.20313220755118</v>
      </c>
      <c r="Z90" s="18">
        <v>2.24046030012293E-2</v>
      </c>
      <c r="AA90" s="18">
        <v>7.9287462613366402E-2</v>
      </c>
      <c r="AB90" s="18">
        <v>6.3022401484185198E-2</v>
      </c>
      <c r="AC90" s="18">
        <v>2.2562182975101101E-2</v>
      </c>
      <c r="AD90" s="18">
        <v>6.0673710617663003E-2</v>
      </c>
      <c r="AE90" s="18">
        <v>3.5457126339636401E-2</v>
      </c>
    </row>
    <row r="91" spans="1:31" x14ac:dyDescent="0.2">
      <c r="A91" s="12">
        <v>91</v>
      </c>
      <c r="B91" s="13" t="s">
        <v>322</v>
      </c>
      <c r="C91" s="14" t="s">
        <v>309</v>
      </c>
      <c r="D91" s="13" t="s">
        <v>378</v>
      </c>
      <c r="E91" s="13" t="s">
        <v>309</v>
      </c>
      <c r="F91" s="13" t="s">
        <v>234</v>
      </c>
      <c r="G91" s="13" t="s">
        <v>269</v>
      </c>
      <c r="H91" s="15">
        <v>2.5939607977481099E-2</v>
      </c>
      <c r="I91" s="15">
        <v>5.1433453902174402E-2</v>
      </c>
      <c r="J91" s="15">
        <v>1.50234818026513E-2</v>
      </c>
      <c r="K91" s="15">
        <v>9.1659884337550596E-3</v>
      </c>
      <c r="L91" s="15">
        <v>3.1419920660940799E-2</v>
      </c>
      <c r="M91" s="15">
        <v>4.5560901146623901E-2</v>
      </c>
      <c r="N91" s="15">
        <v>4.5402143397748999E-2</v>
      </c>
      <c r="O91" s="15">
        <v>3.9398755850815398E-2</v>
      </c>
      <c r="P91" s="15">
        <v>1.68210761995954E-2</v>
      </c>
      <c r="Q91" s="15">
        <v>3.3471121970958501E-2</v>
      </c>
      <c r="R91" s="15">
        <v>0.114979480959815</v>
      </c>
      <c r="S91" s="15">
        <v>1.35220920924715E-2</v>
      </c>
      <c r="T91" s="15">
        <v>7.8477456671696894E-2</v>
      </c>
      <c r="U91" s="15">
        <v>6.2182701231120803E-2</v>
      </c>
      <c r="V91" s="15">
        <v>7.49056312363309E-2</v>
      </c>
      <c r="W91" s="15">
        <v>6.2615895457748996E-2</v>
      </c>
      <c r="X91" s="15">
        <v>2.0887255290302199E-2</v>
      </c>
      <c r="Y91" s="15">
        <v>4.2194227411832499E-2</v>
      </c>
      <c r="Z91" s="15">
        <v>3.5961694539852901E-2</v>
      </c>
      <c r="AA91" s="15">
        <v>7.1973531609639596E-2</v>
      </c>
      <c r="AB91" s="15">
        <v>4.1315496745889801E-2</v>
      </c>
      <c r="AC91" s="15">
        <v>2.73662965033326E-2</v>
      </c>
      <c r="AD91" s="15">
        <v>5.8071591501183399E-2</v>
      </c>
      <c r="AE91" s="15">
        <v>1.45045521783861E-2</v>
      </c>
    </row>
    <row r="92" spans="1:31" x14ac:dyDescent="0.2">
      <c r="A92" s="12">
        <v>92</v>
      </c>
      <c r="B92" s="16" t="s">
        <v>13</v>
      </c>
      <c r="C92" s="17" t="s">
        <v>309</v>
      </c>
      <c r="D92" s="16" t="s">
        <v>285</v>
      </c>
      <c r="E92" s="16" t="s">
        <v>309</v>
      </c>
      <c r="F92" s="16" t="s">
        <v>107</v>
      </c>
      <c r="G92" s="16" t="s">
        <v>269</v>
      </c>
      <c r="H92" s="18">
        <v>3.5525584933037702E-2</v>
      </c>
      <c r="I92" s="18">
        <v>4.4051575184024298E-2</v>
      </c>
      <c r="J92" s="18">
        <v>2.23796789871114E-2</v>
      </c>
      <c r="K92" s="18">
        <v>1.31231537268445E-2</v>
      </c>
      <c r="L92" s="18">
        <v>2.00154005872351E-2</v>
      </c>
      <c r="M92" s="18">
        <v>4.2222257745162202E-2</v>
      </c>
      <c r="N92" s="18">
        <v>2.4516828786771899E-2</v>
      </c>
      <c r="O92" s="18">
        <v>4.0918174537688E-2</v>
      </c>
      <c r="P92" s="18">
        <v>3.8120789482428202E-3</v>
      </c>
      <c r="Q92" s="18">
        <v>3.4463049554993602E-2</v>
      </c>
      <c r="R92" s="18">
        <v>6.2635697573485805E-2</v>
      </c>
      <c r="S92" s="18">
        <v>1.48618430763615E-2</v>
      </c>
      <c r="T92" s="18">
        <v>6.7077209481934102E-2</v>
      </c>
      <c r="U92" s="18">
        <v>4.37851568491344E-2</v>
      </c>
      <c r="V92" s="18">
        <v>7.2480406246581502E-2</v>
      </c>
      <c r="W92" s="18">
        <v>4.2617992718837101E-2</v>
      </c>
      <c r="X92" s="18">
        <v>2.6323203638231301E-2</v>
      </c>
      <c r="Y92" s="18">
        <v>0.29672958985550302</v>
      </c>
      <c r="Z92" s="18">
        <v>4.4344114194729098E-2</v>
      </c>
      <c r="AA92" s="18">
        <v>0.114620586492899</v>
      </c>
      <c r="AB92" s="18">
        <v>6.3496335038274496E-2</v>
      </c>
      <c r="AC92" s="18">
        <v>4.1733024157198102E-2</v>
      </c>
      <c r="AD92" s="18">
        <v>3.9177352582184702E-2</v>
      </c>
      <c r="AE92" s="18">
        <v>1.9340442390146099E-2</v>
      </c>
    </row>
    <row r="93" spans="1:31" x14ac:dyDescent="0.2">
      <c r="A93" s="12">
        <v>93</v>
      </c>
      <c r="B93" s="13" t="s">
        <v>233</v>
      </c>
      <c r="C93" s="14" t="s">
        <v>309</v>
      </c>
      <c r="D93" s="13" t="s">
        <v>229</v>
      </c>
      <c r="E93" s="13" t="s">
        <v>309</v>
      </c>
      <c r="F93" s="13" t="s">
        <v>5</v>
      </c>
      <c r="G93" s="13" t="s">
        <v>269</v>
      </c>
      <c r="H93" s="15">
        <v>3.2538016268780598E-2</v>
      </c>
      <c r="I93" s="15">
        <v>4.5280775060721097E-2</v>
      </c>
      <c r="J93" s="15">
        <v>7.47950139292406E-3</v>
      </c>
      <c r="K93" s="15">
        <v>1.5976868907400299E-2</v>
      </c>
      <c r="L93" s="15">
        <v>2.4860540637852001E-2</v>
      </c>
      <c r="M93" s="15">
        <v>4.9849358370615E-2</v>
      </c>
      <c r="N93" s="15">
        <v>5.2613403989463403E-2</v>
      </c>
      <c r="O93" s="15">
        <v>2.60269920665019E-2</v>
      </c>
      <c r="P93" s="15">
        <v>2.0697154873320699E-2</v>
      </c>
      <c r="Q93" s="15">
        <v>2.31778459440962E-2</v>
      </c>
      <c r="R93" s="15">
        <v>5.2475416827450799E-2</v>
      </c>
      <c r="S93" s="15">
        <v>2.7022331578859402E-2</v>
      </c>
      <c r="T93" s="15">
        <v>5.5566477564491998E-2</v>
      </c>
      <c r="U93" s="15">
        <v>3.2690250755320699E-2</v>
      </c>
      <c r="V93" s="15">
        <v>6.4878000862252205E-2</v>
      </c>
      <c r="W93" s="15">
        <v>4.8411032705873998E-2</v>
      </c>
      <c r="X93" s="15">
        <v>1.35708032646391E-2</v>
      </c>
      <c r="Y93" s="15">
        <v>0.307009629976079</v>
      </c>
      <c r="Z93" s="15">
        <v>4.8390758904140803E-2</v>
      </c>
      <c r="AA93" s="15">
        <v>0.13611664057864001</v>
      </c>
      <c r="AB93" s="15">
        <v>3.3022272072205303E-2</v>
      </c>
      <c r="AC93" s="15">
        <v>4.8879020718724499E-2</v>
      </c>
      <c r="AD93" s="15">
        <v>3.3511172664509502E-2</v>
      </c>
      <c r="AE93" s="15">
        <v>2.9014362549615001E-2</v>
      </c>
    </row>
    <row r="94" spans="1:31" x14ac:dyDescent="0.2">
      <c r="A94" s="12">
        <v>94</v>
      </c>
      <c r="B94" s="16" t="s">
        <v>346</v>
      </c>
      <c r="C94" s="17" t="s">
        <v>309</v>
      </c>
      <c r="D94" s="16" t="s">
        <v>239</v>
      </c>
      <c r="E94" s="16" t="s">
        <v>309</v>
      </c>
      <c r="F94" s="16" t="s">
        <v>251</v>
      </c>
      <c r="G94" s="16" t="s">
        <v>269</v>
      </c>
      <c r="H94" s="18">
        <v>2.3411536229236501E-2</v>
      </c>
      <c r="I94" s="18">
        <v>3.2171073906048502E-2</v>
      </c>
      <c r="J94" s="18">
        <v>3.4470450566330801E-2</v>
      </c>
      <c r="K94" s="18">
        <v>6.5981665135494303E-3</v>
      </c>
      <c r="L94" s="18">
        <v>6.8959112377853099E-2</v>
      </c>
      <c r="M94" s="18">
        <v>2.09851722592953E-2</v>
      </c>
      <c r="N94" s="18">
        <v>8.6732640815738397E-3</v>
      </c>
      <c r="O94" s="18">
        <v>2.85909990660961E-2</v>
      </c>
      <c r="P94" s="18">
        <v>1.52539438481233E-2</v>
      </c>
      <c r="Q94" s="18">
        <v>5.5288118136201901E-2</v>
      </c>
      <c r="R94" s="18">
        <v>6.72028557841403E-2</v>
      </c>
      <c r="S94" s="18">
        <v>3.5575610509426599E-2</v>
      </c>
      <c r="T94" s="18">
        <v>8.0944333108521893E-2</v>
      </c>
      <c r="U94" s="18">
        <v>9.9529816419897804E-2</v>
      </c>
      <c r="V94" s="18">
        <v>3.1865553862224401E-2</v>
      </c>
      <c r="W94" s="18">
        <v>5.9761291861794998E-2</v>
      </c>
      <c r="X94" s="18">
        <v>2.7218176735522601E-2</v>
      </c>
      <c r="Y94" s="18">
        <v>0.18444951099148699</v>
      </c>
      <c r="Z94" s="18">
        <v>1.23523086497484E-2</v>
      </c>
      <c r="AA94" s="18">
        <v>8.3976243562291594E-2</v>
      </c>
      <c r="AB94" s="18">
        <v>3.2361472778557103E-2</v>
      </c>
      <c r="AC94" s="18">
        <v>1.6135772889423802E-2</v>
      </c>
      <c r="AD94" s="18">
        <v>4.89352460860411E-2</v>
      </c>
      <c r="AE94" s="18">
        <v>5.2364221873711002E-2</v>
      </c>
    </row>
    <row r="95" spans="1:31" x14ac:dyDescent="0.2">
      <c r="A95" s="12">
        <v>95</v>
      </c>
      <c r="B95" s="13" t="s">
        <v>228</v>
      </c>
      <c r="C95" s="14" t="s">
        <v>309</v>
      </c>
      <c r="D95" s="13" t="s">
        <v>276</v>
      </c>
      <c r="E95" s="13" t="s">
        <v>309</v>
      </c>
      <c r="F95" s="13" t="s">
        <v>207</v>
      </c>
      <c r="G95" s="13" t="s">
        <v>269</v>
      </c>
      <c r="H95" s="15">
        <v>3.8084333246577999E-2</v>
      </c>
      <c r="I95" s="15">
        <v>7.03624874187945E-2</v>
      </c>
      <c r="J95" s="15">
        <v>1.0105248383845401E-2</v>
      </c>
      <c r="K95" s="15">
        <v>3.3714850366388903E-2</v>
      </c>
      <c r="L95" s="15">
        <v>2.9315790939644999E-2</v>
      </c>
      <c r="M95" s="15">
        <v>2.6081910775117002E-2</v>
      </c>
      <c r="N95" s="15">
        <v>0.116836385035635</v>
      </c>
      <c r="O95" s="15">
        <v>6.8192132757395801E-2</v>
      </c>
      <c r="P95" s="15">
        <v>3.5809326818386097E-2</v>
      </c>
      <c r="Q95" s="15">
        <v>2.5222725433966301E-3</v>
      </c>
      <c r="R95" s="15">
        <v>5.4234402492049097E-2</v>
      </c>
      <c r="S95" s="15">
        <v>2.2334224962527301E-2</v>
      </c>
      <c r="T95" s="15">
        <v>6.0717487496304699E-2</v>
      </c>
      <c r="U95" s="15">
        <v>8.4803419358337795E-2</v>
      </c>
      <c r="V95" s="15">
        <v>0.120863430162825</v>
      </c>
      <c r="W95" s="15">
        <v>3.4052881212596399E-2</v>
      </c>
      <c r="X95" s="15">
        <v>2.8975647962985102E-2</v>
      </c>
      <c r="Y95" s="15">
        <v>0.36032306703147199</v>
      </c>
      <c r="Z95" s="15">
        <v>5.6164911707162597E-2</v>
      </c>
      <c r="AA95" s="15">
        <v>3.98359447297734E-2</v>
      </c>
      <c r="AB95" s="15">
        <v>0.16495743476298899</v>
      </c>
      <c r="AC95" s="15">
        <v>2.2258100955528101E-2</v>
      </c>
      <c r="AD95" s="15">
        <v>8.5213978184492195E-2</v>
      </c>
      <c r="AE95" s="15">
        <v>3.3371709612770799E-2</v>
      </c>
    </row>
    <row r="96" spans="1:31" x14ac:dyDescent="0.2">
      <c r="A96" s="12">
        <v>96</v>
      </c>
      <c r="B96" s="16" t="s">
        <v>172</v>
      </c>
      <c r="C96" s="17" t="s">
        <v>309</v>
      </c>
      <c r="D96" s="16" t="s">
        <v>220</v>
      </c>
      <c r="E96" s="16" t="s">
        <v>309</v>
      </c>
      <c r="F96" s="16" t="s">
        <v>252</v>
      </c>
      <c r="G96" s="16" t="s">
        <v>269</v>
      </c>
      <c r="H96" s="18">
        <v>1.4910737396013399E-2</v>
      </c>
      <c r="I96" s="18">
        <v>3.4247534692324902E-2</v>
      </c>
      <c r="J96" s="18">
        <v>1.45767651492452E-2</v>
      </c>
      <c r="K96" s="18">
        <v>4.7759162788916804E-3</v>
      </c>
      <c r="L96" s="18">
        <v>4.1268675634144901E-2</v>
      </c>
      <c r="M96" s="18">
        <v>2.6370278280654202E-3</v>
      </c>
      <c r="N96" s="18">
        <v>3.5012766910816298E-2</v>
      </c>
      <c r="O96" s="18">
        <v>4.0634551495529997E-2</v>
      </c>
      <c r="P96" s="18">
        <v>2.5449679203580301E-2</v>
      </c>
      <c r="Q96" s="18">
        <v>4.0150508585509601E-2</v>
      </c>
      <c r="R96" s="18">
        <v>4.5432083010086902E-2</v>
      </c>
      <c r="S96" s="18">
        <v>2.5387650776924401E-2</v>
      </c>
      <c r="T96" s="18">
        <v>6.1612585930943702E-2</v>
      </c>
      <c r="U96" s="18">
        <v>5.1180323181521999E-2</v>
      </c>
      <c r="V96" s="18">
        <v>3.3419981699113997E-2</v>
      </c>
      <c r="W96" s="18">
        <v>3.4920083785223703E-2</v>
      </c>
      <c r="X96" s="18">
        <v>1.8648016144460901E-2</v>
      </c>
      <c r="Y96" s="18">
        <v>5.7369923859196398E-2</v>
      </c>
      <c r="Z96" s="18">
        <v>1.85281174676219E-2</v>
      </c>
      <c r="AA96" s="18">
        <v>2.59288285087588E-2</v>
      </c>
      <c r="AB96" s="18">
        <v>4.4061526243351801E-2</v>
      </c>
      <c r="AC96" s="18">
        <v>1.81646872650079E-2</v>
      </c>
      <c r="AD96" s="18">
        <v>4.9900885902183001E-2</v>
      </c>
      <c r="AE96" s="18">
        <v>1.71614044465082E-2</v>
      </c>
    </row>
    <row r="97" spans="1:31" x14ac:dyDescent="0.2">
      <c r="A97" s="12">
        <v>97</v>
      </c>
      <c r="B97" s="13" t="s">
        <v>204</v>
      </c>
      <c r="C97" s="14" t="s">
        <v>309</v>
      </c>
      <c r="D97" s="13" t="s">
        <v>46</v>
      </c>
      <c r="E97" s="13" t="s">
        <v>309</v>
      </c>
      <c r="F97" s="13" t="s">
        <v>117</v>
      </c>
      <c r="G97" s="13" t="s">
        <v>269</v>
      </c>
      <c r="H97" s="15">
        <v>6.02090132041544E-2</v>
      </c>
      <c r="I97" s="15">
        <v>0.179983460030957</v>
      </c>
      <c r="J97" s="15">
        <v>0.14336577462105399</v>
      </c>
      <c r="K97" s="15">
        <v>2.7488729702043899E-2</v>
      </c>
      <c r="L97" s="15">
        <v>6.2100084242080397E-2</v>
      </c>
      <c r="M97" s="15">
        <v>7.21659400177279E-3</v>
      </c>
      <c r="N97" s="15">
        <v>0.11624539402397301</v>
      </c>
      <c r="O97" s="15">
        <v>5.62779643703517E-2</v>
      </c>
      <c r="P97" s="15">
        <v>8.7116094778579997E-2</v>
      </c>
      <c r="Q97" s="15">
        <v>1.77303010010905E-2</v>
      </c>
      <c r="R97" s="15">
        <v>0.170530582958558</v>
      </c>
      <c r="S97" s="15">
        <v>3.18071163222092E-2</v>
      </c>
      <c r="T97" s="15">
        <v>0.10303713270430601</v>
      </c>
      <c r="U97" s="15">
        <v>8.7172702479523204E-2</v>
      </c>
      <c r="V97" s="15">
        <v>0.112439781368068</v>
      </c>
      <c r="W97" s="15">
        <v>8.0932273309521297E-2</v>
      </c>
      <c r="X97" s="15">
        <v>9.6039520364837108E-3</v>
      </c>
      <c r="Y97" s="15">
        <v>0.107186031907121</v>
      </c>
      <c r="Z97" s="15">
        <v>0.13316682362173801</v>
      </c>
      <c r="AA97" s="15">
        <v>0.11310144316180799</v>
      </c>
      <c r="AB97" s="15">
        <v>0.12876431778129699</v>
      </c>
      <c r="AC97" s="15">
        <v>0.12764996552160601</v>
      </c>
      <c r="AD97" s="15">
        <v>0.149612589936405</v>
      </c>
      <c r="AE97" s="15">
        <v>0.134580477948889</v>
      </c>
    </row>
    <row r="98" spans="1:31" x14ac:dyDescent="0.2">
      <c r="A98" s="12">
        <v>98</v>
      </c>
      <c r="B98" s="16" t="s">
        <v>33</v>
      </c>
      <c r="C98" s="17" t="s">
        <v>309</v>
      </c>
      <c r="D98" s="16" t="s">
        <v>268</v>
      </c>
      <c r="E98" s="16" t="s">
        <v>309</v>
      </c>
      <c r="F98" s="16" t="s">
        <v>265</v>
      </c>
      <c r="G98" s="16" t="s">
        <v>269</v>
      </c>
      <c r="H98" s="18">
        <v>2.3530363896029499E-2</v>
      </c>
      <c r="I98" s="18">
        <v>4.1177778662228402E-2</v>
      </c>
      <c r="J98" s="18">
        <v>4.9640601839169997E-2</v>
      </c>
      <c r="K98" s="18">
        <v>2.2571283877562701E-2</v>
      </c>
      <c r="L98" s="18">
        <v>1.8730953647196399E-2</v>
      </c>
      <c r="M98" s="18">
        <v>1.47299762594669E-2</v>
      </c>
      <c r="N98" s="18">
        <v>0.154078432454095</v>
      </c>
      <c r="O98" s="18">
        <v>0.111463806677169</v>
      </c>
      <c r="P98" s="18">
        <v>4.5943493735915497E-2</v>
      </c>
      <c r="Q98" s="18">
        <v>1.77649683465969E-2</v>
      </c>
      <c r="R98" s="18">
        <v>9.4910492214163603E-2</v>
      </c>
      <c r="S98" s="18">
        <v>4.1973101995482903E-2</v>
      </c>
      <c r="T98" s="18">
        <v>8.4427974452130794E-2</v>
      </c>
      <c r="U98" s="18">
        <v>5.9483470402233798E-2</v>
      </c>
      <c r="V98" s="18">
        <v>1.72865369973382E-2</v>
      </c>
      <c r="W98" s="18">
        <v>3.6267261899400999E-3</v>
      </c>
      <c r="X98" s="18">
        <v>1.8438323879274399E-2</v>
      </c>
      <c r="Y98" s="18">
        <v>0.19234177398569699</v>
      </c>
      <c r="Z98" s="18">
        <v>6.0220900399877902E-2</v>
      </c>
      <c r="AA98" s="18">
        <v>7.4028278167168502E-3</v>
      </c>
      <c r="AB98" s="18">
        <v>8.5949407883627899E-2</v>
      </c>
      <c r="AC98" s="18">
        <v>1.3514262195185299E-2</v>
      </c>
      <c r="AD98" s="18">
        <v>6.0886699517878E-2</v>
      </c>
      <c r="AE98" s="18">
        <v>8.0356228749859399E-2</v>
      </c>
    </row>
    <row r="99" spans="1:31" x14ac:dyDescent="0.2">
      <c r="A99" s="12">
        <v>99</v>
      </c>
      <c r="B99" s="13" t="s">
        <v>72</v>
      </c>
      <c r="C99" s="14" t="s">
        <v>309</v>
      </c>
      <c r="D99" s="13" t="s">
        <v>365</v>
      </c>
      <c r="E99" s="13" t="s">
        <v>309</v>
      </c>
      <c r="F99" s="13" t="s">
        <v>314</v>
      </c>
      <c r="G99" s="13" t="s">
        <v>269</v>
      </c>
      <c r="H99" s="15">
        <v>3.6045587347556397E-2</v>
      </c>
      <c r="I99" s="15">
        <v>5.0232381126661403E-2</v>
      </c>
      <c r="J99" s="15">
        <v>1.51963842011105E-2</v>
      </c>
      <c r="K99" s="15">
        <v>1.7362508193960902E-2</v>
      </c>
      <c r="L99" s="15">
        <v>2.4699138944717602E-2</v>
      </c>
      <c r="M99" s="15">
        <v>1.93487020585991E-2</v>
      </c>
      <c r="N99" s="15">
        <v>8.5685066954409E-2</v>
      </c>
      <c r="O99" s="15">
        <v>8.5739476697527406E-2</v>
      </c>
      <c r="P99" s="15">
        <v>2.7722456948266101E-2</v>
      </c>
      <c r="Q99" s="15">
        <v>1.2670775151613399E-2</v>
      </c>
      <c r="R99" s="15">
        <v>5.3442132548672902E-2</v>
      </c>
      <c r="S99" s="15">
        <v>2.5231603367138901E-2</v>
      </c>
      <c r="T99" s="15">
        <v>7.1246602745725807E-2</v>
      </c>
      <c r="U99" s="15">
        <v>2.8338471795874801E-2</v>
      </c>
      <c r="V99" s="15">
        <v>4.9710724134633698E-2</v>
      </c>
      <c r="W99" s="15">
        <v>4.1857966844198402E-2</v>
      </c>
      <c r="X99" s="15">
        <v>2.4931458723390899E-2</v>
      </c>
      <c r="Y99" s="15">
        <v>5.5345099859403203E-2</v>
      </c>
      <c r="Z99" s="15">
        <v>5.33691162989599E-2</v>
      </c>
      <c r="AA99" s="15">
        <v>5.2086919960824297E-2</v>
      </c>
      <c r="AB99" s="15">
        <v>2.56139717442379E-2</v>
      </c>
      <c r="AC99" s="15">
        <v>3.6976655704068599E-2</v>
      </c>
      <c r="AD99" s="15">
        <v>5.0921572191387703E-2</v>
      </c>
      <c r="AE99" s="15">
        <v>2.4178566134505398E-2</v>
      </c>
    </row>
    <row r="100" spans="1:31" x14ac:dyDescent="0.2">
      <c r="A100" s="12">
        <v>101</v>
      </c>
      <c r="B100" s="13" t="s">
        <v>106</v>
      </c>
      <c r="C100" s="14" t="s">
        <v>309</v>
      </c>
      <c r="D100" s="13" t="s">
        <v>127</v>
      </c>
      <c r="E100" s="13" t="s">
        <v>309</v>
      </c>
      <c r="F100" s="13" t="s">
        <v>272</v>
      </c>
      <c r="G100" s="13" t="s">
        <v>269</v>
      </c>
      <c r="H100" s="15">
        <v>3.1351032818988003E-2</v>
      </c>
      <c r="I100" s="15">
        <v>4.8568668284902097E-2</v>
      </c>
      <c r="J100" s="15">
        <v>2.5232670252203201E-2</v>
      </c>
      <c r="K100" s="15">
        <v>2.6081334320921801E-2</v>
      </c>
      <c r="L100" s="15">
        <v>3.9496529693196697E-2</v>
      </c>
      <c r="M100" s="15">
        <v>1.76107660263915E-2</v>
      </c>
      <c r="N100" s="15">
        <v>5.5631576228542798E-2</v>
      </c>
      <c r="O100" s="15">
        <v>5.0305010562967198E-2</v>
      </c>
      <c r="P100" s="15">
        <v>2.46493981750441E-2</v>
      </c>
      <c r="Q100" s="15">
        <v>3.27551733694997E-2</v>
      </c>
      <c r="R100" s="15">
        <v>6.45476637041036E-2</v>
      </c>
      <c r="S100" s="15">
        <v>1.1370339946052299E-2</v>
      </c>
      <c r="T100" s="15">
        <v>4.8323615662494303E-2</v>
      </c>
      <c r="U100" s="15">
        <v>4.9603494691384697E-2</v>
      </c>
      <c r="V100" s="15">
        <v>4.7786550760256397E-2</v>
      </c>
      <c r="W100" s="15">
        <v>5.9997217549512198E-2</v>
      </c>
      <c r="X100" s="15">
        <v>1.37740983344278E-2</v>
      </c>
      <c r="Y100" s="15">
        <v>5.9315687375870597E-2</v>
      </c>
      <c r="Z100" s="15">
        <v>3.00775707696158E-2</v>
      </c>
      <c r="AA100" s="15">
        <v>1.5994294184481901E-2</v>
      </c>
      <c r="AB100" s="15">
        <v>3.2592358325703397E-2</v>
      </c>
      <c r="AC100" s="15">
        <v>1.2147383174533901E-2</v>
      </c>
      <c r="AD100" s="15">
        <v>5.2471502282553102E-2</v>
      </c>
      <c r="AE100" s="15">
        <v>2.3807736949644699E-2</v>
      </c>
    </row>
    <row r="101" spans="1:31" x14ac:dyDescent="0.2">
      <c r="A101" s="12">
        <v>103</v>
      </c>
      <c r="B101" s="13" t="s">
        <v>85</v>
      </c>
      <c r="C101" s="14" t="s">
        <v>309</v>
      </c>
      <c r="D101" s="13" t="s">
        <v>299</v>
      </c>
      <c r="E101" s="13" t="s">
        <v>309</v>
      </c>
      <c r="F101" s="13" t="s">
        <v>313</v>
      </c>
      <c r="G101" s="13" t="s">
        <v>269</v>
      </c>
      <c r="H101" s="15">
        <v>0.11919272237430301</v>
      </c>
      <c r="I101" s="15">
        <v>8.6014777957791194E-3</v>
      </c>
      <c r="J101" s="15">
        <v>4.4158739980686097E-2</v>
      </c>
      <c r="K101" s="15">
        <v>1.8626535276952998E-2</v>
      </c>
      <c r="L101" s="15">
        <v>3.3563279978684003E-2</v>
      </c>
      <c r="M101" s="15">
        <v>4.1683519956680903E-2</v>
      </c>
      <c r="N101" s="15">
        <v>6.8096971497253397E-2</v>
      </c>
      <c r="O101" s="15">
        <v>1.8347945566556501E-2</v>
      </c>
      <c r="P101" s="15">
        <v>8.0475424045331808E-3</v>
      </c>
      <c r="Q101" s="15">
        <v>2.40944858457478E-2</v>
      </c>
      <c r="R101" s="15">
        <v>4.2550270979883099E-2</v>
      </c>
      <c r="S101" s="15">
        <v>5.5391413207010902E-2</v>
      </c>
      <c r="T101" s="15">
        <v>3.6920783064220301E-2</v>
      </c>
      <c r="U101" s="15">
        <v>4.0495399630705697E-2</v>
      </c>
      <c r="V101" s="15">
        <v>4.1626496292066099E-2</v>
      </c>
      <c r="W101" s="15">
        <v>3.80070990799442E-2</v>
      </c>
      <c r="X101" s="15">
        <v>3.9580489778663498E-2</v>
      </c>
      <c r="Y101" s="15">
        <v>2.33862510177839E-2</v>
      </c>
      <c r="Z101" s="15">
        <v>5.7947565153849502E-2</v>
      </c>
      <c r="AA101" s="15">
        <v>7.3369580245636307E-2</v>
      </c>
      <c r="AB101" s="15">
        <v>2.4694334203793598E-2</v>
      </c>
      <c r="AC101" s="15">
        <v>4.9254865100086503E-2</v>
      </c>
      <c r="AD101" s="15">
        <v>1.9977252114824099E-2</v>
      </c>
      <c r="AE101" s="15">
        <v>6.4962348653213403E-2</v>
      </c>
    </row>
    <row r="102" spans="1:31" x14ac:dyDescent="0.2">
      <c r="A102" s="12">
        <v>105</v>
      </c>
      <c r="B102" s="13" t="s">
        <v>243</v>
      </c>
      <c r="C102" s="14" t="s">
        <v>309</v>
      </c>
      <c r="D102" s="13" t="s">
        <v>225</v>
      </c>
      <c r="E102" s="13" t="s">
        <v>309</v>
      </c>
      <c r="F102" s="13" t="s">
        <v>235</v>
      </c>
      <c r="G102" s="13" t="s">
        <v>269</v>
      </c>
      <c r="H102" s="15">
        <v>3.2973274225412699E-2</v>
      </c>
      <c r="I102" s="15">
        <v>2.75720182455844E-2</v>
      </c>
      <c r="J102" s="15">
        <v>4.7949580100766498E-2</v>
      </c>
      <c r="K102" s="15">
        <v>1.18590969270132E-2</v>
      </c>
      <c r="L102" s="15">
        <v>5.9721053561251798E-2</v>
      </c>
      <c r="M102" s="15">
        <v>3.7294294482208702E-2</v>
      </c>
      <c r="N102" s="15">
        <v>2.6450312915906E-2</v>
      </c>
      <c r="O102" s="15">
        <v>1.00958713539095E-2</v>
      </c>
      <c r="P102" s="15">
        <v>1.2673051136584301E-2</v>
      </c>
      <c r="Q102" s="15">
        <v>4.2388445654808898E-2</v>
      </c>
      <c r="R102" s="15">
        <v>3.6401051409607102E-2</v>
      </c>
      <c r="S102" s="15">
        <v>5.5745033516299503E-2</v>
      </c>
      <c r="T102" s="15">
        <v>1.8227789189809E-2</v>
      </c>
      <c r="U102" s="15">
        <v>3.5215427494156099E-2</v>
      </c>
      <c r="V102" s="15">
        <v>2.1459012645761898E-2</v>
      </c>
      <c r="W102" s="15">
        <v>5.5011473583769503E-2</v>
      </c>
      <c r="X102" s="15">
        <v>5.1807764462109301E-2</v>
      </c>
      <c r="Y102" s="15">
        <v>3.6015384373687599E-2</v>
      </c>
      <c r="Z102" s="15">
        <v>1.27967462926535E-2</v>
      </c>
      <c r="AA102" s="15">
        <v>8.2872604418773199E-2</v>
      </c>
      <c r="AB102" s="15">
        <v>3.5172006546773597E-2</v>
      </c>
      <c r="AC102" s="15">
        <v>1.5931790301039899E-2</v>
      </c>
      <c r="AD102" s="15">
        <v>2.6652113338524599E-2</v>
      </c>
      <c r="AE102" s="15">
        <v>3.9967672635583103E-2</v>
      </c>
    </row>
    <row r="103" spans="1:31" x14ac:dyDescent="0.2">
      <c r="A103" s="12">
        <v>107</v>
      </c>
      <c r="B103" s="13" t="s">
        <v>6</v>
      </c>
      <c r="C103" s="14" t="s">
        <v>309</v>
      </c>
      <c r="D103" s="13" t="s">
        <v>42</v>
      </c>
      <c r="E103" s="13" t="s">
        <v>309</v>
      </c>
      <c r="F103" s="13" t="s">
        <v>248</v>
      </c>
      <c r="G103" s="13" t="s">
        <v>269</v>
      </c>
      <c r="H103" s="15">
        <v>1.55471440724011E-2</v>
      </c>
      <c r="I103" s="15">
        <v>3.22966902257854E-2</v>
      </c>
      <c r="J103" s="15">
        <v>1.61746399776465E-2</v>
      </c>
      <c r="K103" s="15">
        <v>2.2381326681098501E-2</v>
      </c>
      <c r="L103" s="15">
        <v>6.3194705739556198E-2</v>
      </c>
      <c r="M103" s="15">
        <v>4.2008917456899199E-2</v>
      </c>
      <c r="N103" s="15">
        <v>1.14370971946119E-2</v>
      </c>
      <c r="O103" s="15">
        <v>4.47629002337709E-2</v>
      </c>
      <c r="P103" s="15">
        <v>6.2800908573554803E-3</v>
      </c>
      <c r="Q103" s="15">
        <v>3.6731980140834397E-2</v>
      </c>
      <c r="R103" s="15">
        <v>5.1799556244746997E-2</v>
      </c>
      <c r="S103" s="15">
        <v>1.6779049374379702E-2</v>
      </c>
      <c r="T103" s="15">
        <v>5.9836009152249001E-2</v>
      </c>
      <c r="U103" s="15">
        <v>6.2102047152530399E-2</v>
      </c>
      <c r="V103" s="15">
        <v>2.6041485807102201E-2</v>
      </c>
      <c r="W103" s="15">
        <v>5.69125369207489E-2</v>
      </c>
      <c r="X103" s="15">
        <v>2.4557696316283201E-2</v>
      </c>
      <c r="Y103" s="15">
        <v>5.7756550962763401E-2</v>
      </c>
      <c r="Z103" s="15">
        <v>3.1795240757788099E-2</v>
      </c>
      <c r="AA103" s="15">
        <v>2.5306459058253999E-2</v>
      </c>
      <c r="AB103" s="15">
        <v>4.59820448765361E-2</v>
      </c>
      <c r="AC103" s="15">
        <v>2.5188909375952501E-2</v>
      </c>
      <c r="AD103" s="15">
        <v>4.6488646080713202E-2</v>
      </c>
      <c r="AE103" s="15">
        <v>1.9850759447329398E-2</v>
      </c>
    </row>
    <row r="104" spans="1:31" x14ac:dyDescent="0.2">
      <c r="A104" s="12">
        <v>109</v>
      </c>
      <c r="B104" s="13" t="s">
        <v>200</v>
      </c>
      <c r="C104" s="14" t="s">
        <v>309</v>
      </c>
      <c r="D104" s="13" t="s">
        <v>40</v>
      </c>
      <c r="E104" s="13" t="s">
        <v>309</v>
      </c>
      <c r="F104" s="13" t="s">
        <v>55</v>
      </c>
      <c r="G104" s="13" t="s">
        <v>269</v>
      </c>
      <c r="H104" s="15">
        <v>3.1646057919050702E-2</v>
      </c>
      <c r="I104" s="15">
        <v>4.8043515600878398E-2</v>
      </c>
      <c r="J104" s="15">
        <v>1.37125225787589E-2</v>
      </c>
      <c r="K104" s="15">
        <v>3.3256801111382898E-2</v>
      </c>
      <c r="L104" s="15">
        <v>3.10732956671077E-2</v>
      </c>
      <c r="M104" s="15">
        <v>5.70362482832871E-2</v>
      </c>
      <c r="N104" s="15">
        <v>1.02196525802913E-2</v>
      </c>
      <c r="O104" s="15">
        <v>4.5391683406435603E-2</v>
      </c>
      <c r="P104" s="15">
        <v>2.31956432888599E-2</v>
      </c>
      <c r="Q104" s="15">
        <v>3.1689803856823302E-2</v>
      </c>
      <c r="R104" s="15">
        <v>5.0510719117995102E-2</v>
      </c>
      <c r="S104" s="15">
        <v>2.3132237915882898E-3</v>
      </c>
      <c r="T104" s="15">
        <v>4.7014290514181802E-2</v>
      </c>
      <c r="U104" s="15">
        <v>3.0605995296314598E-2</v>
      </c>
      <c r="V104" s="15">
        <v>5.1823459326187003E-2</v>
      </c>
      <c r="W104" s="15">
        <v>6.3068645227992298E-2</v>
      </c>
      <c r="X104" s="15">
        <v>1.48550860628896E-2</v>
      </c>
      <c r="Y104" s="15">
        <v>6.0808050651748102E-2</v>
      </c>
      <c r="Z104" s="15">
        <v>3.99918857802989E-2</v>
      </c>
      <c r="AA104" s="15">
        <v>2.3157910109542601E-2</v>
      </c>
      <c r="AB104" s="15">
        <v>2.7961123604603899E-2</v>
      </c>
      <c r="AC104" s="15">
        <v>3.4233547073027101E-2</v>
      </c>
      <c r="AD104" s="15">
        <v>4.9721029512605402E-2</v>
      </c>
      <c r="AE104" s="15">
        <v>1.4347894625481E-2</v>
      </c>
    </row>
    <row r="105" spans="1:31" x14ac:dyDescent="0.2">
      <c r="A105" s="12">
        <v>111</v>
      </c>
      <c r="B105" s="13" t="s">
        <v>14</v>
      </c>
      <c r="C105" s="14" t="s">
        <v>309</v>
      </c>
      <c r="D105" s="13" t="s">
        <v>20</v>
      </c>
      <c r="E105" s="13" t="s">
        <v>309</v>
      </c>
      <c r="F105" s="13" t="s">
        <v>7</v>
      </c>
      <c r="G105" s="13" t="s">
        <v>269</v>
      </c>
      <c r="H105" s="15">
        <v>7.4718628234082096E-2</v>
      </c>
      <c r="I105" s="15">
        <v>9.7151978629536104E-2</v>
      </c>
      <c r="J105" s="15">
        <v>0.10703259905234</v>
      </c>
      <c r="K105" s="15">
        <v>2.1380315844991001E-2</v>
      </c>
      <c r="L105" s="15">
        <v>0.121518682453719</v>
      </c>
      <c r="M105" s="15">
        <v>3.8667048008850097E-2</v>
      </c>
      <c r="N105" s="15">
        <v>0.118678419083718</v>
      </c>
      <c r="O105" s="15">
        <v>0.119638911906191</v>
      </c>
      <c r="P105" s="15">
        <v>5.2603116457367899E-2</v>
      </c>
      <c r="Q105" s="15">
        <v>3.36412932185619E-2</v>
      </c>
      <c r="R105" s="15">
        <v>9.6904376214881294E-2</v>
      </c>
      <c r="S105" s="15">
        <v>2.0560508516296299E-2</v>
      </c>
      <c r="T105" s="15">
        <v>0.154434844026718</v>
      </c>
      <c r="U105" s="15">
        <v>0.100374486537121</v>
      </c>
      <c r="V105" s="15">
        <v>6.72975139398546E-2</v>
      </c>
      <c r="W105" s="15">
        <v>7.8309986174915594E-2</v>
      </c>
      <c r="X105" s="15">
        <v>2.1231010708428401E-2</v>
      </c>
      <c r="Y105" s="15">
        <v>8.7296396819280295E-2</v>
      </c>
      <c r="Z105" s="15">
        <v>4.7215229232356097E-2</v>
      </c>
      <c r="AA105" s="15">
        <v>6.4748102956715098E-2</v>
      </c>
      <c r="AB105" s="15">
        <v>4.0590345570946498E-2</v>
      </c>
      <c r="AC105" s="15">
        <v>6.1972940983755297E-2</v>
      </c>
      <c r="AD105" s="15">
        <v>6.17150322470724E-2</v>
      </c>
      <c r="AE105" s="15">
        <v>7.6765941309371005E-2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E112"/>
  <sheetViews>
    <sheetView workbookViewId="0"/>
  </sheetViews>
  <sheetFormatPr defaultColWidth="9.140625" defaultRowHeight="12.75" x14ac:dyDescent="0.2"/>
  <cols>
    <col min="1" max="1" width="5.7109375" customWidth="1"/>
    <col min="2" max="2" width="21.42578125" customWidth="1"/>
    <col min="3" max="3" width="2.85546875" customWidth="1"/>
    <col min="4" max="4" width="21.42578125" customWidth="1"/>
    <col min="5" max="31" width="10.7109375" customWidth="1"/>
  </cols>
  <sheetData>
    <row r="1" spans="1:31" ht="38.25" customHeight="1" x14ac:dyDescent="0.2">
      <c r="A1" s="1" t="s">
        <v>147</v>
      </c>
      <c r="B1" s="1" t="s">
        <v>317</v>
      </c>
      <c r="C1" s="1" t="s">
        <v>244</v>
      </c>
      <c r="D1" s="1" t="s">
        <v>86</v>
      </c>
      <c r="E1" s="1" t="s">
        <v>120</v>
      </c>
      <c r="F1" s="1" t="s">
        <v>182</v>
      </c>
      <c r="G1" s="1" t="s">
        <v>311</v>
      </c>
      <c r="H1" s="1" t="s">
        <v>312</v>
      </c>
      <c r="I1" s="1" t="s">
        <v>165</v>
      </c>
      <c r="J1" s="1" t="s">
        <v>303</v>
      </c>
      <c r="K1" s="1" t="s">
        <v>301</v>
      </c>
      <c r="L1" s="1" t="s">
        <v>143</v>
      </c>
      <c r="M1" s="1" t="s">
        <v>142</v>
      </c>
      <c r="N1" s="2" t="s">
        <v>266</v>
      </c>
      <c r="O1" s="1" t="s">
        <v>367</v>
      </c>
      <c r="P1" s="2" t="s">
        <v>93</v>
      </c>
      <c r="Q1" s="1" t="s">
        <v>41</v>
      </c>
      <c r="R1" s="1" t="s">
        <v>67</v>
      </c>
      <c r="S1" s="1" t="s">
        <v>294</v>
      </c>
      <c r="T1" s="1" t="s">
        <v>45</v>
      </c>
      <c r="U1" s="1" t="s">
        <v>48</v>
      </c>
      <c r="V1" s="1" t="s">
        <v>342</v>
      </c>
      <c r="W1" s="1" t="s">
        <v>296</v>
      </c>
      <c r="X1" s="1" t="s">
        <v>92</v>
      </c>
      <c r="Y1" s="1" t="s">
        <v>91</v>
      </c>
      <c r="Z1" s="1" t="s">
        <v>1</v>
      </c>
      <c r="AA1" s="1" t="s">
        <v>36</v>
      </c>
      <c r="AB1" s="1" t="s">
        <v>258</v>
      </c>
      <c r="AC1" s="1" t="s">
        <v>226</v>
      </c>
      <c r="AD1" s="1" t="s">
        <v>215</v>
      </c>
      <c r="AE1" s="1" t="s">
        <v>298</v>
      </c>
    </row>
    <row r="2" spans="1:31" x14ac:dyDescent="0.2">
      <c r="A2" s="3">
        <v>1</v>
      </c>
      <c r="B2" s="4" t="s">
        <v>33</v>
      </c>
      <c r="C2" s="5" t="s">
        <v>309</v>
      </c>
      <c r="D2" s="4" t="s">
        <v>9</v>
      </c>
      <c r="E2" s="4" t="s">
        <v>309</v>
      </c>
      <c r="F2" s="4" t="s">
        <v>68</v>
      </c>
      <c r="G2" s="4" t="s">
        <v>269</v>
      </c>
      <c r="H2" s="19">
        <v>44723.2809373575</v>
      </c>
      <c r="I2" s="19">
        <v>1138.04533571964</v>
      </c>
      <c r="J2" s="19">
        <v>6434.7857832290001</v>
      </c>
      <c r="K2" s="19">
        <v>18321961.5996034</v>
      </c>
      <c r="L2" s="19">
        <v>19773.771889382198</v>
      </c>
      <c r="M2" s="19">
        <v>3466217.57358687</v>
      </c>
      <c r="N2" s="19">
        <v>12.000005880003201</v>
      </c>
      <c r="O2" s="19">
        <v>99.333684687930401</v>
      </c>
      <c r="P2" s="19">
        <v>1942.79880905755</v>
      </c>
      <c r="Q2" s="19">
        <v>28391.520543214399</v>
      </c>
      <c r="R2" s="19">
        <v>1004.03533285857</v>
      </c>
      <c r="S2" s="19">
        <v>58484.372862819197</v>
      </c>
      <c r="T2" s="19">
        <v>184.00118692766901</v>
      </c>
      <c r="U2" s="19">
        <v>134.00063247633801</v>
      </c>
      <c r="V2" s="19">
        <v>799.35576145113805</v>
      </c>
      <c r="W2" s="19">
        <v>9269.0066760661502</v>
      </c>
      <c r="X2" s="19">
        <v>63524.856870304502</v>
      </c>
      <c r="Y2" s="19">
        <v>55.6347503850807</v>
      </c>
      <c r="Z2" s="19">
        <v>156.6675504918</v>
      </c>
      <c r="AA2" s="19">
        <v>211.62530878221401</v>
      </c>
      <c r="AB2" s="19">
        <v>8.6666694200009005</v>
      </c>
      <c r="AC2" s="19">
        <v>138.66734567002001</v>
      </c>
      <c r="AD2" s="19">
        <v>112.00044529512699</v>
      </c>
      <c r="AE2" s="19">
        <v>332.00387869889897</v>
      </c>
    </row>
    <row r="3" spans="1:31" x14ac:dyDescent="0.2">
      <c r="A3" s="3">
        <v>2</v>
      </c>
      <c r="B3" s="7" t="s">
        <v>33</v>
      </c>
      <c r="C3" s="8" t="s">
        <v>309</v>
      </c>
      <c r="D3" s="7" t="s">
        <v>44</v>
      </c>
      <c r="E3" s="7" t="s">
        <v>309</v>
      </c>
      <c r="F3" s="7" t="s">
        <v>336</v>
      </c>
      <c r="G3" s="7" t="s">
        <v>269</v>
      </c>
      <c r="H3" s="20">
        <v>47222.005802658001</v>
      </c>
      <c r="I3" s="20">
        <v>1168.7144810965999</v>
      </c>
      <c r="J3" s="20">
        <v>6261.3724574853504</v>
      </c>
      <c r="K3" s="20">
        <v>18258569.357888099</v>
      </c>
      <c r="L3" s="20">
        <v>21400.022710564899</v>
      </c>
      <c r="M3" s="20">
        <v>3663253.0500277798</v>
      </c>
      <c r="N3" s="20">
        <v>11.3333387933362</v>
      </c>
      <c r="O3" s="20">
        <v>114.000455981828</v>
      </c>
      <c r="P3" s="20">
        <v>1924.1297677647101</v>
      </c>
      <c r="Q3" s="20">
        <v>28153.716045643101</v>
      </c>
      <c r="R3" s="20">
        <v>1090.7086112653701</v>
      </c>
      <c r="S3" s="20">
        <v>58078.541871492598</v>
      </c>
      <c r="T3" s="20">
        <v>166.66764499244599</v>
      </c>
      <c r="U3" s="20">
        <v>136.66733124994499</v>
      </c>
      <c r="V3" s="20">
        <v>1230.05755869822</v>
      </c>
      <c r="W3" s="20">
        <v>8775.3616937770294</v>
      </c>
      <c r="X3" s="20">
        <v>60718.458380750402</v>
      </c>
      <c r="Y3" s="20">
        <v>64.233636343904806</v>
      </c>
      <c r="Z3" s="20">
        <v>166.66764275240499</v>
      </c>
      <c r="AA3" s="20">
        <v>189.44850415334199</v>
      </c>
      <c r="AB3" s="20">
        <v>5.3333345466669702</v>
      </c>
      <c r="AC3" s="20">
        <v>142.00071162359399</v>
      </c>
      <c r="AD3" s="20">
        <v>133.33396202966301</v>
      </c>
      <c r="AE3" s="20">
        <v>309.33669738340899</v>
      </c>
    </row>
    <row r="4" spans="1:31" x14ac:dyDescent="0.2">
      <c r="A4" s="3">
        <v>3</v>
      </c>
      <c r="B4" s="4" t="s">
        <v>33</v>
      </c>
      <c r="C4" s="5" t="s">
        <v>309</v>
      </c>
      <c r="D4" s="4" t="s">
        <v>134</v>
      </c>
      <c r="E4" s="4" t="s">
        <v>309</v>
      </c>
      <c r="F4" s="4" t="s">
        <v>302</v>
      </c>
      <c r="G4" s="4" t="s">
        <v>269</v>
      </c>
      <c r="H4" s="19">
        <v>45489.104574956596</v>
      </c>
      <c r="I4" s="19">
        <v>1167.3810351028001</v>
      </c>
      <c r="J4" s="19">
        <v>6224.6922491597397</v>
      </c>
      <c r="K4" s="19">
        <v>18238020.9630334</v>
      </c>
      <c r="L4" s="19">
        <v>20151.568608241301</v>
      </c>
      <c r="M4" s="19">
        <v>3587466.8004725198</v>
      </c>
      <c r="N4" s="19">
        <v>8.0000023333340398</v>
      </c>
      <c r="O4" s="19">
        <v>105.333724121459</v>
      </c>
      <c r="P4" s="19">
        <v>1885.45781975712</v>
      </c>
      <c r="Q4" s="19">
        <v>28059.530397516501</v>
      </c>
      <c r="R4" s="19">
        <v>1030.7039275233101</v>
      </c>
      <c r="S4" s="19">
        <v>59791.7268671649</v>
      </c>
      <c r="T4" s="19">
        <v>196.668039656373</v>
      </c>
      <c r="U4" s="19">
        <v>125.333883255747</v>
      </c>
      <c r="V4" s="19">
        <v>1000.03754362692</v>
      </c>
      <c r="W4" s="19">
        <v>8889.4318744302891</v>
      </c>
      <c r="X4" s="19">
        <v>62129.377632390002</v>
      </c>
      <c r="Y4" s="19">
        <v>31.624158723722001</v>
      </c>
      <c r="Z4" s="19">
        <v>153.334163164529</v>
      </c>
      <c r="AA4" s="19">
        <v>186.24239176607901</v>
      </c>
      <c r="AB4" s="19">
        <v>10.000003780001499</v>
      </c>
      <c r="AC4" s="19">
        <v>151.33414146434799</v>
      </c>
      <c r="AD4" s="19">
        <v>128.000585482736</v>
      </c>
      <c r="AE4" s="19">
        <v>323.33699470148503</v>
      </c>
    </row>
    <row r="5" spans="1:31" x14ac:dyDescent="0.2">
      <c r="A5" s="3">
        <v>4</v>
      </c>
      <c r="B5" s="7" t="s">
        <v>33</v>
      </c>
      <c r="C5" s="8" t="s">
        <v>309</v>
      </c>
      <c r="D5" s="7" t="s">
        <v>357</v>
      </c>
      <c r="E5" s="7" t="s">
        <v>309</v>
      </c>
      <c r="F5" s="7" t="s">
        <v>209</v>
      </c>
      <c r="G5" s="7" t="s">
        <v>269</v>
      </c>
      <c r="H5" s="20">
        <v>91619.033086861498</v>
      </c>
      <c r="I5" s="20">
        <v>2908.9630110303901</v>
      </c>
      <c r="J5" s="20">
        <v>14100.957067519499</v>
      </c>
      <c r="K5" s="20">
        <v>18384739.641539</v>
      </c>
      <c r="L5" s="20">
        <v>13175.4104307652</v>
      </c>
      <c r="M5" s="20">
        <v>3595822.51410633</v>
      </c>
      <c r="N5" s="20">
        <v>33.3333756133908</v>
      </c>
      <c r="O5" s="20">
        <v>279.33608804741101</v>
      </c>
      <c r="P5" s="20">
        <v>2228.8405474002998</v>
      </c>
      <c r="Q5" s="20">
        <v>29596.6306278054</v>
      </c>
      <c r="R5" s="20">
        <v>696.01696701389801</v>
      </c>
      <c r="S5" s="20">
        <v>55512.398791397602</v>
      </c>
      <c r="T5" s="20">
        <v>153.33417763144001</v>
      </c>
      <c r="U5" s="20">
        <v>372.67153000349902</v>
      </c>
      <c r="V5" s="20">
        <v>2120.82440881598</v>
      </c>
      <c r="W5" s="20">
        <v>9056.8708346030908</v>
      </c>
      <c r="X5" s="20">
        <v>59307.441164434</v>
      </c>
      <c r="Y5" s="20">
        <v>52.296170804197402</v>
      </c>
      <c r="Z5" s="20">
        <v>213.33493802549401</v>
      </c>
      <c r="AA5" s="20">
        <v>153.50821755873301</v>
      </c>
      <c r="AB5" s="20">
        <v>61.333466333624798</v>
      </c>
      <c r="AC5" s="20">
        <v>104.000381081406</v>
      </c>
      <c r="AD5" s="20">
        <v>92.666972661026904</v>
      </c>
      <c r="AE5" s="20">
        <v>245.33544193814001</v>
      </c>
    </row>
    <row r="6" spans="1:31" x14ac:dyDescent="0.2">
      <c r="A6" s="3">
        <v>5</v>
      </c>
      <c r="B6" s="4" t="s">
        <v>72</v>
      </c>
      <c r="C6" s="5" t="s">
        <v>309</v>
      </c>
      <c r="D6" s="4" t="s">
        <v>95</v>
      </c>
      <c r="E6" s="4" t="s">
        <v>309</v>
      </c>
      <c r="F6" s="4" t="s">
        <v>125</v>
      </c>
      <c r="G6" s="4" t="s">
        <v>269</v>
      </c>
      <c r="H6" s="19">
        <v>282810.362636103</v>
      </c>
      <c r="I6" s="19">
        <v>124582.74730671001</v>
      </c>
      <c r="J6" s="19">
        <v>235130.634045802</v>
      </c>
      <c r="K6" s="19">
        <v>360548.91961513599</v>
      </c>
      <c r="L6" s="19">
        <v>59459.0059107329</v>
      </c>
      <c r="M6" s="19">
        <v>922118.42699439696</v>
      </c>
      <c r="N6" s="19">
        <v>214.66878385880599</v>
      </c>
      <c r="O6" s="19">
        <v>799.37139698064698</v>
      </c>
      <c r="P6" s="19">
        <v>2519.9489880241799</v>
      </c>
      <c r="Q6" s="19">
        <v>11985.803331146501</v>
      </c>
      <c r="R6" s="19">
        <v>188832.44199589099</v>
      </c>
      <c r="S6" s="19">
        <v>5063.9799109215201</v>
      </c>
      <c r="T6" s="19">
        <v>145859.95764485799</v>
      </c>
      <c r="U6" s="19">
        <v>36849.2188411678</v>
      </c>
      <c r="V6" s="19">
        <v>70837.651520949395</v>
      </c>
      <c r="W6" s="19">
        <v>22518.6584511041</v>
      </c>
      <c r="X6" s="19">
        <v>6955.4522487426102</v>
      </c>
      <c r="Y6" s="19">
        <v>2070.06718848114</v>
      </c>
      <c r="Z6" s="19">
        <v>170586.073057086</v>
      </c>
      <c r="AA6" s="19">
        <v>20908.1915117504</v>
      </c>
      <c r="AB6" s="19">
        <v>37981.947294990903</v>
      </c>
      <c r="AC6" s="19">
        <v>103158.415231835</v>
      </c>
      <c r="AD6" s="19">
        <v>85563.396671679206</v>
      </c>
      <c r="AE6" s="19">
        <v>221574.85872798899</v>
      </c>
    </row>
    <row r="7" spans="1:31" x14ac:dyDescent="0.2">
      <c r="A7" s="3">
        <v>6</v>
      </c>
      <c r="B7" s="7" t="s">
        <v>106</v>
      </c>
      <c r="C7" s="8" t="s">
        <v>309</v>
      </c>
      <c r="D7" s="7" t="s">
        <v>154</v>
      </c>
      <c r="E7" s="7" t="s">
        <v>309</v>
      </c>
      <c r="F7" s="7" t="s">
        <v>282</v>
      </c>
      <c r="G7" s="7" t="s">
        <v>269</v>
      </c>
      <c r="H7" s="20">
        <v>1084143.79293158</v>
      </c>
      <c r="I7" s="20">
        <v>505488.75938596</v>
      </c>
      <c r="J7" s="20">
        <v>859438.32981891301</v>
      </c>
      <c r="K7" s="20">
        <v>2210361.6941479798</v>
      </c>
      <c r="L7" s="20">
        <v>224541.111617143</v>
      </c>
      <c r="M7" s="20">
        <v>3691551.35928103</v>
      </c>
      <c r="N7" s="20">
        <v>763.35558056568095</v>
      </c>
      <c r="O7" s="20">
        <v>3014.3781694787799</v>
      </c>
      <c r="P7" s="20">
        <v>8728.6939532249908</v>
      </c>
      <c r="Q7" s="20">
        <v>37555.545206531096</v>
      </c>
      <c r="R7" s="20">
        <v>787224.98349271505</v>
      </c>
      <c r="S7" s="20">
        <v>19415.7576820383</v>
      </c>
      <c r="T7" s="20">
        <v>589477.00072812696</v>
      </c>
      <c r="U7" s="20">
        <v>124444.822444164</v>
      </c>
      <c r="V7" s="20">
        <v>258222.861674193</v>
      </c>
      <c r="W7" s="20">
        <v>66537.981913050098</v>
      </c>
      <c r="X7" s="20">
        <v>26978.7245907662</v>
      </c>
      <c r="Y7" s="20">
        <v>8361.1230119698503</v>
      </c>
      <c r="Z7" s="20">
        <v>652474.585304279</v>
      </c>
      <c r="AA7" s="20">
        <v>88450.895480570704</v>
      </c>
      <c r="AB7" s="20">
        <v>144993.63589590599</v>
      </c>
      <c r="AC7" s="20">
        <v>398869.907954661</v>
      </c>
      <c r="AD7" s="20">
        <v>349076.599565654</v>
      </c>
      <c r="AE7" s="20">
        <v>909843.24556430499</v>
      </c>
    </row>
    <row r="8" spans="1:31" x14ac:dyDescent="0.2">
      <c r="A8" s="3">
        <v>7</v>
      </c>
      <c r="B8" s="4" t="s">
        <v>85</v>
      </c>
      <c r="C8" s="5" t="s">
        <v>309</v>
      </c>
      <c r="D8" s="4" t="s">
        <v>196</v>
      </c>
      <c r="E8" s="4" t="s">
        <v>309</v>
      </c>
      <c r="F8" s="4" t="s">
        <v>338</v>
      </c>
      <c r="G8" s="4" t="s">
        <v>269</v>
      </c>
      <c r="H8" s="19">
        <v>2556986.3464543698</v>
      </c>
      <c r="I8" s="19">
        <v>1285796.34891085</v>
      </c>
      <c r="J8" s="19">
        <v>2056071.09120627</v>
      </c>
      <c r="K8" s="19">
        <v>4983869.5174926799</v>
      </c>
      <c r="L8" s="19">
        <v>612047.052231031</v>
      </c>
      <c r="M8" s="19">
        <v>11275578.6528432</v>
      </c>
      <c r="N8" s="19">
        <v>2100.1598180992</v>
      </c>
      <c r="O8" s="19">
        <v>10096.440507562</v>
      </c>
      <c r="P8" s="19">
        <v>27983.7472654538</v>
      </c>
      <c r="Q8" s="19">
        <v>144328.56249259599</v>
      </c>
      <c r="R8" s="19">
        <v>1881273.97374373</v>
      </c>
      <c r="S8" s="19">
        <v>35705.868410251998</v>
      </c>
      <c r="T8" s="19">
        <v>1457922.2111459801</v>
      </c>
      <c r="U8" s="19">
        <v>323690.16396133701</v>
      </c>
      <c r="V8" s="19">
        <v>667850.85154369602</v>
      </c>
      <c r="W8" s="19">
        <v>146802.193374845</v>
      </c>
      <c r="X8" s="19">
        <v>55626.201347919399</v>
      </c>
      <c r="Y8" s="19">
        <v>21240.501473402899</v>
      </c>
      <c r="Z8" s="19">
        <v>1737392.91755921</v>
      </c>
      <c r="AA8" s="19">
        <v>211150.25602359301</v>
      </c>
      <c r="AB8" s="19">
        <v>378192.06185613998</v>
      </c>
      <c r="AC8" s="19">
        <v>1041342.94442312</v>
      </c>
      <c r="AD8" s="19">
        <v>845152.42582110595</v>
      </c>
      <c r="AE8" s="19">
        <v>2266279.0046525998</v>
      </c>
    </row>
    <row r="9" spans="1:31" x14ac:dyDescent="0.2">
      <c r="A9" s="3">
        <v>8</v>
      </c>
      <c r="B9" s="7" t="s">
        <v>243</v>
      </c>
      <c r="C9" s="8" t="s">
        <v>309</v>
      </c>
      <c r="D9" s="7" t="s">
        <v>17</v>
      </c>
      <c r="E9" s="7" t="s">
        <v>309</v>
      </c>
      <c r="F9" s="7" t="s">
        <v>82</v>
      </c>
      <c r="G9" s="7" t="s">
        <v>269</v>
      </c>
      <c r="H9" s="20">
        <v>9205253.8331636507</v>
      </c>
      <c r="I9" s="20">
        <v>5672308.4999939902</v>
      </c>
      <c r="J9" s="20">
        <v>8810906.5991920494</v>
      </c>
      <c r="K9" s="20">
        <v>20329384.862070002</v>
      </c>
      <c r="L9" s="20">
        <v>2376484.8769350299</v>
      </c>
      <c r="M9" s="20">
        <v>39409354.181894101</v>
      </c>
      <c r="N9" s="20">
        <v>7183.82370424483</v>
      </c>
      <c r="O9" s="20">
        <v>28389.467713553098</v>
      </c>
      <c r="P9" s="20">
        <v>86501.907213617495</v>
      </c>
      <c r="Q9" s="20">
        <v>366631.68974488199</v>
      </c>
      <c r="R9" s="20">
        <v>8795862.8856644109</v>
      </c>
      <c r="S9" s="20">
        <v>158364.34968796399</v>
      </c>
      <c r="T9" s="20">
        <v>6150717.1678979397</v>
      </c>
      <c r="U9" s="20">
        <v>1123468.2182805201</v>
      </c>
      <c r="V9" s="20">
        <v>2775439.5025252402</v>
      </c>
      <c r="W9" s="20">
        <v>622360.43365006906</v>
      </c>
      <c r="X9" s="20">
        <v>251567.07501705599</v>
      </c>
      <c r="Y9" s="20">
        <v>82330.115210081305</v>
      </c>
      <c r="Z9" s="20">
        <v>7547903.1131231701</v>
      </c>
      <c r="AA9" s="20">
        <v>913893.02522995498</v>
      </c>
      <c r="AB9" s="20">
        <v>1401051.76986329</v>
      </c>
      <c r="AC9" s="20">
        <v>4146419.87104748</v>
      </c>
      <c r="AD9" s="20">
        <v>3672487.2516418998</v>
      </c>
      <c r="AE9" s="20">
        <v>9436670.2870813198</v>
      </c>
    </row>
    <row r="10" spans="1:31" x14ac:dyDescent="0.2">
      <c r="A10" s="3">
        <v>9</v>
      </c>
      <c r="B10" s="4" t="s">
        <v>6</v>
      </c>
      <c r="C10" s="5" t="s">
        <v>309</v>
      </c>
      <c r="D10" s="4" t="s">
        <v>290</v>
      </c>
      <c r="E10" s="4" t="s">
        <v>309</v>
      </c>
      <c r="F10" s="4" t="s">
        <v>291</v>
      </c>
      <c r="G10" s="4" t="s">
        <v>269</v>
      </c>
      <c r="H10" s="19">
        <v>21105666.6420548</v>
      </c>
      <c r="I10" s="19">
        <v>13655059.777259501</v>
      </c>
      <c r="J10" s="19">
        <v>21256482.431516599</v>
      </c>
      <c r="K10" s="19">
        <v>49426983.413655996</v>
      </c>
      <c r="L10" s="19">
        <v>6099080.5459451601</v>
      </c>
      <c r="M10" s="19">
        <v>96043204.227790296</v>
      </c>
      <c r="N10" s="19">
        <v>17443.350300370101</v>
      </c>
      <c r="O10" s="19">
        <v>67975.458082235506</v>
      </c>
      <c r="P10" s="19">
        <v>206057.47241121001</v>
      </c>
      <c r="Q10" s="19">
        <v>867498.73991887702</v>
      </c>
      <c r="R10" s="19">
        <v>21513641.825389098</v>
      </c>
      <c r="S10" s="19">
        <v>399220.18016676098</v>
      </c>
      <c r="T10" s="19">
        <v>15829200.626152599</v>
      </c>
      <c r="U10" s="19">
        <v>3196814.2371506598</v>
      </c>
      <c r="V10" s="19">
        <v>6704873.2834471902</v>
      </c>
      <c r="W10" s="19">
        <v>1478944.9886785599</v>
      </c>
      <c r="X10" s="19">
        <v>619273.309930688</v>
      </c>
      <c r="Y10" s="19">
        <v>209025.79110374901</v>
      </c>
      <c r="Z10" s="19">
        <v>18461890.163041901</v>
      </c>
      <c r="AA10" s="19">
        <v>2750648.1213008198</v>
      </c>
      <c r="AB10" s="19">
        <v>3788497.6442770502</v>
      </c>
      <c r="AC10" s="19">
        <v>10209836.6095419</v>
      </c>
      <c r="AD10" s="19">
        <v>8876463.2359682303</v>
      </c>
      <c r="AE10" s="19">
        <v>23145522.113740198</v>
      </c>
    </row>
    <row r="11" spans="1:31" x14ac:dyDescent="0.2">
      <c r="A11" s="3">
        <v>10</v>
      </c>
      <c r="B11" s="7" t="s">
        <v>200</v>
      </c>
      <c r="C11" s="8" t="s">
        <v>309</v>
      </c>
      <c r="D11" s="7" t="s">
        <v>111</v>
      </c>
      <c r="E11" s="7" t="s">
        <v>309</v>
      </c>
      <c r="F11" s="7" t="s">
        <v>77</v>
      </c>
      <c r="G11" s="7" t="s">
        <v>269</v>
      </c>
      <c r="H11" s="20">
        <v>83455948.696756393</v>
      </c>
      <c r="I11" s="20">
        <v>51862160.576780602</v>
      </c>
      <c r="J11" s="20">
        <v>79514763.054297596</v>
      </c>
      <c r="K11" s="20">
        <v>174938380.83858001</v>
      </c>
      <c r="L11" s="20">
        <v>24976862.260061</v>
      </c>
      <c r="M11" s="20">
        <v>389237629.44064099</v>
      </c>
      <c r="N11" s="20">
        <v>66887.068573501703</v>
      </c>
      <c r="O11" s="20">
        <v>260395.98265464001</v>
      </c>
      <c r="P11" s="20">
        <v>789282.12031955004</v>
      </c>
      <c r="Q11" s="20">
        <v>4164924.57351238</v>
      </c>
      <c r="R11" s="20">
        <v>79672519.509424299</v>
      </c>
      <c r="S11" s="20">
        <v>1492624.84664845</v>
      </c>
      <c r="T11" s="20">
        <v>62256829.524003796</v>
      </c>
      <c r="U11" s="20">
        <v>12857848.148762999</v>
      </c>
      <c r="V11" s="20">
        <v>26605204.462841101</v>
      </c>
      <c r="W11" s="20">
        <v>5707069.1012239102</v>
      </c>
      <c r="X11" s="20">
        <v>2564891.5001991601</v>
      </c>
      <c r="Y11" s="20">
        <v>789240.88853916305</v>
      </c>
      <c r="Z11" s="20">
        <v>73045440.574699596</v>
      </c>
      <c r="AA11" s="20">
        <v>10122432.635892199</v>
      </c>
      <c r="AB11" s="20">
        <v>14649022.453749999</v>
      </c>
      <c r="AC11" s="20">
        <v>38987184.071695097</v>
      </c>
      <c r="AD11" s="20">
        <v>32226190.780441299</v>
      </c>
      <c r="AE11" s="20">
        <v>82863369.871952996</v>
      </c>
    </row>
    <row r="12" spans="1:31" x14ac:dyDescent="0.2">
      <c r="A12" s="3">
        <v>11</v>
      </c>
      <c r="B12" s="10" t="s">
        <v>194</v>
      </c>
      <c r="C12" s="3" t="s">
        <v>309</v>
      </c>
      <c r="D12" s="10" t="s">
        <v>111</v>
      </c>
      <c r="E12" s="10" t="s">
        <v>309</v>
      </c>
      <c r="F12" s="10" t="s">
        <v>309</v>
      </c>
      <c r="G12" s="10" t="s">
        <v>309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 x14ac:dyDescent="0.2">
      <c r="A13" s="3">
        <v>12</v>
      </c>
      <c r="B13" s="7" t="s">
        <v>113</v>
      </c>
      <c r="C13" s="8" t="s">
        <v>309</v>
      </c>
      <c r="D13" s="7" t="s">
        <v>131</v>
      </c>
      <c r="E13" s="7" t="s">
        <v>309</v>
      </c>
      <c r="F13" s="7" t="s">
        <v>253</v>
      </c>
      <c r="G13" s="7" t="s">
        <v>269</v>
      </c>
      <c r="H13" s="20">
        <v>444616.43516813801</v>
      </c>
      <c r="I13" s="20">
        <v>292392.14402213402</v>
      </c>
      <c r="J13" s="20">
        <v>431768.05035614799</v>
      </c>
      <c r="K13" s="20">
        <v>476141.31816981902</v>
      </c>
      <c r="L13" s="20">
        <v>137356.96531458999</v>
      </c>
      <c r="M13" s="20">
        <v>2448509.19779489</v>
      </c>
      <c r="N13" s="20">
        <v>497.34345030680799</v>
      </c>
      <c r="O13" s="20">
        <v>1794.8146058905199</v>
      </c>
      <c r="P13" s="20">
        <v>5758.1156229189301</v>
      </c>
      <c r="Q13" s="20">
        <v>20373.344103122701</v>
      </c>
      <c r="R13" s="20">
        <v>465413.01720495999</v>
      </c>
      <c r="S13" s="20">
        <v>-1056.0586024254401</v>
      </c>
      <c r="T13" s="20">
        <v>329114.61511014402</v>
      </c>
      <c r="U13" s="20">
        <v>73285.670974880195</v>
      </c>
      <c r="V13" s="20">
        <v>166389.16100769801</v>
      </c>
      <c r="W13" s="20">
        <v>36838.439615955198</v>
      </c>
      <c r="X13" s="20">
        <v>12811.988381683001</v>
      </c>
      <c r="Y13" s="20">
        <v>5162.7961685984801</v>
      </c>
      <c r="Z13" s="20">
        <v>446770.14063882403</v>
      </c>
      <c r="AA13" s="20">
        <v>64742.188298814799</v>
      </c>
      <c r="AB13" s="20">
        <v>85107.898746938998</v>
      </c>
      <c r="AC13" s="20">
        <v>251657.155663843</v>
      </c>
      <c r="AD13" s="20">
        <v>204534.738826049</v>
      </c>
      <c r="AE13" s="20">
        <v>506290.10616287799</v>
      </c>
    </row>
    <row r="14" spans="1:31" x14ac:dyDescent="0.2">
      <c r="A14" s="3">
        <v>13</v>
      </c>
      <c r="B14" s="4" t="s">
        <v>183</v>
      </c>
      <c r="C14" s="5" t="s">
        <v>309</v>
      </c>
      <c r="D14" s="4" t="s">
        <v>329</v>
      </c>
      <c r="E14" s="4" t="s">
        <v>309</v>
      </c>
      <c r="F14" s="4" t="s">
        <v>320</v>
      </c>
      <c r="G14" s="4" t="s">
        <v>269</v>
      </c>
      <c r="H14" s="19">
        <v>-1812.0077690205501</v>
      </c>
      <c r="I14" s="19">
        <v>26014.4501116598</v>
      </c>
      <c r="J14" s="19">
        <v>35344.768932017701</v>
      </c>
      <c r="K14" s="19">
        <v>-524117.14541267097</v>
      </c>
      <c r="L14" s="19">
        <v>20839.043964323599</v>
      </c>
      <c r="M14" s="19">
        <v>372344.63536679902</v>
      </c>
      <c r="N14" s="19">
        <v>50.000212380748501</v>
      </c>
      <c r="O14" s="19">
        <v>132.00318515196</v>
      </c>
      <c r="P14" s="19">
        <v>378.73111056775298</v>
      </c>
      <c r="Q14" s="19">
        <v>-1118.2703798633499</v>
      </c>
      <c r="R14" s="19">
        <v>47516.358348080699</v>
      </c>
      <c r="S14" s="19">
        <v>-4946.3457928317803</v>
      </c>
      <c r="T14" s="19">
        <v>31819.134591366801</v>
      </c>
      <c r="U14" s="19">
        <v>6750.4478205195301</v>
      </c>
      <c r="V14" s="19">
        <v>14121.141618503299</v>
      </c>
      <c r="W14" s="19">
        <v>2594.5589791700399</v>
      </c>
      <c r="X14" s="19">
        <v>899.87938890733301</v>
      </c>
      <c r="Y14" s="19">
        <v>379.87249154488399</v>
      </c>
      <c r="Z14" s="19">
        <v>40096.886579186597</v>
      </c>
      <c r="AA14" s="19">
        <v>9601.8269263575003</v>
      </c>
      <c r="AB14" s="19">
        <v>7332.5944148913904</v>
      </c>
      <c r="AC14" s="19">
        <v>22900.6747013729</v>
      </c>
      <c r="AD14" s="19">
        <v>19063.5957482388</v>
      </c>
      <c r="AE14" s="19">
        <v>45870.009984599201</v>
      </c>
    </row>
    <row r="15" spans="1:31" x14ac:dyDescent="0.2">
      <c r="A15" s="3">
        <v>14</v>
      </c>
      <c r="B15" s="7" t="s">
        <v>210</v>
      </c>
      <c r="C15" s="8" t="s">
        <v>309</v>
      </c>
      <c r="D15" s="7" t="s">
        <v>343</v>
      </c>
      <c r="E15" s="7" t="s">
        <v>309</v>
      </c>
      <c r="F15" s="7" t="s">
        <v>202</v>
      </c>
      <c r="G15" s="7" t="s">
        <v>269</v>
      </c>
      <c r="H15" s="20">
        <v>8873030.9252668396</v>
      </c>
      <c r="I15" s="20">
        <v>5845383.2582900804</v>
      </c>
      <c r="J15" s="20">
        <v>9116535.3300315198</v>
      </c>
      <c r="K15" s="20">
        <v>9222161.9223098494</v>
      </c>
      <c r="L15" s="20">
        <v>2506279.8185842498</v>
      </c>
      <c r="M15" s="20">
        <v>40660964.056747504</v>
      </c>
      <c r="N15" s="20">
        <v>6853.6603251144898</v>
      </c>
      <c r="O15" s="20">
        <v>27573.172280712301</v>
      </c>
      <c r="P15" s="20">
        <v>83412.512006056699</v>
      </c>
      <c r="Q15" s="20">
        <v>350236.83179724001</v>
      </c>
      <c r="R15" s="20">
        <v>9455644.5566140991</v>
      </c>
      <c r="S15" s="20">
        <v>169977.18263386801</v>
      </c>
      <c r="T15" s="20">
        <v>6524232.7179112202</v>
      </c>
      <c r="U15" s="20">
        <v>1220348.43116088</v>
      </c>
      <c r="V15" s="20">
        <v>2907504.3329096301</v>
      </c>
      <c r="W15" s="20">
        <v>662187.65789167397</v>
      </c>
      <c r="X15" s="20">
        <v>264578.05259284098</v>
      </c>
      <c r="Y15" s="20">
        <v>86916.351079401298</v>
      </c>
      <c r="Z15" s="20">
        <v>7931040.5249282401</v>
      </c>
      <c r="AA15" s="20">
        <v>979288.71761311102</v>
      </c>
      <c r="AB15" s="20">
        <v>1443909.1168591499</v>
      </c>
      <c r="AC15" s="20">
        <v>4325440.0074042697</v>
      </c>
      <c r="AD15" s="20">
        <v>3780916.1803323901</v>
      </c>
      <c r="AE15" s="20">
        <v>9830282.4592427295</v>
      </c>
    </row>
    <row r="16" spans="1:31" x14ac:dyDescent="0.2">
      <c r="A16" s="3">
        <v>15</v>
      </c>
      <c r="B16" s="4" t="s">
        <v>29</v>
      </c>
      <c r="C16" s="5" t="s">
        <v>309</v>
      </c>
      <c r="D16" s="4" t="s">
        <v>133</v>
      </c>
      <c r="E16" s="4" t="s">
        <v>309</v>
      </c>
      <c r="F16" s="4" t="s">
        <v>217</v>
      </c>
      <c r="G16" s="4" t="s">
        <v>269</v>
      </c>
      <c r="H16" s="19">
        <v>37973.388808606498</v>
      </c>
      <c r="I16" s="19">
        <v>31760.0924127689</v>
      </c>
      <c r="J16" s="19">
        <v>50685.402567606499</v>
      </c>
      <c r="K16" s="19">
        <v>-987571.82590902504</v>
      </c>
      <c r="L16" s="19">
        <v>12557.1544318258</v>
      </c>
      <c r="M16" s="19">
        <v>145694.98925786899</v>
      </c>
      <c r="N16" s="19">
        <v>65.333641241218501</v>
      </c>
      <c r="O16" s="19">
        <v>282.67500656569899</v>
      </c>
      <c r="P16" s="19">
        <v>588.77187504117705</v>
      </c>
      <c r="Q16" s="19">
        <v>915.26665903310004</v>
      </c>
      <c r="R16" s="19">
        <v>50099.574992515802</v>
      </c>
      <c r="S16" s="19">
        <v>-2219.8175518182202</v>
      </c>
      <c r="T16" s="19">
        <v>33929.2606996256</v>
      </c>
      <c r="U16" s="19">
        <v>6994.5865606912203</v>
      </c>
      <c r="V16" s="19">
        <v>15444.6871448698</v>
      </c>
      <c r="W16" s="19">
        <v>3899.0027976126398</v>
      </c>
      <c r="X16" s="19">
        <v>2008.00943532514</v>
      </c>
      <c r="Y16" s="19">
        <v>499.23664639190002</v>
      </c>
      <c r="Z16" s="19">
        <v>42081.880342440701</v>
      </c>
      <c r="AA16" s="19">
        <v>11121.024914842301</v>
      </c>
      <c r="AB16" s="19">
        <v>8588.6494858102706</v>
      </c>
      <c r="AC16" s="19">
        <v>26481.632676011999</v>
      </c>
      <c r="AD16" s="19">
        <v>22190.930502533502</v>
      </c>
      <c r="AE16" s="19">
        <v>57886.732131783698</v>
      </c>
    </row>
    <row r="17" spans="1:31" x14ac:dyDescent="0.2">
      <c r="A17" s="3">
        <v>16</v>
      </c>
      <c r="B17" s="7" t="s">
        <v>250</v>
      </c>
      <c r="C17" s="8" t="s">
        <v>309</v>
      </c>
      <c r="D17" s="7" t="s">
        <v>292</v>
      </c>
      <c r="E17" s="7" t="s">
        <v>309</v>
      </c>
      <c r="F17" s="7" t="s">
        <v>281</v>
      </c>
      <c r="G17" s="7" t="s">
        <v>269</v>
      </c>
      <c r="H17" s="20">
        <v>332245.25724304002</v>
      </c>
      <c r="I17" s="20">
        <v>72079.528854975506</v>
      </c>
      <c r="J17" s="20">
        <v>247299.800155462</v>
      </c>
      <c r="K17" s="20">
        <v>-167553.69992411399</v>
      </c>
      <c r="L17" s="20">
        <v>32296.226118159499</v>
      </c>
      <c r="M17" s="20">
        <v>703356.63303846505</v>
      </c>
      <c r="N17" s="20">
        <v>168.00137798330601</v>
      </c>
      <c r="O17" s="20">
        <v>928.04836700799103</v>
      </c>
      <c r="P17" s="20">
        <v>2237.1909604021298</v>
      </c>
      <c r="Q17" s="20">
        <v>12056.018532927301</v>
      </c>
      <c r="R17" s="20">
        <v>103767.06381575399</v>
      </c>
      <c r="S17" s="20">
        <v>-5220.6631590874604</v>
      </c>
      <c r="T17" s="20">
        <v>71277.937776087594</v>
      </c>
      <c r="U17" s="20">
        <v>17061.3035026137</v>
      </c>
      <c r="V17" s="20">
        <v>36818.233420226898</v>
      </c>
      <c r="W17" s="20">
        <v>15959.7336356901</v>
      </c>
      <c r="X17" s="20">
        <v>727.55489654086705</v>
      </c>
      <c r="Y17" s="20">
        <v>1016.00715751801</v>
      </c>
      <c r="Z17" s="20">
        <v>92298.870199495606</v>
      </c>
      <c r="AA17" s="20">
        <v>12140.027505338399</v>
      </c>
      <c r="AB17" s="20">
        <v>18724.349497698298</v>
      </c>
      <c r="AC17" s="20">
        <v>55157.407724372002</v>
      </c>
      <c r="AD17" s="20">
        <v>44175.897898037103</v>
      </c>
      <c r="AE17" s="20">
        <v>107236.179842285</v>
      </c>
    </row>
    <row r="18" spans="1:31" x14ac:dyDescent="0.2">
      <c r="A18" s="3">
        <v>17</v>
      </c>
      <c r="B18" s="4" t="s">
        <v>183</v>
      </c>
      <c r="C18" s="5" t="s">
        <v>309</v>
      </c>
      <c r="D18" s="4" t="s">
        <v>331</v>
      </c>
      <c r="E18" s="4" t="s">
        <v>309</v>
      </c>
      <c r="F18" s="4" t="s">
        <v>206</v>
      </c>
      <c r="G18" s="4" t="s">
        <v>269</v>
      </c>
      <c r="H18" s="19">
        <v>-2566.9761918774602</v>
      </c>
      <c r="I18" s="19">
        <v>637.47766061250104</v>
      </c>
      <c r="J18" s="19">
        <v>3499.21575872415</v>
      </c>
      <c r="K18" s="19">
        <v>-1527583.0967340199</v>
      </c>
      <c r="L18" s="19">
        <v>533.86064332250805</v>
      </c>
      <c r="M18" s="19">
        <v>2829.09989176101</v>
      </c>
      <c r="N18" s="19">
        <v>8.0000210000436898</v>
      </c>
      <c r="O18" s="19">
        <v>62.001356389150203</v>
      </c>
      <c r="P18" s="19">
        <v>-66.676894190278603</v>
      </c>
      <c r="Q18" s="19">
        <v>-1759.5337092362399</v>
      </c>
      <c r="R18" s="19">
        <v>1089.42795870903</v>
      </c>
      <c r="S18" s="19">
        <v>-4586.2031262110704</v>
      </c>
      <c r="T18" s="19">
        <v>815.36536341194096</v>
      </c>
      <c r="U18" s="19">
        <v>182.67259833302401</v>
      </c>
      <c r="V18" s="19">
        <v>260.70792104104402</v>
      </c>
      <c r="W18" s="19">
        <v>115.406293792635</v>
      </c>
      <c r="X18" s="19">
        <v>-874.20083279051801</v>
      </c>
      <c r="Y18" s="19">
        <v>5.3438274363570004</v>
      </c>
      <c r="Z18" s="19">
        <v>834.70351783941999</v>
      </c>
      <c r="AA18" s="19">
        <v>1875.5586304145099</v>
      </c>
      <c r="AB18" s="19">
        <v>179.335248597315</v>
      </c>
      <c r="AC18" s="19">
        <v>874.03313742206603</v>
      </c>
      <c r="AD18" s="19">
        <v>688.68773057683597</v>
      </c>
      <c r="AE18" s="19">
        <v>1892.8245807533001</v>
      </c>
    </row>
    <row r="19" spans="1:31" x14ac:dyDescent="0.2">
      <c r="A19" s="3">
        <v>18</v>
      </c>
      <c r="B19" s="7" t="s">
        <v>242</v>
      </c>
      <c r="C19" s="8" t="s">
        <v>309</v>
      </c>
      <c r="D19" s="7" t="s">
        <v>316</v>
      </c>
      <c r="E19" s="7" t="s">
        <v>309</v>
      </c>
      <c r="F19" s="7" t="s">
        <v>137</v>
      </c>
      <c r="G19" s="7" t="s">
        <v>269</v>
      </c>
      <c r="H19" s="20">
        <v>443294.007572209</v>
      </c>
      <c r="I19" s="20">
        <v>3102.30415046495</v>
      </c>
      <c r="J19" s="20">
        <v>250288.704900568</v>
      </c>
      <c r="K19" s="20">
        <v>-572249.93482146796</v>
      </c>
      <c r="L19" s="20">
        <v>604.56965361751497</v>
      </c>
      <c r="M19" s="20">
        <v>-88703.612626943403</v>
      </c>
      <c r="N19" s="20">
        <v>4778.8106418487496</v>
      </c>
      <c r="O19" s="20">
        <v>35319.0045231318</v>
      </c>
      <c r="P19" s="20">
        <v>81424.773480136006</v>
      </c>
      <c r="Q19" s="20">
        <v>543102.17021792196</v>
      </c>
      <c r="R19" s="20">
        <v>894.73850989107598</v>
      </c>
      <c r="S19" s="20">
        <v>-1361.19588230349</v>
      </c>
      <c r="T19" s="20">
        <v>176.669644086266</v>
      </c>
      <c r="U19" s="20">
        <v>299.34430129006802</v>
      </c>
      <c r="V19" s="20">
        <v>-1352.8037318450899</v>
      </c>
      <c r="W19" s="20">
        <v>15512.929020400799</v>
      </c>
      <c r="X19" s="20">
        <v>-3.3920589740179499</v>
      </c>
      <c r="Y19" s="20">
        <v>7.3229520026356401</v>
      </c>
      <c r="Z19" s="20">
        <v>514.01711309459995</v>
      </c>
      <c r="AA19" s="20">
        <v>869.06707450214401</v>
      </c>
      <c r="AB19" s="20">
        <v>-25.333417520220401</v>
      </c>
      <c r="AC19" s="20">
        <v>203.33628209492801</v>
      </c>
      <c r="AD19" s="20">
        <v>135.334847446841</v>
      </c>
      <c r="AE19" s="20">
        <v>412.01301939678302</v>
      </c>
    </row>
    <row r="20" spans="1:31" x14ac:dyDescent="0.2">
      <c r="A20" s="3">
        <v>19</v>
      </c>
      <c r="B20" s="4" t="s">
        <v>376</v>
      </c>
      <c r="C20" s="5" t="s">
        <v>309</v>
      </c>
      <c r="D20" s="4" t="s">
        <v>173</v>
      </c>
      <c r="E20" s="4" t="s">
        <v>309</v>
      </c>
      <c r="F20" s="4" t="s">
        <v>286</v>
      </c>
      <c r="G20" s="4" t="s">
        <v>269</v>
      </c>
      <c r="H20" s="19">
        <v>9447827.5793835893</v>
      </c>
      <c r="I20" s="19">
        <v>5452082.5367340799</v>
      </c>
      <c r="J20" s="19">
        <v>7869185.6132346001</v>
      </c>
      <c r="K20" s="19">
        <v>17150095.7175503</v>
      </c>
      <c r="L20" s="19">
        <v>2497938.2413574401</v>
      </c>
      <c r="M20" s="19">
        <v>42042251.975476801</v>
      </c>
      <c r="N20" s="19">
        <v>6846.9897572289801</v>
      </c>
      <c r="O20" s="19">
        <v>26141.7504620951</v>
      </c>
      <c r="P20" s="19">
        <v>82284.453172725203</v>
      </c>
      <c r="Q20" s="19">
        <v>376073.54448424099</v>
      </c>
      <c r="R20" s="19">
        <v>8461601.2310617808</v>
      </c>
      <c r="S20" s="19">
        <v>135983.85670602301</v>
      </c>
      <c r="T20" s="19">
        <v>5760619.1386324</v>
      </c>
      <c r="U20" s="19">
        <v>1225384.5611524601</v>
      </c>
      <c r="V20" s="19">
        <v>2982656.0643768799</v>
      </c>
      <c r="W20" s="19">
        <v>592995.479498851</v>
      </c>
      <c r="X20" s="19">
        <v>219340.50705075799</v>
      </c>
      <c r="Y20" s="19">
        <v>77734.390142867604</v>
      </c>
      <c r="Z20" s="19">
        <v>7993452.7278889399</v>
      </c>
      <c r="AA20" s="19">
        <v>806634.14088570897</v>
      </c>
      <c r="AB20" s="19">
        <v>1391419.6336256999</v>
      </c>
      <c r="AC20" s="19">
        <v>4261547.1543277502</v>
      </c>
      <c r="AD20" s="19">
        <v>3553182.1136308801</v>
      </c>
      <c r="AE20" s="19">
        <v>8457856.5073168799</v>
      </c>
    </row>
    <row r="21" spans="1:31" x14ac:dyDescent="0.2">
      <c r="A21" s="3">
        <v>20</v>
      </c>
      <c r="B21" s="7" t="s">
        <v>330</v>
      </c>
      <c r="C21" s="8" t="s">
        <v>309</v>
      </c>
      <c r="D21" s="7" t="s">
        <v>260</v>
      </c>
      <c r="E21" s="7" t="s">
        <v>309</v>
      </c>
      <c r="F21" s="7" t="s">
        <v>16</v>
      </c>
      <c r="G21" s="7" t="s">
        <v>269</v>
      </c>
      <c r="H21" s="20">
        <v>45199.776249664901</v>
      </c>
      <c r="I21" s="20">
        <v>31211.255986182499</v>
      </c>
      <c r="J21" s="20">
        <v>47756.502245863601</v>
      </c>
      <c r="K21" s="20">
        <v>-443943.60082532599</v>
      </c>
      <c r="L21" s="20">
        <v>12647.2529358886</v>
      </c>
      <c r="M21" s="20">
        <v>282478.67937347299</v>
      </c>
      <c r="N21" s="20">
        <v>74.000362928146799</v>
      </c>
      <c r="O21" s="20">
        <v>236.006541220288</v>
      </c>
      <c r="P21" s="20">
        <v>727.46566855431001</v>
      </c>
      <c r="Q21" s="20">
        <v>1216.56993366816</v>
      </c>
      <c r="R21" s="20">
        <v>48563.113288873799</v>
      </c>
      <c r="S21" s="20">
        <v>-3163.0494682947901</v>
      </c>
      <c r="T21" s="20">
        <v>31463.650490505901</v>
      </c>
      <c r="U21" s="20">
        <v>7078.6074860469098</v>
      </c>
      <c r="V21" s="20">
        <v>16364.4832464916</v>
      </c>
      <c r="W21" s="20">
        <v>3975.7458773927601</v>
      </c>
      <c r="X21" s="20">
        <v>-183.41805848465901</v>
      </c>
      <c r="Y21" s="20">
        <v>495.32989130247302</v>
      </c>
      <c r="Z21" s="20">
        <v>44553.526348024003</v>
      </c>
      <c r="AA21" s="20">
        <v>10191.3343702394</v>
      </c>
      <c r="AB21" s="20">
        <v>8688.6957395007194</v>
      </c>
      <c r="AC21" s="20">
        <v>26910.384454728301</v>
      </c>
      <c r="AD21" s="20">
        <v>22554.840584330799</v>
      </c>
      <c r="AE21" s="20">
        <v>55695.434778250601</v>
      </c>
    </row>
    <row r="22" spans="1:31" x14ac:dyDescent="0.2">
      <c r="A22" s="3">
        <v>21</v>
      </c>
      <c r="B22" s="4" t="s">
        <v>246</v>
      </c>
      <c r="C22" s="5" t="s">
        <v>309</v>
      </c>
      <c r="D22" s="4" t="s">
        <v>8</v>
      </c>
      <c r="E22" s="4" t="s">
        <v>309</v>
      </c>
      <c r="F22" s="4" t="s">
        <v>136</v>
      </c>
      <c r="G22" s="4" t="s">
        <v>269</v>
      </c>
      <c r="H22" s="19">
        <v>19704448.4703166</v>
      </c>
      <c r="I22" s="19">
        <v>936363.68753209303</v>
      </c>
      <c r="J22" s="19">
        <v>15549065.6603818</v>
      </c>
      <c r="K22" s="19">
        <v>30745250.880825099</v>
      </c>
      <c r="L22" s="19">
        <v>1437973.4862218001</v>
      </c>
      <c r="M22" s="19">
        <v>5287880.1111266799</v>
      </c>
      <c r="N22" s="19">
        <v>5617.7844791588896</v>
      </c>
      <c r="O22" s="19">
        <v>40488.084931593003</v>
      </c>
      <c r="P22" s="19">
        <v>100006.37163442701</v>
      </c>
      <c r="Q22" s="19">
        <v>697705.40396519797</v>
      </c>
      <c r="R22" s="19">
        <v>490295.22612361697</v>
      </c>
      <c r="S22" s="19">
        <v>68670.9212813169</v>
      </c>
      <c r="T22" s="19">
        <v>5136.3119684631602</v>
      </c>
      <c r="U22" s="19">
        <v>4002.6656746019298</v>
      </c>
      <c r="V22" s="19">
        <v>23662.443940500601</v>
      </c>
      <c r="W22" s="19">
        <v>30842.177805052601</v>
      </c>
      <c r="X22" s="19">
        <v>-2033.68907017215</v>
      </c>
      <c r="Y22" s="19">
        <v>141.93916342024301</v>
      </c>
      <c r="Z22" s="19">
        <v>66971.719101254494</v>
      </c>
      <c r="AA22" s="19">
        <v>2951.2252232460901</v>
      </c>
      <c r="AB22" s="19">
        <v>1839.4596918936199</v>
      </c>
      <c r="AC22" s="19">
        <v>15986.3912492048</v>
      </c>
      <c r="AD22" s="19">
        <v>13462.4350258183</v>
      </c>
      <c r="AE22" s="19">
        <v>32628.519642187399</v>
      </c>
    </row>
    <row r="23" spans="1:31" x14ac:dyDescent="0.2">
      <c r="A23" s="3">
        <v>22</v>
      </c>
      <c r="B23" s="7" t="s">
        <v>60</v>
      </c>
      <c r="C23" s="8" t="s">
        <v>309</v>
      </c>
      <c r="D23" s="7" t="s">
        <v>162</v>
      </c>
      <c r="E23" s="7" t="s">
        <v>309</v>
      </c>
      <c r="F23" s="7" t="s">
        <v>3</v>
      </c>
      <c r="G23" s="7" t="s">
        <v>269</v>
      </c>
      <c r="H23" s="20">
        <v>12552525.6042828</v>
      </c>
      <c r="I23" s="20">
        <v>864995.18504193204</v>
      </c>
      <c r="J23" s="20">
        <v>4679071.2616916802</v>
      </c>
      <c r="K23" s="20">
        <v>20158057.245721199</v>
      </c>
      <c r="L23" s="20">
        <v>2491793.2794670202</v>
      </c>
      <c r="M23" s="20">
        <v>3856677.2206636998</v>
      </c>
      <c r="N23" s="20">
        <v>17657.617334728198</v>
      </c>
      <c r="O23" s="20">
        <v>137855.54972586001</v>
      </c>
      <c r="P23" s="20">
        <v>309630.59293684899</v>
      </c>
      <c r="Q23" s="20">
        <v>2574994.2037885501</v>
      </c>
      <c r="R23" s="20">
        <v>258244.43647637201</v>
      </c>
      <c r="S23" s="20">
        <v>6401.6372817975098</v>
      </c>
      <c r="T23" s="20">
        <v>2983.6770756349401</v>
      </c>
      <c r="U23" s="20">
        <v>10925.799028441201</v>
      </c>
      <c r="V23" s="20">
        <v>19984.386005353499</v>
      </c>
      <c r="W23" s="20">
        <v>27513.8864944456</v>
      </c>
      <c r="X23" s="20">
        <v>4509.27460304334</v>
      </c>
      <c r="Y23" s="20">
        <v>67.2870183437458</v>
      </c>
      <c r="Z23" s="20">
        <v>62468.812767511001</v>
      </c>
      <c r="AA23" s="20">
        <v>1332.5689707824299</v>
      </c>
      <c r="AB23" s="20">
        <v>908.69947869903103</v>
      </c>
      <c r="AC23" s="20">
        <v>1903.4743882382099</v>
      </c>
      <c r="AD23" s="20">
        <v>1558.0950915069</v>
      </c>
      <c r="AE23" s="20">
        <v>3972.6212202204701</v>
      </c>
    </row>
    <row r="24" spans="1:31" x14ac:dyDescent="0.2">
      <c r="A24" s="3">
        <v>23</v>
      </c>
      <c r="B24" s="4" t="s">
        <v>160</v>
      </c>
      <c r="C24" s="5" t="s">
        <v>309</v>
      </c>
      <c r="D24" s="4" t="s">
        <v>261</v>
      </c>
      <c r="E24" s="4" t="s">
        <v>309</v>
      </c>
      <c r="F24" s="4" t="s">
        <v>54</v>
      </c>
      <c r="G24" s="4" t="s">
        <v>269</v>
      </c>
      <c r="H24" s="19">
        <v>36681701.4180144</v>
      </c>
      <c r="I24" s="19">
        <v>10698501.9946192</v>
      </c>
      <c r="J24" s="19">
        <v>40225000.538183801</v>
      </c>
      <c r="K24" s="19">
        <v>97918717.998198301</v>
      </c>
      <c r="L24" s="19">
        <v>952463.04421473003</v>
      </c>
      <c r="M24" s="19">
        <v>3631789.3654434402</v>
      </c>
      <c r="N24" s="19">
        <v>36451.867101135897</v>
      </c>
      <c r="O24" s="19">
        <v>270467.16832484299</v>
      </c>
      <c r="P24" s="19">
        <v>635671.27549018105</v>
      </c>
      <c r="Q24" s="19">
        <v>4715686.9395477604</v>
      </c>
      <c r="R24" s="19">
        <v>2593091.5728942598</v>
      </c>
      <c r="S24" s="19">
        <v>421639.25426459598</v>
      </c>
      <c r="T24" s="19">
        <v>4081.2975595633302</v>
      </c>
      <c r="U24" s="19">
        <v>7770.9884289967504</v>
      </c>
      <c r="V24" s="19">
        <v>41814.697355612298</v>
      </c>
      <c r="W24" s="19">
        <v>43534.5475105472</v>
      </c>
      <c r="X24" s="19">
        <v>-3530.9275122222198</v>
      </c>
      <c r="Y24" s="19">
        <v>163.14257674089001</v>
      </c>
      <c r="Z24" s="19">
        <v>225625.40870266099</v>
      </c>
      <c r="AA24" s="19">
        <v>1530.95330010936</v>
      </c>
      <c r="AB24" s="19">
        <v>1410.0760504262701</v>
      </c>
      <c r="AC24" s="19">
        <v>245763.14326413599</v>
      </c>
      <c r="AD24" s="19">
        <v>214335.58550350799</v>
      </c>
      <c r="AE24" s="19">
        <v>561333.12072704895</v>
      </c>
    </row>
    <row r="25" spans="1:31" x14ac:dyDescent="0.2">
      <c r="A25" s="3">
        <v>24</v>
      </c>
      <c r="B25" s="7" t="s">
        <v>318</v>
      </c>
      <c r="C25" s="8" t="s">
        <v>309</v>
      </c>
      <c r="D25" s="7" t="s">
        <v>332</v>
      </c>
      <c r="E25" s="7" t="s">
        <v>309</v>
      </c>
      <c r="F25" s="7" t="s">
        <v>103</v>
      </c>
      <c r="G25" s="7" t="s">
        <v>269</v>
      </c>
      <c r="H25" s="20">
        <v>36538239.941388696</v>
      </c>
      <c r="I25" s="20">
        <v>13250870.1619666</v>
      </c>
      <c r="J25" s="20">
        <v>40194874.5295351</v>
      </c>
      <c r="K25" s="20">
        <v>131657059.948082</v>
      </c>
      <c r="L25" s="20">
        <v>1199978.61274413</v>
      </c>
      <c r="M25" s="20">
        <v>17676355.020099401</v>
      </c>
      <c r="N25" s="20">
        <v>38394.9500090847</v>
      </c>
      <c r="O25" s="20">
        <v>270253.87577290501</v>
      </c>
      <c r="P25" s="20">
        <v>673189.78812521102</v>
      </c>
      <c r="Q25" s="20">
        <v>5270234.2245217804</v>
      </c>
      <c r="R25" s="20">
        <v>3921747.1971210199</v>
      </c>
      <c r="S25" s="20">
        <v>739523.46435862803</v>
      </c>
      <c r="T25" s="20">
        <v>5804.5781664640499</v>
      </c>
      <c r="U25" s="20">
        <v>9023.0890368001001</v>
      </c>
      <c r="V25" s="20">
        <v>34822.236182269298</v>
      </c>
      <c r="W25" s="20">
        <v>47489.305625285597</v>
      </c>
      <c r="X25" s="20">
        <v>-4441.1126678483597</v>
      </c>
      <c r="Y25" s="20">
        <v>208.482109330024</v>
      </c>
      <c r="Z25" s="20">
        <v>332030.07023765199</v>
      </c>
      <c r="AA25" s="20">
        <v>1203.00691715277</v>
      </c>
      <c r="AB25" s="20">
        <v>1885.4661933894499</v>
      </c>
      <c r="AC25" s="20">
        <v>124530.055271701</v>
      </c>
      <c r="AD25" s="20">
        <v>101920.202376588</v>
      </c>
      <c r="AE25" s="20">
        <v>241684.03200003901</v>
      </c>
    </row>
    <row r="26" spans="1:31" x14ac:dyDescent="0.2">
      <c r="A26" s="3">
        <v>25</v>
      </c>
      <c r="B26" s="4" t="s">
        <v>354</v>
      </c>
      <c r="C26" s="5" t="s">
        <v>309</v>
      </c>
      <c r="D26" s="4" t="s">
        <v>49</v>
      </c>
      <c r="E26" s="4" t="s">
        <v>309</v>
      </c>
      <c r="F26" s="4" t="s">
        <v>208</v>
      </c>
      <c r="G26" s="4" t="s">
        <v>269</v>
      </c>
      <c r="H26" s="19">
        <v>27697149.142942298</v>
      </c>
      <c r="I26" s="19">
        <v>5731451.5135755697</v>
      </c>
      <c r="J26" s="19">
        <v>19852295.669018801</v>
      </c>
      <c r="K26" s="19">
        <v>63875883.095267698</v>
      </c>
      <c r="L26" s="19">
        <v>769860.50219270599</v>
      </c>
      <c r="M26" s="19">
        <v>13285708.953456599</v>
      </c>
      <c r="N26" s="19">
        <v>19668.243058098498</v>
      </c>
      <c r="O26" s="19">
        <v>149863.626881606</v>
      </c>
      <c r="P26" s="19">
        <v>344284.08403215901</v>
      </c>
      <c r="Q26" s="19">
        <v>2737488.85738381</v>
      </c>
      <c r="R26" s="19">
        <v>403059.53774465801</v>
      </c>
      <c r="S26" s="19">
        <v>116462.32616711401</v>
      </c>
      <c r="T26" s="19">
        <v>3019.6855098752799</v>
      </c>
      <c r="U26" s="19">
        <v>4964.9941741360699</v>
      </c>
      <c r="V26" s="19">
        <v>25336.988456524901</v>
      </c>
      <c r="W26" s="19">
        <v>11310.3131470962</v>
      </c>
      <c r="X26" s="19">
        <v>-1542.79905905121</v>
      </c>
      <c r="Y26" s="19">
        <v>91.865375332487801</v>
      </c>
      <c r="Z26" s="19">
        <v>117681.558624577</v>
      </c>
      <c r="AA26" s="19">
        <v>792.41746486187697</v>
      </c>
      <c r="AB26" s="19">
        <v>365.33957434829802</v>
      </c>
      <c r="AC26" s="19">
        <v>30288.364331852801</v>
      </c>
      <c r="AD26" s="19">
        <v>24747.577703220901</v>
      </c>
      <c r="AE26" s="19">
        <v>63863.055432114103</v>
      </c>
    </row>
    <row r="27" spans="1:31" x14ac:dyDescent="0.2">
      <c r="A27" s="3">
        <v>26</v>
      </c>
      <c r="B27" s="7" t="s">
        <v>334</v>
      </c>
      <c r="C27" s="8" t="s">
        <v>309</v>
      </c>
      <c r="D27" s="7" t="s">
        <v>149</v>
      </c>
      <c r="E27" s="7" t="s">
        <v>309</v>
      </c>
      <c r="F27" s="7" t="s">
        <v>151</v>
      </c>
      <c r="G27" s="7" t="s">
        <v>269</v>
      </c>
      <c r="H27" s="20">
        <v>33111244.813682199</v>
      </c>
      <c r="I27" s="20">
        <v>2156734.9559741202</v>
      </c>
      <c r="J27" s="20">
        <v>26424351.274281599</v>
      </c>
      <c r="K27" s="20">
        <v>57319334.568321101</v>
      </c>
      <c r="L27" s="20">
        <v>1182612.86931358</v>
      </c>
      <c r="M27" s="20">
        <v>2413945.9309001998</v>
      </c>
      <c r="N27" s="20">
        <v>17578.854845198199</v>
      </c>
      <c r="O27" s="20">
        <v>131993.18516662801</v>
      </c>
      <c r="P27" s="20">
        <v>305787.85263007198</v>
      </c>
      <c r="Q27" s="20">
        <v>2345111.37268297</v>
      </c>
      <c r="R27" s="20">
        <v>236716.04403180999</v>
      </c>
      <c r="S27" s="20">
        <v>86671.983928272297</v>
      </c>
      <c r="T27" s="20">
        <v>4562.77901935107</v>
      </c>
      <c r="U27" s="20">
        <v>3985.3265750104802</v>
      </c>
      <c r="V27" s="20">
        <v>19543.661608415201</v>
      </c>
      <c r="W27" s="20">
        <v>17698.840181939999</v>
      </c>
      <c r="X27" s="20">
        <v>-1033.71125230298</v>
      </c>
      <c r="Y27" s="20">
        <v>155.923768738267</v>
      </c>
      <c r="Z27" s="20">
        <v>116713.36749417</v>
      </c>
      <c r="AA27" s="20">
        <v>664.45324995956503</v>
      </c>
      <c r="AB27" s="20">
        <v>390.67368805967197</v>
      </c>
      <c r="AC27" s="20">
        <v>5281.6819600243898</v>
      </c>
      <c r="AD27" s="20">
        <v>4642.7845432394897</v>
      </c>
      <c r="AE27" s="20">
        <v>11873.137539887101</v>
      </c>
    </row>
    <row r="28" spans="1:31" x14ac:dyDescent="0.2">
      <c r="A28" s="3">
        <v>27</v>
      </c>
      <c r="B28" s="4" t="s">
        <v>325</v>
      </c>
      <c r="C28" s="5" t="s">
        <v>309</v>
      </c>
      <c r="D28" s="4" t="s">
        <v>63</v>
      </c>
      <c r="E28" s="4" t="s">
        <v>309</v>
      </c>
      <c r="F28" s="4" t="s">
        <v>249</v>
      </c>
      <c r="G28" s="4" t="s">
        <v>269</v>
      </c>
      <c r="H28" s="19">
        <v>32646158.095896401</v>
      </c>
      <c r="I28" s="19">
        <v>1603916.58704707</v>
      </c>
      <c r="J28" s="19">
        <v>16285697.788092099</v>
      </c>
      <c r="K28" s="19">
        <v>52215088.718433499</v>
      </c>
      <c r="L28" s="19">
        <v>738006.31642142602</v>
      </c>
      <c r="M28" s="19">
        <v>1717183.22060687</v>
      </c>
      <c r="N28" s="19">
        <v>14574.1317651067</v>
      </c>
      <c r="O28" s="19">
        <v>111767.015594714</v>
      </c>
      <c r="P28" s="19">
        <v>256044.75027256901</v>
      </c>
      <c r="Q28" s="19">
        <v>2007987.48899713</v>
      </c>
      <c r="R28" s="19">
        <v>147690.35128714601</v>
      </c>
      <c r="S28" s="19">
        <v>11191.2627194123</v>
      </c>
      <c r="T28" s="19">
        <v>3689.8509619316201</v>
      </c>
      <c r="U28" s="19">
        <v>3735.2524366836401</v>
      </c>
      <c r="V28" s="19">
        <v>16153.595890021001</v>
      </c>
      <c r="W28" s="19">
        <v>9982.4808772388096</v>
      </c>
      <c r="X28" s="19">
        <v>-392.32290048470901</v>
      </c>
      <c r="Y28" s="19">
        <v>111.98037655511899</v>
      </c>
      <c r="Z28" s="19">
        <v>108718.94087246001</v>
      </c>
      <c r="AA28" s="19">
        <v>1283.27638852056</v>
      </c>
      <c r="AB28" s="19">
        <v>286.67080101238002</v>
      </c>
      <c r="AC28" s="19">
        <v>2109.50472796548</v>
      </c>
      <c r="AD28" s="19">
        <v>1616.76901597913</v>
      </c>
      <c r="AE28" s="19">
        <v>4266.7120348021699</v>
      </c>
    </row>
    <row r="29" spans="1:31" x14ac:dyDescent="0.2">
      <c r="A29" s="3">
        <v>28</v>
      </c>
      <c r="B29" s="7" t="s">
        <v>179</v>
      </c>
      <c r="C29" s="8" t="s">
        <v>309</v>
      </c>
      <c r="D29" s="7" t="s">
        <v>287</v>
      </c>
      <c r="E29" s="7" t="s">
        <v>309</v>
      </c>
      <c r="F29" s="7" t="s">
        <v>259</v>
      </c>
      <c r="G29" s="7" t="s">
        <v>269</v>
      </c>
      <c r="H29" s="20">
        <v>29452146.8401439</v>
      </c>
      <c r="I29" s="20">
        <v>8786780.7427416202</v>
      </c>
      <c r="J29" s="20">
        <v>30488024.906107102</v>
      </c>
      <c r="K29" s="20">
        <v>137071749.66443801</v>
      </c>
      <c r="L29" s="20">
        <v>979654.70811525395</v>
      </c>
      <c r="M29" s="20">
        <v>14910058.2218013</v>
      </c>
      <c r="N29" s="20">
        <v>40393.7962088145</v>
      </c>
      <c r="O29" s="20">
        <v>299665.71002371999</v>
      </c>
      <c r="P29" s="20">
        <v>715531.30604271102</v>
      </c>
      <c r="Q29" s="20">
        <v>5299599.4538920298</v>
      </c>
      <c r="R29" s="20">
        <v>1301346.3889852699</v>
      </c>
      <c r="S29" s="20">
        <v>194319.18900604401</v>
      </c>
      <c r="T29" s="20">
        <v>4612.1278807539002</v>
      </c>
      <c r="U29" s="20">
        <v>8936.3625162482494</v>
      </c>
      <c r="V29" s="20">
        <v>59149.965109716897</v>
      </c>
      <c r="W29" s="20">
        <v>50288.817744733104</v>
      </c>
      <c r="X29" s="20">
        <v>606.88118939069398</v>
      </c>
      <c r="Y29" s="20">
        <v>101.865521618055</v>
      </c>
      <c r="Z29" s="20">
        <v>331032.258408339</v>
      </c>
      <c r="AA29" s="20">
        <v>679.49330082108202</v>
      </c>
      <c r="AB29" s="20">
        <v>1410.0757458313501</v>
      </c>
      <c r="AC29" s="20">
        <v>203787.84239998099</v>
      </c>
      <c r="AD29" s="20">
        <v>176521.74957664101</v>
      </c>
      <c r="AE29" s="20">
        <v>435196.84476104903</v>
      </c>
    </row>
    <row r="30" spans="1:31" x14ac:dyDescent="0.2">
      <c r="A30" s="3">
        <v>29</v>
      </c>
      <c r="B30" s="4" t="s">
        <v>280</v>
      </c>
      <c r="C30" s="5" t="s">
        <v>309</v>
      </c>
      <c r="D30" s="4" t="s">
        <v>315</v>
      </c>
      <c r="E30" s="4" t="s">
        <v>309</v>
      </c>
      <c r="F30" s="4" t="s">
        <v>374</v>
      </c>
      <c r="G30" s="4" t="s">
        <v>269</v>
      </c>
      <c r="H30" s="19">
        <v>36153897.049295902</v>
      </c>
      <c r="I30" s="19">
        <v>1465145.8812049101</v>
      </c>
      <c r="J30" s="19">
        <v>28204248.234709501</v>
      </c>
      <c r="K30" s="19">
        <v>59161790.594380602</v>
      </c>
      <c r="L30" s="19">
        <v>1053698.9441126499</v>
      </c>
      <c r="M30" s="19">
        <v>3034827.35727497</v>
      </c>
      <c r="N30" s="19">
        <v>7716.7697701192001</v>
      </c>
      <c r="O30" s="19">
        <v>58832.101862019103</v>
      </c>
      <c r="P30" s="19">
        <v>137448.036854609</v>
      </c>
      <c r="Q30" s="19">
        <v>1013352.04033925</v>
      </c>
      <c r="R30" s="19">
        <v>110558.990660296</v>
      </c>
      <c r="S30" s="19">
        <v>25258.4337897224</v>
      </c>
      <c r="T30" s="19">
        <v>5228.3480205552396</v>
      </c>
      <c r="U30" s="19">
        <v>5361.8168228808499</v>
      </c>
      <c r="V30" s="19">
        <v>22540.574528153302</v>
      </c>
      <c r="W30" s="19">
        <v>32244.754997340198</v>
      </c>
      <c r="X30" s="19">
        <v>297.81062549973001</v>
      </c>
      <c r="Y30" s="19">
        <v>98.625992711967996</v>
      </c>
      <c r="Z30" s="19">
        <v>77711.0694643444</v>
      </c>
      <c r="AA30" s="19">
        <v>431.64636444506101</v>
      </c>
      <c r="AB30" s="19">
        <v>652.01776253081198</v>
      </c>
      <c r="AC30" s="19">
        <v>6200.7272605565104</v>
      </c>
      <c r="AD30" s="19">
        <v>5104.2786268560903</v>
      </c>
      <c r="AE30" s="19">
        <v>12996.8007202435</v>
      </c>
    </row>
    <row r="31" spans="1:31" x14ac:dyDescent="0.2">
      <c r="A31" s="3">
        <v>30</v>
      </c>
      <c r="B31" s="7" t="s">
        <v>116</v>
      </c>
      <c r="C31" s="8" t="s">
        <v>309</v>
      </c>
      <c r="D31" s="7" t="s">
        <v>155</v>
      </c>
      <c r="E31" s="7" t="s">
        <v>309</v>
      </c>
      <c r="F31" s="7" t="s">
        <v>223</v>
      </c>
      <c r="G31" s="7" t="s">
        <v>269</v>
      </c>
      <c r="H31" s="20">
        <v>34703373.106298901</v>
      </c>
      <c r="I31" s="20">
        <v>1821127.6073514</v>
      </c>
      <c r="J31" s="20">
        <v>27557743.139403298</v>
      </c>
      <c r="K31" s="20">
        <v>51799084.383146197</v>
      </c>
      <c r="L31" s="20">
        <v>851598.53515308094</v>
      </c>
      <c r="M31" s="20">
        <v>2956884.55870661</v>
      </c>
      <c r="N31" s="20">
        <v>7250.5242818576198</v>
      </c>
      <c r="O31" s="20">
        <v>55015.021234499203</v>
      </c>
      <c r="P31" s="20">
        <v>128965.58352586599</v>
      </c>
      <c r="Q31" s="20">
        <v>972282.71381112398</v>
      </c>
      <c r="R31" s="20">
        <v>187162.95898074601</v>
      </c>
      <c r="S31" s="20">
        <v>11724.261392657099</v>
      </c>
      <c r="T31" s="20">
        <v>6869.0680870357801</v>
      </c>
      <c r="U31" s="20">
        <v>25030.568644414201</v>
      </c>
      <c r="V31" s="20">
        <v>16293.072960329901</v>
      </c>
      <c r="W31" s="20">
        <v>33156.2059381035</v>
      </c>
      <c r="X31" s="20">
        <v>1502.62529607029</v>
      </c>
      <c r="Y31" s="20">
        <v>96.547738256536505</v>
      </c>
      <c r="Z31" s="20">
        <v>87749.864342211207</v>
      </c>
      <c r="AA31" s="20">
        <v>321.04092028220299</v>
      </c>
      <c r="AB31" s="20">
        <v>544.67941025379196</v>
      </c>
      <c r="AC31" s="20">
        <v>8489.9226798562995</v>
      </c>
      <c r="AD31" s="20">
        <v>6588.8963702993797</v>
      </c>
      <c r="AE31" s="20">
        <v>16486.463583342502</v>
      </c>
    </row>
    <row r="32" spans="1:31" x14ac:dyDescent="0.2">
      <c r="A32" s="3">
        <v>31</v>
      </c>
      <c r="B32" s="4" t="s">
        <v>240</v>
      </c>
      <c r="C32" s="5" t="s">
        <v>309</v>
      </c>
      <c r="D32" s="4" t="s">
        <v>262</v>
      </c>
      <c r="E32" s="4" t="s">
        <v>309</v>
      </c>
      <c r="F32" s="4" t="s">
        <v>164</v>
      </c>
      <c r="G32" s="4" t="s">
        <v>269</v>
      </c>
      <c r="H32" s="19">
        <v>9115439.8752337098</v>
      </c>
      <c r="I32" s="19">
        <v>5220068.7722332096</v>
      </c>
      <c r="J32" s="19">
        <v>8348881.7572524901</v>
      </c>
      <c r="K32" s="19">
        <v>18109496.246893398</v>
      </c>
      <c r="L32" s="19">
        <v>2483305.7246387298</v>
      </c>
      <c r="M32" s="19">
        <v>38501132.702946797</v>
      </c>
      <c r="N32" s="19">
        <v>7083.10587023888</v>
      </c>
      <c r="O32" s="19">
        <v>28856.353365097399</v>
      </c>
      <c r="P32" s="19">
        <v>84885.352769851495</v>
      </c>
      <c r="Q32" s="19">
        <v>379300.215473708</v>
      </c>
      <c r="R32" s="19">
        <v>8220040.08363201</v>
      </c>
      <c r="S32" s="19">
        <v>157322.687665784</v>
      </c>
      <c r="T32" s="19">
        <v>6388041.9143362902</v>
      </c>
      <c r="U32" s="19">
        <v>1244280.9362834899</v>
      </c>
      <c r="V32" s="19">
        <v>2770933.3778931601</v>
      </c>
      <c r="W32" s="19">
        <v>597656.42734882003</v>
      </c>
      <c r="X32" s="19">
        <v>242307.542913579</v>
      </c>
      <c r="Y32" s="19">
        <v>83046.633210025801</v>
      </c>
      <c r="Z32" s="19">
        <v>7121932.3264496401</v>
      </c>
      <c r="AA32" s="19">
        <v>866818.40263613604</v>
      </c>
      <c r="AB32" s="19">
        <v>1373557.54012889</v>
      </c>
      <c r="AC32" s="19">
        <v>3870627.16457596</v>
      </c>
      <c r="AD32" s="19">
        <v>3297301.0190534098</v>
      </c>
      <c r="AE32" s="19">
        <v>8581193.4176790193</v>
      </c>
    </row>
    <row r="33" spans="1:31" x14ac:dyDescent="0.2">
      <c r="A33" s="3">
        <v>32</v>
      </c>
      <c r="B33" s="7" t="s">
        <v>174</v>
      </c>
      <c r="C33" s="8" t="s">
        <v>309</v>
      </c>
      <c r="D33" s="7" t="s">
        <v>340</v>
      </c>
      <c r="E33" s="7" t="s">
        <v>309</v>
      </c>
      <c r="F33" s="7" t="s">
        <v>218</v>
      </c>
      <c r="G33" s="7" t="s">
        <v>269</v>
      </c>
      <c r="H33" s="20">
        <v>56462.0981290985</v>
      </c>
      <c r="I33" s="20">
        <v>30373.8797291796</v>
      </c>
      <c r="J33" s="20">
        <v>61439.250625886903</v>
      </c>
      <c r="K33" s="20">
        <v>-1620402.33234284</v>
      </c>
      <c r="L33" s="20">
        <v>14248.2929939357</v>
      </c>
      <c r="M33" s="20">
        <v>28788.101740967599</v>
      </c>
      <c r="N33" s="20">
        <v>62.666948907712602</v>
      </c>
      <c r="O33" s="20">
        <v>224.67282124374199</v>
      </c>
      <c r="P33" s="20">
        <v>700.12807947036595</v>
      </c>
      <c r="Q33" s="20">
        <v>553.15182484695003</v>
      </c>
      <c r="R33" s="20">
        <v>44835.789672292798</v>
      </c>
      <c r="S33" s="20">
        <v>-1855.0320549806299</v>
      </c>
      <c r="T33" s="20">
        <v>33947.983591513199</v>
      </c>
      <c r="U33" s="20">
        <v>7164.6838279993299</v>
      </c>
      <c r="V33" s="20">
        <v>15129.8255439114</v>
      </c>
      <c r="W33" s="20">
        <v>3096.3087310618798</v>
      </c>
      <c r="X33" s="20">
        <v>175.75861359850899</v>
      </c>
      <c r="Y33" s="20">
        <v>454.59398085856498</v>
      </c>
      <c r="Z33" s="20">
        <v>38483.113886376203</v>
      </c>
      <c r="AA33" s="20">
        <v>11757.429625537001</v>
      </c>
      <c r="AB33" s="20">
        <v>8406.5279153466799</v>
      </c>
      <c r="AC33" s="20">
        <v>24497.329737880402</v>
      </c>
      <c r="AD33" s="20">
        <v>20743.228842600602</v>
      </c>
      <c r="AE33" s="20">
        <v>52574.331734516003</v>
      </c>
    </row>
    <row r="34" spans="1:31" x14ac:dyDescent="0.2">
      <c r="A34" s="3">
        <v>33</v>
      </c>
      <c r="B34" s="4" t="s">
        <v>274</v>
      </c>
      <c r="C34" s="5" t="s">
        <v>309</v>
      </c>
      <c r="D34" s="4" t="s">
        <v>166</v>
      </c>
      <c r="E34" s="4" t="s">
        <v>309</v>
      </c>
      <c r="F34" s="4" t="s">
        <v>101</v>
      </c>
      <c r="G34" s="4" t="s">
        <v>269</v>
      </c>
      <c r="H34" s="19">
        <v>38912117.2904066</v>
      </c>
      <c r="I34" s="19">
        <v>2554100.3721586401</v>
      </c>
      <c r="J34" s="19">
        <v>15032039.314699</v>
      </c>
      <c r="K34" s="19">
        <v>35491029.2659069</v>
      </c>
      <c r="L34" s="19">
        <v>1175344.6641251</v>
      </c>
      <c r="M34" s="19">
        <v>1472564.76950066</v>
      </c>
      <c r="N34" s="19">
        <v>7713.4339385879302</v>
      </c>
      <c r="O34" s="19">
        <v>61718.943898961101</v>
      </c>
      <c r="P34" s="19">
        <v>135621.86695675601</v>
      </c>
      <c r="Q34" s="19">
        <v>999277.36946808698</v>
      </c>
      <c r="R34" s="19">
        <v>115230.341482893</v>
      </c>
      <c r="S34" s="19">
        <v>48711.819331446597</v>
      </c>
      <c r="T34" s="19">
        <v>16330.1753759242</v>
      </c>
      <c r="U34" s="19">
        <v>9068.4535645353899</v>
      </c>
      <c r="V34" s="19">
        <v>19962.903900484402</v>
      </c>
      <c r="W34" s="19">
        <v>21197.854421939501</v>
      </c>
      <c r="X34" s="19">
        <v>4979.4639193611301</v>
      </c>
      <c r="Y34" s="19">
        <v>86.495424357162705</v>
      </c>
      <c r="Z34" s="19">
        <v>109847.73960849601</v>
      </c>
      <c r="AA34" s="19">
        <v>3185.2141367792401</v>
      </c>
      <c r="AB34" s="19">
        <v>1205.3894920806999</v>
      </c>
      <c r="AC34" s="19">
        <v>13491.133360391699</v>
      </c>
      <c r="AD34" s="19">
        <v>11395.955130141299</v>
      </c>
      <c r="AE34" s="19">
        <v>29646.598772656602</v>
      </c>
    </row>
    <row r="35" spans="1:31" x14ac:dyDescent="0.2">
      <c r="A35" s="3">
        <v>34</v>
      </c>
      <c r="B35" s="7" t="s">
        <v>375</v>
      </c>
      <c r="C35" s="8" t="s">
        <v>309</v>
      </c>
      <c r="D35" s="7" t="s">
        <v>295</v>
      </c>
      <c r="E35" s="7" t="s">
        <v>309</v>
      </c>
      <c r="F35" s="7" t="s">
        <v>366</v>
      </c>
      <c r="G35" s="7" t="s">
        <v>269</v>
      </c>
      <c r="H35" s="20">
        <v>44973247.418970302</v>
      </c>
      <c r="I35" s="20">
        <v>3030087.8336255001</v>
      </c>
      <c r="J35" s="20">
        <v>16204362.313267101</v>
      </c>
      <c r="K35" s="20">
        <v>37935339.656173304</v>
      </c>
      <c r="L35" s="20">
        <v>1015390.42471362</v>
      </c>
      <c r="M35" s="20">
        <v>9425340.0132959206</v>
      </c>
      <c r="N35" s="20">
        <v>9620.5944122294404</v>
      </c>
      <c r="O35" s="20">
        <v>71985.914571957896</v>
      </c>
      <c r="P35" s="20">
        <v>172394.941086337</v>
      </c>
      <c r="Q35" s="20">
        <v>1273044.55551645</v>
      </c>
      <c r="R35" s="20">
        <v>354332.25216898101</v>
      </c>
      <c r="S35" s="20">
        <v>58121.693920229598</v>
      </c>
      <c r="T35" s="20">
        <v>11482.0830846056</v>
      </c>
      <c r="U35" s="20">
        <v>12222.8794958295</v>
      </c>
      <c r="V35" s="20">
        <v>37337.163121896403</v>
      </c>
      <c r="W35" s="20">
        <v>33796.043308377397</v>
      </c>
      <c r="X35" s="20">
        <v>-173.93441692870701</v>
      </c>
      <c r="Y35" s="20">
        <v>112.693983720399</v>
      </c>
      <c r="Z35" s="20">
        <v>119503.97581588299</v>
      </c>
      <c r="AA35" s="20">
        <v>1413.19246861229</v>
      </c>
      <c r="AB35" s="20">
        <v>865.36329739185896</v>
      </c>
      <c r="AC35" s="20">
        <v>29003.684617473598</v>
      </c>
      <c r="AD35" s="20">
        <v>23387.301993048401</v>
      </c>
      <c r="AE35" s="20">
        <v>57564.105479578197</v>
      </c>
    </row>
    <row r="36" spans="1:31" x14ac:dyDescent="0.2">
      <c r="A36" s="3">
        <v>35</v>
      </c>
      <c r="B36" s="4" t="s">
        <v>370</v>
      </c>
      <c r="C36" s="5" t="s">
        <v>309</v>
      </c>
      <c r="D36" s="4" t="s">
        <v>27</v>
      </c>
      <c r="E36" s="4" t="s">
        <v>309</v>
      </c>
      <c r="F36" s="4" t="s">
        <v>18</v>
      </c>
      <c r="G36" s="4" t="s">
        <v>269</v>
      </c>
      <c r="H36" s="19">
        <v>35146022.180395797</v>
      </c>
      <c r="I36" s="19">
        <v>4560404.5441069799</v>
      </c>
      <c r="J36" s="19">
        <v>18670034.6829096</v>
      </c>
      <c r="K36" s="19">
        <v>71586915.650499701</v>
      </c>
      <c r="L36" s="19">
        <v>644029.22430665302</v>
      </c>
      <c r="M36" s="19">
        <v>19852919.732174601</v>
      </c>
      <c r="N36" s="19">
        <v>19512.703931798402</v>
      </c>
      <c r="O36" s="19">
        <v>147222.44685045499</v>
      </c>
      <c r="P36" s="19">
        <v>344850.69342419802</v>
      </c>
      <c r="Q36" s="19">
        <v>2559469.2368845502</v>
      </c>
      <c r="R36" s="19">
        <v>1165357.7620566301</v>
      </c>
      <c r="S36" s="19">
        <v>69828.928349040405</v>
      </c>
      <c r="T36" s="19">
        <v>5384.4077517584301</v>
      </c>
      <c r="U36" s="19">
        <v>4429.4703686104403</v>
      </c>
      <c r="V36" s="19">
        <v>24630.240819345599</v>
      </c>
      <c r="W36" s="19">
        <v>35289.9820560546</v>
      </c>
      <c r="X36" s="19">
        <v>-5033.5136937910602</v>
      </c>
      <c r="Y36" s="19">
        <v>59.911863145090997</v>
      </c>
      <c r="Z36" s="19">
        <v>165466.99936739501</v>
      </c>
      <c r="AA36" s="19">
        <v>1049.0231044053701</v>
      </c>
      <c r="AB36" s="19">
        <v>958.03635459675399</v>
      </c>
      <c r="AC36" s="19">
        <v>44423.364082467197</v>
      </c>
      <c r="AD36" s="19">
        <v>38446.650268649697</v>
      </c>
      <c r="AE36" s="19">
        <v>99862.925163630804</v>
      </c>
    </row>
    <row r="37" spans="1:31" x14ac:dyDescent="0.2">
      <c r="A37" s="3">
        <v>36</v>
      </c>
      <c r="B37" s="7" t="s">
        <v>364</v>
      </c>
      <c r="C37" s="8" t="s">
        <v>309</v>
      </c>
      <c r="D37" s="7" t="s">
        <v>358</v>
      </c>
      <c r="E37" s="7" t="s">
        <v>309</v>
      </c>
      <c r="F37" s="7" t="s">
        <v>279</v>
      </c>
      <c r="G37" s="7" t="s">
        <v>269</v>
      </c>
      <c r="H37" s="20">
        <v>33546756.942357101</v>
      </c>
      <c r="I37" s="20">
        <v>1195065.8031275</v>
      </c>
      <c r="J37" s="20">
        <v>14034828.405132901</v>
      </c>
      <c r="K37" s="20">
        <v>54529448.0841823</v>
      </c>
      <c r="L37" s="20">
        <v>738144.88162704301</v>
      </c>
      <c r="M37" s="20">
        <v>3863760.9358965601</v>
      </c>
      <c r="N37" s="20">
        <v>5637.7933446382704</v>
      </c>
      <c r="O37" s="20">
        <v>46291.8445356964</v>
      </c>
      <c r="P37" s="20">
        <v>101047.84380622</v>
      </c>
      <c r="Q37" s="20">
        <v>777039.15109104395</v>
      </c>
      <c r="R37" s="20">
        <v>131911.69918407101</v>
      </c>
      <c r="S37" s="20">
        <v>10928.518993330301</v>
      </c>
      <c r="T37" s="20">
        <v>6225.42343259258</v>
      </c>
      <c r="U37" s="20">
        <v>4392.1293442841297</v>
      </c>
      <c r="V37" s="20">
        <v>15817.7775050582</v>
      </c>
      <c r="W37" s="20">
        <v>15006.717352120701</v>
      </c>
      <c r="X37" s="20">
        <v>-1115.0034337177599</v>
      </c>
      <c r="Y37" s="20">
        <v>36.5573922608462</v>
      </c>
      <c r="Z37" s="20">
        <v>86526.729164223405</v>
      </c>
      <c r="AA37" s="20">
        <v>569.68403225563804</v>
      </c>
      <c r="AB37" s="20">
        <v>312.00475595720798</v>
      </c>
      <c r="AC37" s="20">
        <v>3961.91249323284</v>
      </c>
      <c r="AD37" s="20">
        <v>3292.4008413270699</v>
      </c>
      <c r="AE37" s="20">
        <v>8389.9449063336197</v>
      </c>
    </row>
    <row r="38" spans="1:31" x14ac:dyDescent="0.2">
      <c r="A38" s="3">
        <v>37</v>
      </c>
      <c r="B38" s="4" t="s">
        <v>130</v>
      </c>
      <c r="C38" s="5" t="s">
        <v>309</v>
      </c>
      <c r="D38" s="4" t="s">
        <v>175</v>
      </c>
      <c r="E38" s="4" t="s">
        <v>309</v>
      </c>
      <c r="F38" s="4" t="s">
        <v>112</v>
      </c>
      <c r="G38" s="4" t="s">
        <v>269</v>
      </c>
      <c r="H38" s="19">
        <v>38561158.316197798</v>
      </c>
      <c r="I38" s="19">
        <v>1310555.97341033</v>
      </c>
      <c r="J38" s="19">
        <v>12841306.627680101</v>
      </c>
      <c r="K38" s="19">
        <v>55531269.344982199</v>
      </c>
      <c r="L38" s="19">
        <v>538550.71964118897</v>
      </c>
      <c r="M38" s="19">
        <v>3417530.73824029</v>
      </c>
      <c r="N38" s="19">
        <v>5217.63219358274</v>
      </c>
      <c r="O38" s="19">
        <v>39961.963562106997</v>
      </c>
      <c r="P38" s="19">
        <v>92970.644295367296</v>
      </c>
      <c r="Q38" s="19">
        <v>664174.21232734004</v>
      </c>
      <c r="R38" s="19">
        <v>77563.775221838994</v>
      </c>
      <c r="S38" s="19">
        <v>2858.6357027551699</v>
      </c>
      <c r="T38" s="19">
        <v>6604.9355938164799</v>
      </c>
      <c r="U38" s="19">
        <v>2919.7085162273802</v>
      </c>
      <c r="V38" s="19">
        <v>43712.625116976698</v>
      </c>
      <c r="W38" s="19">
        <v>23770.306395837801</v>
      </c>
      <c r="X38" s="19">
        <v>-3049.8201965989101</v>
      </c>
      <c r="Y38" s="19">
        <v>37.953363655973803</v>
      </c>
      <c r="Z38" s="19">
        <v>82201.217267708504</v>
      </c>
      <c r="AA38" s="19">
        <v>515.04234793753699</v>
      </c>
      <c r="AB38" s="19">
        <v>221.33600624098401</v>
      </c>
      <c r="AC38" s="19">
        <v>3000.3373861238601</v>
      </c>
      <c r="AD38" s="19">
        <v>2567.5812643955901</v>
      </c>
      <c r="AE38" s="19">
        <v>6800.4041587201</v>
      </c>
    </row>
    <row r="39" spans="1:31" x14ac:dyDescent="0.2">
      <c r="A39" s="3">
        <v>38</v>
      </c>
      <c r="B39" s="7" t="s">
        <v>256</v>
      </c>
      <c r="C39" s="8" t="s">
        <v>309</v>
      </c>
      <c r="D39" s="7" t="s">
        <v>161</v>
      </c>
      <c r="E39" s="7" t="s">
        <v>309</v>
      </c>
      <c r="F39" s="7" t="s">
        <v>51</v>
      </c>
      <c r="G39" s="7" t="s">
        <v>269</v>
      </c>
      <c r="H39" s="20">
        <v>51216008.371700399</v>
      </c>
      <c r="I39" s="20">
        <v>2757967.4938910799</v>
      </c>
      <c r="J39" s="20">
        <v>7507965.2046477702</v>
      </c>
      <c r="K39" s="20">
        <v>48241618.785331704</v>
      </c>
      <c r="L39" s="20">
        <v>457426.33664187102</v>
      </c>
      <c r="M39" s="20">
        <v>2817966.2505848198</v>
      </c>
      <c r="N39" s="20">
        <v>5423.70876651242</v>
      </c>
      <c r="O39" s="20">
        <v>39510.011764740499</v>
      </c>
      <c r="P39" s="20">
        <v>98784.394267207099</v>
      </c>
      <c r="Q39" s="20">
        <v>695064.43829798198</v>
      </c>
      <c r="R39" s="20">
        <v>382360.55629119498</v>
      </c>
      <c r="S39" s="20">
        <v>2882.9078808213499</v>
      </c>
      <c r="T39" s="20">
        <v>8966.9121518292304</v>
      </c>
      <c r="U39" s="20">
        <v>3843.95286645128</v>
      </c>
      <c r="V39" s="20">
        <v>23969.6509360011</v>
      </c>
      <c r="W39" s="20">
        <v>23843.732433013902</v>
      </c>
      <c r="X39" s="20">
        <v>-3656.7064444255402</v>
      </c>
      <c r="Y39" s="20">
        <v>11.989663506059101</v>
      </c>
      <c r="Z39" s="20">
        <v>115791.96228411001</v>
      </c>
      <c r="AA39" s="20">
        <v>307.63481833231498</v>
      </c>
      <c r="AB39" s="20">
        <v>238.66969667318901</v>
      </c>
      <c r="AC39" s="20">
        <v>11791.621178314799</v>
      </c>
      <c r="AD39" s="20">
        <v>9731.3811730442594</v>
      </c>
      <c r="AE39" s="20">
        <v>23245.298218989799</v>
      </c>
    </row>
    <row r="40" spans="1:31" x14ac:dyDescent="0.2">
      <c r="A40" s="3">
        <v>39</v>
      </c>
      <c r="B40" s="4" t="s">
        <v>379</v>
      </c>
      <c r="C40" s="5" t="s">
        <v>309</v>
      </c>
      <c r="D40" s="4" t="s">
        <v>76</v>
      </c>
      <c r="E40" s="4" t="s">
        <v>309</v>
      </c>
      <c r="F40" s="4" t="s">
        <v>132</v>
      </c>
      <c r="G40" s="4" t="s">
        <v>269</v>
      </c>
      <c r="H40" s="19">
        <v>50610325.0967656</v>
      </c>
      <c r="I40" s="19">
        <v>2611490.19734581</v>
      </c>
      <c r="J40" s="19">
        <v>7011608.51632878</v>
      </c>
      <c r="K40" s="19">
        <v>55352714.644558102</v>
      </c>
      <c r="L40" s="19">
        <v>392250.29418935702</v>
      </c>
      <c r="M40" s="19">
        <v>1352251.2655766199</v>
      </c>
      <c r="N40" s="19">
        <v>4791.4833461165399</v>
      </c>
      <c r="O40" s="19">
        <v>36822.133615528903</v>
      </c>
      <c r="P40" s="19">
        <v>85316.926619836304</v>
      </c>
      <c r="Q40" s="19">
        <v>615324.95459520898</v>
      </c>
      <c r="R40" s="19">
        <v>121081.028146047</v>
      </c>
      <c r="S40" s="19">
        <v>2994.5824957806899</v>
      </c>
      <c r="T40" s="19">
        <v>11749.633653028401</v>
      </c>
      <c r="U40" s="19">
        <v>3221.7824950844301</v>
      </c>
      <c r="V40" s="19">
        <v>16452.590576646398</v>
      </c>
      <c r="W40" s="19">
        <v>19187.052818876899</v>
      </c>
      <c r="X40" s="19">
        <v>-2611.6671387933302</v>
      </c>
      <c r="Y40" s="19">
        <v>90.558072445692204</v>
      </c>
      <c r="Z40" s="19">
        <v>99443.931474984594</v>
      </c>
      <c r="AA40" s="19">
        <v>358.65611321709702</v>
      </c>
      <c r="AB40" s="19">
        <v>272.003761565275</v>
      </c>
      <c r="AC40" s="19">
        <v>1152.05492593132</v>
      </c>
      <c r="AD40" s="19">
        <v>946.03749211578395</v>
      </c>
      <c r="AE40" s="19">
        <v>2377.5719989516101</v>
      </c>
    </row>
    <row r="41" spans="1:31" x14ac:dyDescent="0.2">
      <c r="A41" s="3">
        <v>40</v>
      </c>
      <c r="B41" s="7" t="s">
        <v>114</v>
      </c>
      <c r="C41" s="8" t="s">
        <v>309</v>
      </c>
      <c r="D41" s="7" t="s">
        <v>195</v>
      </c>
      <c r="E41" s="7" t="s">
        <v>309</v>
      </c>
      <c r="F41" s="7" t="s">
        <v>321</v>
      </c>
      <c r="G41" s="7" t="s">
        <v>269</v>
      </c>
      <c r="H41" s="20">
        <v>52708079.985426404</v>
      </c>
      <c r="I41" s="20">
        <v>2517729.6820128001</v>
      </c>
      <c r="J41" s="20">
        <v>6526485.4849163899</v>
      </c>
      <c r="K41" s="20">
        <v>49935028.9981644</v>
      </c>
      <c r="L41" s="20">
        <v>597687.046577323</v>
      </c>
      <c r="M41" s="20">
        <v>994505.37047816103</v>
      </c>
      <c r="N41" s="20">
        <v>4500.7200211506997</v>
      </c>
      <c r="O41" s="20">
        <v>35092.485630325798</v>
      </c>
      <c r="P41" s="20">
        <v>80639.708692274697</v>
      </c>
      <c r="Q41" s="20">
        <v>634608.62928556697</v>
      </c>
      <c r="R41" s="20">
        <v>126747.580421003</v>
      </c>
      <c r="S41" s="20">
        <v>-1184.4260487505601</v>
      </c>
      <c r="T41" s="20">
        <v>12902.6397987484</v>
      </c>
      <c r="U41" s="20">
        <v>8128.5240785770802</v>
      </c>
      <c r="V41" s="20">
        <v>23923.684129939</v>
      </c>
      <c r="W41" s="20">
        <v>23476.821186208901</v>
      </c>
      <c r="X41" s="20">
        <v>-3124.6833426844801</v>
      </c>
      <c r="Y41" s="20">
        <v>23.302207821235498</v>
      </c>
      <c r="Z41" s="20">
        <v>106316.31399651901</v>
      </c>
      <c r="AA41" s="20">
        <v>318.71375320718499</v>
      </c>
      <c r="AB41" s="20">
        <v>256.00339643901901</v>
      </c>
      <c r="AC41" s="20">
        <v>1230.0619707891001</v>
      </c>
      <c r="AD41" s="20">
        <v>942.03721126103903</v>
      </c>
      <c r="AE41" s="20">
        <v>2288.88949686356</v>
      </c>
    </row>
    <row r="42" spans="1:31" x14ac:dyDescent="0.2">
      <c r="A42" s="3">
        <v>41</v>
      </c>
      <c r="B42" s="4" t="s">
        <v>341</v>
      </c>
      <c r="C42" s="5" t="s">
        <v>309</v>
      </c>
      <c r="D42" s="4" t="s">
        <v>192</v>
      </c>
      <c r="E42" s="4" t="s">
        <v>309</v>
      </c>
      <c r="F42" s="4" t="s">
        <v>339</v>
      </c>
      <c r="G42" s="4" t="s">
        <v>269</v>
      </c>
      <c r="H42" s="19">
        <v>24213064.790177599</v>
      </c>
      <c r="I42" s="19">
        <v>16367529.108784299</v>
      </c>
      <c r="J42" s="19">
        <v>19696286.223645601</v>
      </c>
      <c r="K42" s="19">
        <v>72526252.320369899</v>
      </c>
      <c r="L42" s="19">
        <v>807524.24357408797</v>
      </c>
      <c r="M42" s="19">
        <v>79475498.158814907</v>
      </c>
      <c r="N42" s="19">
        <v>53850.801380478901</v>
      </c>
      <c r="O42" s="19">
        <v>421184.79337287298</v>
      </c>
      <c r="P42" s="19">
        <v>953305.87366879499</v>
      </c>
      <c r="Q42" s="19">
        <v>7268739.4166798703</v>
      </c>
      <c r="R42" s="19">
        <v>13547391.775797401</v>
      </c>
      <c r="S42" s="19">
        <v>172248.843478194</v>
      </c>
      <c r="T42" s="19">
        <v>6027.3359560155905</v>
      </c>
      <c r="U42" s="19">
        <v>11200.026960843999</v>
      </c>
      <c r="V42" s="19">
        <v>22818.276114082899</v>
      </c>
      <c r="W42" s="19">
        <v>161060.11175206001</v>
      </c>
      <c r="X42" s="19">
        <v>-3935.9752712347199</v>
      </c>
      <c r="Y42" s="19">
        <v>93.256074995504605</v>
      </c>
      <c r="Z42" s="19">
        <v>489436.37648488698</v>
      </c>
      <c r="AA42" s="19">
        <v>507.36184200131902</v>
      </c>
      <c r="AB42" s="19">
        <v>4612.7649131988001</v>
      </c>
      <c r="AC42" s="19">
        <v>236276.621123791</v>
      </c>
      <c r="AD42" s="19">
        <v>193973.981924917</v>
      </c>
      <c r="AE42" s="19">
        <v>506608.705952883</v>
      </c>
    </row>
    <row r="43" spans="1:31" x14ac:dyDescent="0.2">
      <c r="A43" s="3">
        <v>42</v>
      </c>
      <c r="B43" s="7" t="s">
        <v>138</v>
      </c>
      <c r="C43" s="8" t="s">
        <v>309</v>
      </c>
      <c r="D43" s="7" t="s">
        <v>96</v>
      </c>
      <c r="E43" s="7" t="s">
        <v>309</v>
      </c>
      <c r="F43" s="7" t="s">
        <v>25</v>
      </c>
      <c r="G43" s="7" t="s">
        <v>269</v>
      </c>
      <c r="H43" s="20">
        <v>3705470.4491382898</v>
      </c>
      <c r="I43" s="20">
        <v>238519.86727117299</v>
      </c>
      <c r="J43" s="20">
        <v>345905.69025968702</v>
      </c>
      <c r="K43" s="20">
        <v>4175377.87404165</v>
      </c>
      <c r="L43" s="20">
        <v>11529.287694299101</v>
      </c>
      <c r="M43" s="20">
        <v>2854912.6868973798</v>
      </c>
      <c r="N43" s="20">
        <v>733.35395682615399</v>
      </c>
      <c r="O43" s="20">
        <v>3856.5977287671099</v>
      </c>
      <c r="P43" s="20">
        <v>12981.3268122064</v>
      </c>
      <c r="Q43" s="20">
        <v>69019.086975289305</v>
      </c>
      <c r="R43" s="20">
        <v>90122.125258677203</v>
      </c>
      <c r="S43" s="20">
        <v>-4711.5430452517203</v>
      </c>
      <c r="T43" s="20">
        <v>121.33514038092</v>
      </c>
      <c r="U43" s="20">
        <v>2683.65855290227</v>
      </c>
      <c r="V43" s="20">
        <v>796.80911982225996</v>
      </c>
      <c r="W43" s="20">
        <v>4407.4821209817401</v>
      </c>
      <c r="X43" s="20">
        <v>-3607.6759846431301</v>
      </c>
      <c r="Y43" s="20">
        <v>14.5258770139588</v>
      </c>
      <c r="Z43" s="20">
        <v>4384.0893968847604</v>
      </c>
      <c r="AA43" s="20">
        <v>225.78916200914799</v>
      </c>
      <c r="AB43" s="20">
        <v>21.333440667077301</v>
      </c>
      <c r="AC43" s="20">
        <v>2308.2088633650101</v>
      </c>
      <c r="AD43" s="20">
        <v>1865.4708322481699</v>
      </c>
      <c r="AE43" s="20">
        <v>4785.5604335181997</v>
      </c>
    </row>
    <row r="44" spans="1:31" x14ac:dyDescent="0.2">
      <c r="A44" s="3">
        <v>43</v>
      </c>
      <c r="B44" s="4" t="s">
        <v>22</v>
      </c>
      <c r="C44" s="5" t="s">
        <v>309</v>
      </c>
      <c r="D44" s="4" t="s">
        <v>126</v>
      </c>
      <c r="E44" s="4" t="s">
        <v>309</v>
      </c>
      <c r="F44" s="4" t="s">
        <v>176</v>
      </c>
      <c r="G44" s="4" t="s">
        <v>269</v>
      </c>
      <c r="H44" s="19">
        <v>8594582.3024143297</v>
      </c>
      <c r="I44" s="19">
        <v>4877808.1462613698</v>
      </c>
      <c r="J44" s="19">
        <v>7227727.5232052999</v>
      </c>
      <c r="K44" s="19">
        <v>16628558.2112127</v>
      </c>
      <c r="L44" s="19">
        <v>2272826.87726316</v>
      </c>
      <c r="M44" s="19">
        <v>36429222.7558598</v>
      </c>
      <c r="N44" s="19">
        <v>6113.3248418438998</v>
      </c>
      <c r="O44" s="19">
        <v>24381.299556398499</v>
      </c>
      <c r="P44" s="19">
        <v>74478.6127281972</v>
      </c>
      <c r="Q44" s="19">
        <v>351600.65760394599</v>
      </c>
      <c r="R44" s="19">
        <v>7343250.5047931597</v>
      </c>
      <c r="S44" s="19">
        <v>121900.174533201</v>
      </c>
      <c r="T44" s="19">
        <v>5329300.3092066702</v>
      </c>
      <c r="U44" s="19">
        <v>1133009.33681695</v>
      </c>
      <c r="V44" s="19">
        <v>2604392.9700034098</v>
      </c>
      <c r="W44" s="19">
        <v>509783.64273530501</v>
      </c>
      <c r="X44" s="19">
        <v>193507.71318835401</v>
      </c>
      <c r="Y44" s="19">
        <v>71207.941827943898</v>
      </c>
      <c r="Z44" s="19">
        <v>6888280.3923488501</v>
      </c>
      <c r="AA44" s="19">
        <v>715733.60823024705</v>
      </c>
      <c r="AB44" s="19">
        <v>1298569.2332041501</v>
      </c>
      <c r="AC44" s="19">
        <v>3818738.35827456</v>
      </c>
      <c r="AD44" s="19">
        <v>3107999.0912157302</v>
      </c>
      <c r="AE44" s="19">
        <v>7633259.6255984399</v>
      </c>
    </row>
    <row r="45" spans="1:31" x14ac:dyDescent="0.2">
      <c r="A45" s="3">
        <v>44</v>
      </c>
      <c r="B45" s="7" t="s">
        <v>328</v>
      </c>
      <c r="C45" s="8" t="s">
        <v>309</v>
      </c>
      <c r="D45" s="7" t="s">
        <v>187</v>
      </c>
      <c r="E45" s="7" t="s">
        <v>309</v>
      </c>
      <c r="F45" s="7" t="s">
        <v>50</v>
      </c>
      <c r="G45" s="7" t="s">
        <v>269</v>
      </c>
      <c r="H45" s="20">
        <v>34906.224707811598</v>
      </c>
      <c r="I45" s="20">
        <v>29908.216625172801</v>
      </c>
      <c r="J45" s="20">
        <v>50612.720661945801</v>
      </c>
      <c r="K45" s="20">
        <v>-142548.94444505</v>
      </c>
      <c r="L45" s="20">
        <v>10225.7479579131</v>
      </c>
      <c r="M45" s="20">
        <v>-102074.21650816</v>
      </c>
      <c r="N45" s="20">
        <v>90.000497235664696</v>
      </c>
      <c r="O45" s="20">
        <v>154.67051543322501</v>
      </c>
      <c r="P45" s="20">
        <v>823.48574359858901</v>
      </c>
      <c r="Q45" s="20">
        <v>575.20977831620496</v>
      </c>
      <c r="R45" s="20">
        <v>45222.234431249402</v>
      </c>
      <c r="S45" s="20">
        <v>-2257.8378124761998</v>
      </c>
      <c r="T45" s="20">
        <v>28739.4290684609</v>
      </c>
      <c r="U45" s="20">
        <v>6006.7588447104899</v>
      </c>
      <c r="V45" s="20">
        <v>13694.631579778101</v>
      </c>
      <c r="W45" s="20">
        <v>2880.7868005550199</v>
      </c>
      <c r="X45" s="20">
        <v>-4742.0983735357604</v>
      </c>
      <c r="Y45" s="20">
        <v>414.68602274881198</v>
      </c>
      <c r="Z45" s="20">
        <v>36194.654625060801</v>
      </c>
      <c r="AA45" s="20">
        <v>11162.7909766599</v>
      </c>
      <c r="AB45" s="20">
        <v>7793.5018065779404</v>
      </c>
      <c r="AC45" s="20">
        <v>23916.240797134698</v>
      </c>
      <c r="AD45" s="20">
        <v>20309.323857888401</v>
      </c>
      <c r="AE45" s="20">
        <v>50012.329822061904</v>
      </c>
    </row>
    <row r="46" spans="1:31" x14ac:dyDescent="0.2">
      <c r="A46" s="3">
        <v>45</v>
      </c>
      <c r="B46" s="4" t="s">
        <v>168</v>
      </c>
      <c r="C46" s="5" t="s">
        <v>309</v>
      </c>
      <c r="D46" s="4" t="s">
        <v>236</v>
      </c>
      <c r="E46" s="4" t="s">
        <v>309</v>
      </c>
      <c r="F46" s="4" t="s">
        <v>163</v>
      </c>
      <c r="G46" s="4" t="s">
        <v>269</v>
      </c>
      <c r="H46" s="19">
        <v>33362254.860396501</v>
      </c>
      <c r="I46" s="19">
        <v>1548874.57088156</v>
      </c>
      <c r="J46" s="19">
        <v>8392317.2072361801</v>
      </c>
      <c r="K46" s="19">
        <v>38451506.3266588</v>
      </c>
      <c r="L46" s="19">
        <v>664638.00986948702</v>
      </c>
      <c r="M46" s="19">
        <v>3117499.9430008801</v>
      </c>
      <c r="N46" s="19">
        <v>5882.55821554879</v>
      </c>
      <c r="O46" s="19">
        <v>41578.570236664302</v>
      </c>
      <c r="P46" s="19">
        <v>104238.67699622799</v>
      </c>
      <c r="Q46" s="19">
        <v>728054.38811337098</v>
      </c>
      <c r="R46" s="19">
        <v>150417.687712827</v>
      </c>
      <c r="S46" s="19">
        <v>112.101165648894</v>
      </c>
      <c r="T46" s="19">
        <v>6350.8136798185797</v>
      </c>
      <c r="U46" s="19">
        <v>3931.9793218814998</v>
      </c>
      <c r="V46" s="19">
        <v>12802.9673755441</v>
      </c>
      <c r="W46" s="19">
        <v>18417.6168580903</v>
      </c>
      <c r="X46" s="19">
        <v>-9626.2916215853202</v>
      </c>
      <c r="Y46" s="19">
        <v>85.906991136479903</v>
      </c>
      <c r="Z46" s="19">
        <v>82838.2535980182</v>
      </c>
      <c r="AA46" s="19">
        <v>3033.9129988053901</v>
      </c>
      <c r="AB46" s="19">
        <v>1080.04548016999</v>
      </c>
      <c r="AC46" s="19">
        <v>3787.1966405089902</v>
      </c>
      <c r="AD46" s="19">
        <v>3202.3803193683002</v>
      </c>
      <c r="AE46" s="19">
        <v>7729.5596321122503</v>
      </c>
    </row>
    <row r="47" spans="1:31" x14ac:dyDescent="0.2">
      <c r="A47" s="3">
        <v>46</v>
      </c>
      <c r="B47" s="7" t="s">
        <v>368</v>
      </c>
      <c r="C47" s="8" t="s">
        <v>309</v>
      </c>
      <c r="D47" s="7" t="s">
        <v>99</v>
      </c>
      <c r="E47" s="7" t="s">
        <v>309</v>
      </c>
      <c r="F47" s="7" t="s">
        <v>80</v>
      </c>
      <c r="G47" s="7" t="s">
        <v>269</v>
      </c>
      <c r="H47" s="20">
        <v>30702557.425359301</v>
      </c>
      <c r="I47" s="20">
        <v>1620772.4483099401</v>
      </c>
      <c r="J47" s="20">
        <v>7225468.5813273396</v>
      </c>
      <c r="K47" s="20">
        <v>36665427.015941203</v>
      </c>
      <c r="L47" s="20">
        <v>595546.03167929105</v>
      </c>
      <c r="M47" s="20">
        <v>2771106.9991476499</v>
      </c>
      <c r="N47" s="20">
        <v>6220.0365883512204</v>
      </c>
      <c r="O47" s="20">
        <v>43330.538480229297</v>
      </c>
      <c r="P47" s="20">
        <v>108890.38679401801</v>
      </c>
      <c r="Q47" s="20">
        <v>733421.43195395998</v>
      </c>
      <c r="R47" s="20">
        <v>125459.973151905</v>
      </c>
      <c r="S47" s="20">
        <v>1701.0692354513101</v>
      </c>
      <c r="T47" s="20">
        <v>4368.0511958732905</v>
      </c>
      <c r="U47" s="20">
        <v>2516.9540253887299</v>
      </c>
      <c r="V47" s="20">
        <v>13844.1167280016</v>
      </c>
      <c r="W47" s="20">
        <v>15521.592447621801</v>
      </c>
      <c r="X47" s="20">
        <v>-5166.2375359972702</v>
      </c>
      <c r="Y47" s="20">
        <v>45.359826406420801</v>
      </c>
      <c r="Z47" s="20">
        <v>82446.799533936806</v>
      </c>
      <c r="AA47" s="20">
        <v>1131.1342416667401</v>
      </c>
      <c r="AB47" s="20">
        <v>346.67236120296099</v>
      </c>
      <c r="AC47" s="20">
        <v>1256.0644927926201</v>
      </c>
      <c r="AD47" s="20">
        <v>1136.0526773829999</v>
      </c>
      <c r="AE47" s="20">
        <v>2933.6850513131599</v>
      </c>
    </row>
    <row r="48" spans="1:31" x14ac:dyDescent="0.2">
      <c r="A48" s="3">
        <v>47</v>
      </c>
      <c r="B48" s="4" t="s">
        <v>181</v>
      </c>
      <c r="C48" s="5" t="s">
        <v>309</v>
      </c>
      <c r="D48" s="4" t="s">
        <v>74</v>
      </c>
      <c r="E48" s="4" t="s">
        <v>309</v>
      </c>
      <c r="F48" s="4" t="s">
        <v>94</v>
      </c>
      <c r="G48" s="4" t="s">
        <v>269</v>
      </c>
      <c r="H48" s="19">
        <v>13499178.665162699</v>
      </c>
      <c r="I48" s="19">
        <v>7854001.6389190396</v>
      </c>
      <c r="J48" s="19">
        <v>6364045.17798068</v>
      </c>
      <c r="K48" s="19">
        <v>44810398.540030003</v>
      </c>
      <c r="L48" s="19">
        <v>938590.83045982395</v>
      </c>
      <c r="M48" s="19">
        <v>168224734.590473</v>
      </c>
      <c r="N48" s="19">
        <v>19306.4168031687</v>
      </c>
      <c r="O48" s="19">
        <v>148063.65419281999</v>
      </c>
      <c r="P48" s="19">
        <v>336678.88195967098</v>
      </c>
      <c r="Q48" s="19">
        <v>2686569.98783004</v>
      </c>
      <c r="R48" s="19">
        <v>1580818.2944920999</v>
      </c>
      <c r="S48" s="19">
        <v>58894.816411316002</v>
      </c>
      <c r="T48" s="19">
        <v>2393.5595776232299</v>
      </c>
      <c r="U48" s="19">
        <v>6968.5534302319502</v>
      </c>
      <c r="V48" s="19">
        <v>21295.747278728399</v>
      </c>
      <c r="W48" s="19">
        <v>39676.816887040797</v>
      </c>
      <c r="X48" s="19">
        <v>-4780.0976738811396</v>
      </c>
      <c r="Y48" s="19">
        <v>84.552787799930798</v>
      </c>
      <c r="Z48" s="19">
        <v>254990.93960368601</v>
      </c>
      <c r="AA48" s="19">
        <v>825.77716533343698</v>
      </c>
      <c r="AB48" s="19">
        <v>690.01964490083299</v>
      </c>
      <c r="AC48" s="19">
        <v>53064.836042961499</v>
      </c>
      <c r="AD48" s="19">
        <v>43055.0804329928</v>
      </c>
      <c r="AE48" s="19">
        <v>111897.030902884</v>
      </c>
    </row>
    <row r="49" spans="1:31" x14ac:dyDescent="0.2">
      <c r="A49" s="3">
        <v>48</v>
      </c>
      <c r="B49" s="7" t="s">
        <v>28</v>
      </c>
      <c r="C49" s="8" t="s">
        <v>309</v>
      </c>
      <c r="D49" s="7" t="s">
        <v>278</v>
      </c>
      <c r="E49" s="7" t="s">
        <v>309</v>
      </c>
      <c r="F49" s="7" t="s">
        <v>169</v>
      </c>
      <c r="G49" s="7" t="s">
        <v>269</v>
      </c>
      <c r="H49" s="20">
        <v>25713027.609099202</v>
      </c>
      <c r="I49" s="20">
        <v>1485409.1047845599</v>
      </c>
      <c r="J49" s="20">
        <v>9673361.1111436691</v>
      </c>
      <c r="K49" s="20">
        <v>46017874.3604265</v>
      </c>
      <c r="L49" s="20">
        <v>802483.21556326596</v>
      </c>
      <c r="M49" s="20">
        <v>3428540.1037105499</v>
      </c>
      <c r="N49" s="20">
        <v>2796.9470277932301</v>
      </c>
      <c r="O49" s="20">
        <v>20565.211975137699</v>
      </c>
      <c r="P49" s="20">
        <v>49267.151242995104</v>
      </c>
      <c r="Q49" s="20">
        <v>341021.55737551302</v>
      </c>
      <c r="R49" s="20">
        <v>258488.17809454401</v>
      </c>
      <c r="S49" s="20">
        <v>7415.2274452166703</v>
      </c>
      <c r="T49" s="20">
        <v>11754.968801090299</v>
      </c>
      <c r="U49" s="20">
        <v>6050.7741607909602</v>
      </c>
      <c r="V49" s="20">
        <v>9076.8986307300493</v>
      </c>
      <c r="W49" s="20">
        <v>23777.5492866028</v>
      </c>
      <c r="X49" s="20">
        <v>-581.85919570712599</v>
      </c>
      <c r="Y49" s="20">
        <v>35.963768780107699</v>
      </c>
      <c r="Z49" s="20">
        <v>58485.738091432599</v>
      </c>
      <c r="AA49" s="20">
        <v>553.65932856013501</v>
      </c>
      <c r="AB49" s="20">
        <v>389.340343900128</v>
      </c>
      <c r="AC49" s="20">
        <v>2936.9903233237301</v>
      </c>
      <c r="AD49" s="20">
        <v>2480.8982599380602</v>
      </c>
      <c r="AE49" s="20">
        <v>6566.9554034367002</v>
      </c>
    </row>
    <row r="50" spans="1:31" x14ac:dyDescent="0.2">
      <c r="A50" s="3">
        <v>49</v>
      </c>
      <c r="B50" s="4" t="s">
        <v>153</v>
      </c>
      <c r="C50" s="5" t="s">
        <v>309</v>
      </c>
      <c r="D50" s="4" t="s">
        <v>362</v>
      </c>
      <c r="E50" s="4" t="s">
        <v>309</v>
      </c>
      <c r="F50" s="4" t="s">
        <v>69</v>
      </c>
      <c r="G50" s="4" t="s">
        <v>269</v>
      </c>
      <c r="H50" s="19">
        <v>27007096.524746601</v>
      </c>
      <c r="I50" s="19">
        <v>3639770.2544347602</v>
      </c>
      <c r="J50" s="19">
        <v>36063554.746337198</v>
      </c>
      <c r="K50" s="19">
        <v>44600151.130969197</v>
      </c>
      <c r="L50" s="19">
        <v>4294964.2233298998</v>
      </c>
      <c r="M50" s="19">
        <v>16289745.177025899</v>
      </c>
      <c r="N50" s="19">
        <v>32678.078021118799</v>
      </c>
      <c r="O50" s="19">
        <v>250407.31677419099</v>
      </c>
      <c r="P50" s="19">
        <v>570114.97485201701</v>
      </c>
      <c r="Q50" s="19">
        <v>4466698.20026688</v>
      </c>
      <c r="R50" s="19">
        <v>403719.11397474702</v>
      </c>
      <c r="S50" s="19">
        <v>53185.335731577303</v>
      </c>
      <c r="T50" s="19">
        <v>18494.850019087098</v>
      </c>
      <c r="U50" s="19">
        <v>11517.615981769501</v>
      </c>
      <c r="V50" s="19">
        <v>210865.602747367</v>
      </c>
      <c r="W50" s="19">
        <v>50292.215497370802</v>
      </c>
      <c r="X50" s="19">
        <v>-1306.1634847667499</v>
      </c>
      <c r="Y50" s="19">
        <v>46.614913751211802</v>
      </c>
      <c r="Z50" s="19">
        <v>320588.54476821702</v>
      </c>
      <c r="AA50" s="19">
        <v>502.83460574220601</v>
      </c>
      <c r="AB50" s="19">
        <v>1166.7193244294399</v>
      </c>
      <c r="AC50" s="19">
        <v>29532.1245114054</v>
      </c>
      <c r="AD50" s="19">
        <v>23701.139922770999</v>
      </c>
      <c r="AE50" s="19">
        <v>61069.333953398404</v>
      </c>
    </row>
    <row r="51" spans="1:31" x14ac:dyDescent="0.2">
      <c r="A51" s="3">
        <v>50</v>
      </c>
      <c r="B51" s="7" t="s">
        <v>47</v>
      </c>
      <c r="C51" s="8" t="s">
        <v>309</v>
      </c>
      <c r="D51" s="7" t="s">
        <v>57</v>
      </c>
      <c r="E51" s="7" t="s">
        <v>309</v>
      </c>
      <c r="F51" s="7" t="s">
        <v>97</v>
      </c>
      <c r="G51" s="7" t="s">
        <v>269</v>
      </c>
      <c r="H51" s="20">
        <v>28184141.085753199</v>
      </c>
      <c r="I51" s="20">
        <v>9237254.5316469297</v>
      </c>
      <c r="J51" s="20">
        <v>18721854.6739178</v>
      </c>
      <c r="K51" s="20">
        <v>94066272.7194812</v>
      </c>
      <c r="L51" s="20">
        <v>546475.39514158794</v>
      </c>
      <c r="M51" s="20">
        <v>5130590.9295475297</v>
      </c>
      <c r="N51" s="20">
        <v>40418.618501513098</v>
      </c>
      <c r="O51" s="20">
        <v>334058.62426812598</v>
      </c>
      <c r="P51" s="20">
        <v>710536.17897458305</v>
      </c>
      <c r="Q51" s="20">
        <v>6189387.8125231098</v>
      </c>
      <c r="R51" s="20">
        <v>1622324.1601656501</v>
      </c>
      <c r="S51" s="20">
        <v>34547.290286224597</v>
      </c>
      <c r="T51" s="20">
        <v>9536.6245568133108</v>
      </c>
      <c r="U51" s="20">
        <v>7702.9453657723197</v>
      </c>
      <c r="V51" s="20">
        <v>26832.611689136698</v>
      </c>
      <c r="W51" s="20">
        <v>71424.6282183945</v>
      </c>
      <c r="X51" s="20">
        <v>-4894.1391754878896</v>
      </c>
      <c r="Y51" s="20">
        <v>84.657082028303506</v>
      </c>
      <c r="Z51" s="20">
        <v>465633.94114783802</v>
      </c>
      <c r="AA51" s="20">
        <v>393.96251172028099</v>
      </c>
      <c r="AB51" s="20">
        <v>1493.4178044171599</v>
      </c>
      <c r="AC51" s="20">
        <v>96559.371679863994</v>
      </c>
      <c r="AD51" s="20">
        <v>77127.231794799096</v>
      </c>
      <c r="AE51" s="20">
        <v>187080.23061077</v>
      </c>
    </row>
    <row r="52" spans="1:31" x14ac:dyDescent="0.2">
      <c r="A52" s="3">
        <v>51</v>
      </c>
      <c r="B52" s="4" t="s">
        <v>177</v>
      </c>
      <c r="C52" s="5" t="s">
        <v>309</v>
      </c>
      <c r="D52" s="4" t="s">
        <v>100</v>
      </c>
      <c r="E52" s="4" t="s">
        <v>309</v>
      </c>
      <c r="F52" s="4" t="s">
        <v>305</v>
      </c>
      <c r="G52" s="4" t="s">
        <v>269</v>
      </c>
      <c r="H52" s="19">
        <v>29247400.172323801</v>
      </c>
      <c r="I52" s="19">
        <v>2293920.8391977702</v>
      </c>
      <c r="J52" s="19">
        <v>33134378.707940102</v>
      </c>
      <c r="K52" s="19">
        <v>44049050.1418982</v>
      </c>
      <c r="L52" s="19">
        <v>651177.68764421705</v>
      </c>
      <c r="M52" s="19">
        <v>2052310.93724252</v>
      </c>
      <c r="N52" s="19">
        <v>14337.8921438491</v>
      </c>
      <c r="O52" s="19">
        <v>108933.94951372</v>
      </c>
      <c r="P52" s="19">
        <v>250308.646791117</v>
      </c>
      <c r="Q52" s="19">
        <v>1781068.0251176101</v>
      </c>
      <c r="R52" s="19">
        <v>149145.889755426</v>
      </c>
      <c r="S52" s="19">
        <v>6485.3013035171598</v>
      </c>
      <c r="T52" s="19">
        <v>8485.2805655134998</v>
      </c>
      <c r="U52" s="19">
        <v>6188.1825228974703</v>
      </c>
      <c r="V52" s="19">
        <v>10858.4039307816</v>
      </c>
      <c r="W52" s="19">
        <v>38653.3649973996</v>
      </c>
      <c r="X52" s="19">
        <v>-2966.7227697651201</v>
      </c>
      <c r="Y52" s="19">
        <v>27.974136677330002</v>
      </c>
      <c r="Z52" s="19">
        <v>183592.42519245099</v>
      </c>
      <c r="AA52" s="19">
        <v>318.52759286038997</v>
      </c>
      <c r="AB52" s="19">
        <v>1057.37702606423</v>
      </c>
      <c r="AC52" s="19">
        <v>5216.9919619802104</v>
      </c>
      <c r="AD52" s="19">
        <v>4227.98632197404</v>
      </c>
      <c r="AE52" s="19">
        <v>11302.663792892799</v>
      </c>
    </row>
    <row r="53" spans="1:31" x14ac:dyDescent="0.2">
      <c r="A53" s="3">
        <v>52</v>
      </c>
      <c r="B53" s="7" t="s">
        <v>145</v>
      </c>
      <c r="C53" s="8" t="s">
        <v>309</v>
      </c>
      <c r="D53" s="7" t="s">
        <v>214</v>
      </c>
      <c r="E53" s="7" t="s">
        <v>309</v>
      </c>
      <c r="F53" s="7" t="s">
        <v>356</v>
      </c>
      <c r="G53" s="7" t="s">
        <v>269</v>
      </c>
      <c r="H53" s="20">
        <v>17808340.812254399</v>
      </c>
      <c r="I53" s="20">
        <v>3376230.9749871502</v>
      </c>
      <c r="J53" s="20">
        <v>18147472.912084401</v>
      </c>
      <c r="K53" s="20">
        <v>37628526.392847002</v>
      </c>
      <c r="L53" s="20">
        <v>781075.752187729</v>
      </c>
      <c r="M53" s="20">
        <v>16653273.547613701</v>
      </c>
      <c r="N53" s="20">
        <v>19363.826619880201</v>
      </c>
      <c r="O53" s="20">
        <v>144398.65103277599</v>
      </c>
      <c r="P53" s="20">
        <v>336704.78479662898</v>
      </c>
      <c r="Q53" s="20">
        <v>2698921.9687974602</v>
      </c>
      <c r="R53" s="20">
        <v>1269858.68747039</v>
      </c>
      <c r="S53" s="20">
        <v>110637.695314396</v>
      </c>
      <c r="T53" s="20">
        <v>2605.5992287645799</v>
      </c>
      <c r="U53" s="20">
        <v>5164.4041617571402</v>
      </c>
      <c r="V53" s="20">
        <v>33871.388605947002</v>
      </c>
      <c r="W53" s="20">
        <v>21096.9209599122</v>
      </c>
      <c r="X53" s="20">
        <v>-5106.6200073661203</v>
      </c>
      <c r="Y53" s="20">
        <v>83.224646221488598</v>
      </c>
      <c r="Z53" s="20">
        <v>142411.016093871</v>
      </c>
      <c r="AA53" s="20">
        <v>406.67386322356498</v>
      </c>
      <c r="AB53" s="20">
        <v>542.01268758705396</v>
      </c>
      <c r="AC53" s="20">
        <v>16238.036329118</v>
      </c>
      <c r="AD53" s="20">
        <v>12991.327779077201</v>
      </c>
      <c r="AE53" s="20">
        <v>33827.953144700798</v>
      </c>
    </row>
    <row r="54" spans="1:31" x14ac:dyDescent="0.2">
      <c r="A54" s="3">
        <v>53</v>
      </c>
      <c r="B54" s="4" t="s">
        <v>255</v>
      </c>
      <c r="C54" s="5" t="s">
        <v>309</v>
      </c>
      <c r="D54" s="4" t="s">
        <v>267</v>
      </c>
      <c r="E54" s="4" t="s">
        <v>309</v>
      </c>
      <c r="F54" s="4" t="s">
        <v>327</v>
      </c>
      <c r="G54" s="4" t="s">
        <v>269</v>
      </c>
      <c r="H54" s="19">
        <v>15226300.4423237</v>
      </c>
      <c r="I54" s="19">
        <v>671918.43050043599</v>
      </c>
      <c r="J54" s="19">
        <v>15080569.255224301</v>
      </c>
      <c r="K54" s="19">
        <v>24949252.2922967</v>
      </c>
      <c r="L54" s="19">
        <v>557726.53632713598</v>
      </c>
      <c r="M54" s="19">
        <v>1608376.1849764599</v>
      </c>
      <c r="N54" s="19">
        <v>10837.468504615301</v>
      </c>
      <c r="O54" s="19">
        <v>83146.083839538507</v>
      </c>
      <c r="P54" s="19">
        <v>189746.093316913</v>
      </c>
      <c r="Q54" s="19">
        <v>1331306.1122962299</v>
      </c>
      <c r="R54" s="19">
        <v>126632.280839805</v>
      </c>
      <c r="S54" s="19">
        <v>34853.177226415799</v>
      </c>
      <c r="T54" s="19">
        <v>5185.0014800117096</v>
      </c>
      <c r="U54" s="19">
        <v>4304.7631553770398</v>
      </c>
      <c r="V54" s="19">
        <v>17869.159880899999</v>
      </c>
      <c r="W54" s="19">
        <v>19378.750605027599</v>
      </c>
      <c r="X54" s="19">
        <v>-480.72238986494898</v>
      </c>
      <c r="Y54" s="19">
        <v>51.9848070452136</v>
      </c>
      <c r="Z54" s="19">
        <v>93199.774993935105</v>
      </c>
      <c r="AA54" s="19">
        <v>284.582119557613</v>
      </c>
      <c r="AB54" s="19">
        <v>689.35305332828204</v>
      </c>
      <c r="AC54" s="19">
        <v>3128.3654395529402</v>
      </c>
      <c r="AD54" s="19">
        <v>2664.2658922549499</v>
      </c>
      <c r="AE54" s="19">
        <v>6919.1298553136803</v>
      </c>
    </row>
    <row r="55" spans="1:31" x14ac:dyDescent="0.2">
      <c r="A55" s="3">
        <v>54</v>
      </c>
      <c r="B55" s="7" t="s">
        <v>89</v>
      </c>
      <c r="C55" s="8" t="s">
        <v>309</v>
      </c>
      <c r="D55" s="7" t="s">
        <v>10</v>
      </c>
      <c r="E55" s="7" t="s">
        <v>309</v>
      </c>
      <c r="F55" s="7" t="s">
        <v>211</v>
      </c>
      <c r="G55" s="7" t="s">
        <v>269</v>
      </c>
      <c r="H55" s="20">
        <v>17108045.473097999</v>
      </c>
      <c r="I55" s="20">
        <v>669161.74049113202</v>
      </c>
      <c r="J55" s="20">
        <v>13202025.049182899</v>
      </c>
      <c r="K55" s="20">
        <v>24653235.296210501</v>
      </c>
      <c r="L55" s="20">
        <v>704142.55832843995</v>
      </c>
      <c r="M55" s="20">
        <v>1363172.9070192301</v>
      </c>
      <c r="N55" s="20">
        <v>10942.884726873899</v>
      </c>
      <c r="O55" s="20">
        <v>81564.024687143596</v>
      </c>
      <c r="P55" s="20">
        <v>192183.60452642801</v>
      </c>
      <c r="Q55" s="20">
        <v>1398473.8385487699</v>
      </c>
      <c r="R55" s="20">
        <v>92924.467660098395</v>
      </c>
      <c r="S55" s="20">
        <v>16463.614112339499</v>
      </c>
      <c r="T55" s="20">
        <v>5007.6007818625103</v>
      </c>
      <c r="U55" s="20">
        <v>7123.2950286704599</v>
      </c>
      <c r="V55" s="20">
        <v>64414.054242469698</v>
      </c>
      <c r="W55" s="20">
        <v>41721.246118317598</v>
      </c>
      <c r="X55" s="20">
        <v>-2546.20043782324</v>
      </c>
      <c r="Y55" s="20">
        <v>52.021337490740997</v>
      </c>
      <c r="Z55" s="20">
        <v>96645.040553614395</v>
      </c>
      <c r="AA55" s="20">
        <v>473.97842033506902</v>
      </c>
      <c r="AB55" s="20">
        <v>848.02881656156001</v>
      </c>
      <c r="AC55" s="20">
        <v>3865.21769363063</v>
      </c>
      <c r="AD55" s="20">
        <v>3013.6707916268501</v>
      </c>
      <c r="AE55" s="20">
        <v>7605.4921189974202</v>
      </c>
    </row>
    <row r="56" spans="1:31" x14ac:dyDescent="0.2">
      <c r="A56" s="3">
        <v>55</v>
      </c>
      <c r="B56" s="4" t="s">
        <v>275</v>
      </c>
      <c r="C56" s="5" t="s">
        <v>309</v>
      </c>
      <c r="D56" s="4" t="s">
        <v>122</v>
      </c>
      <c r="E56" s="4" t="s">
        <v>309</v>
      </c>
      <c r="F56" s="4" t="s">
        <v>212</v>
      </c>
      <c r="G56" s="4" t="s">
        <v>269</v>
      </c>
      <c r="H56" s="19">
        <v>8824986.4791758806</v>
      </c>
      <c r="I56" s="19">
        <v>5104785.4786473801</v>
      </c>
      <c r="J56" s="19">
        <v>7483781.6376960501</v>
      </c>
      <c r="K56" s="19">
        <v>16605266.390675001</v>
      </c>
      <c r="L56" s="19">
        <v>2256685.9253292801</v>
      </c>
      <c r="M56" s="19">
        <v>38202264.2510738</v>
      </c>
      <c r="N56" s="19">
        <v>6168.0123887821801</v>
      </c>
      <c r="O56" s="19">
        <v>23831.670563143602</v>
      </c>
      <c r="P56" s="19">
        <v>77328.077722094196</v>
      </c>
      <c r="Q56" s="19">
        <v>345706.14575429098</v>
      </c>
      <c r="R56" s="19">
        <v>7900627.7977452399</v>
      </c>
      <c r="S56" s="19">
        <v>126888.897490166</v>
      </c>
      <c r="T56" s="19">
        <v>5202900.3175141104</v>
      </c>
      <c r="U56" s="19">
        <v>1105662.9131261599</v>
      </c>
      <c r="V56" s="19">
        <v>2732966.4848154299</v>
      </c>
      <c r="W56" s="19">
        <v>557964.74630833406</v>
      </c>
      <c r="X56" s="19">
        <v>197057.459005824</v>
      </c>
      <c r="Y56" s="19">
        <v>68929.168005199695</v>
      </c>
      <c r="Z56" s="19">
        <v>6998908.2725367099</v>
      </c>
      <c r="AA56" s="19">
        <v>722569.62966709898</v>
      </c>
      <c r="AB56" s="19">
        <v>1274015.94888374</v>
      </c>
      <c r="AC56" s="19">
        <v>3911541.7618952799</v>
      </c>
      <c r="AD56" s="19">
        <v>3251678.9750162298</v>
      </c>
      <c r="AE56" s="19">
        <v>7801969.0143775204</v>
      </c>
    </row>
    <row r="57" spans="1:31" x14ac:dyDescent="0.2">
      <c r="A57" s="3">
        <v>56</v>
      </c>
      <c r="B57" s="7" t="s">
        <v>123</v>
      </c>
      <c r="C57" s="8" t="s">
        <v>309</v>
      </c>
      <c r="D57" s="7" t="s">
        <v>219</v>
      </c>
      <c r="E57" s="7" t="s">
        <v>309</v>
      </c>
      <c r="F57" s="7" t="s">
        <v>152</v>
      </c>
      <c r="G57" s="7" t="s">
        <v>269</v>
      </c>
      <c r="H57" s="20">
        <v>42874.592243441701</v>
      </c>
      <c r="I57" s="20">
        <v>30797.464263469701</v>
      </c>
      <c r="J57" s="20">
        <v>56307.515113984802</v>
      </c>
      <c r="K57" s="20">
        <v>-1271243.40642164</v>
      </c>
      <c r="L57" s="20">
        <v>12658.082717363101</v>
      </c>
      <c r="M57" s="20">
        <v>-88513.543900365199</v>
      </c>
      <c r="N57" s="20">
        <v>66.000314301255401</v>
      </c>
      <c r="O57" s="20">
        <v>200.00528930761701</v>
      </c>
      <c r="P57" s="20">
        <v>770.14126022198298</v>
      </c>
      <c r="Q57" s="20">
        <v>307.97281117729</v>
      </c>
      <c r="R57" s="20">
        <v>46903.1607253568</v>
      </c>
      <c r="S57" s="20">
        <v>-697.968791116592</v>
      </c>
      <c r="T57" s="20">
        <v>34614.321024477598</v>
      </c>
      <c r="U57" s="20">
        <v>7047.2680318087296</v>
      </c>
      <c r="V57" s="20">
        <v>15174.3688580075</v>
      </c>
      <c r="W57" s="20">
        <v>2940.1690826024201</v>
      </c>
      <c r="X57" s="20">
        <v>-4303.3183811748804</v>
      </c>
      <c r="Y57" s="20">
        <v>508.642999519706</v>
      </c>
      <c r="Z57" s="20">
        <v>40757.487897213403</v>
      </c>
      <c r="AA57" s="20">
        <v>12495.1680270412</v>
      </c>
      <c r="AB57" s="20">
        <v>8828.1030660673005</v>
      </c>
      <c r="AC57" s="20">
        <v>25879.627515190499</v>
      </c>
      <c r="AD57" s="20">
        <v>21566.409074086499</v>
      </c>
      <c r="AE57" s="20">
        <v>55773.643261587596</v>
      </c>
    </row>
    <row r="58" spans="1:31" x14ac:dyDescent="0.2">
      <c r="A58" s="3">
        <v>57</v>
      </c>
      <c r="B58" s="4" t="s">
        <v>178</v>
      </c>
      <c r="C58" s="5" t="s">
        <v>309</v>
      </c>
      <c r="D58" s="4" t="s">
        <v>335</v>
      </c>
      <c r="E58" s="4" t="s">
        <v>309</v>
      </c>
      <c r="F58" s="4" t="s">
        <v>62</v>
      </c>
      <c r="G58" s="4" t="s">
        <v>269</v>
      </c>
      <c r="H58" s="19">
        <v>30072528.673190199</v>
      </c>
      <c r="I58" s="19">
        <v>3324381.2251263098</v>
      </c>
      <c r="J58" s="19">
        <v>8634037.5553962197</v>
      </c>
      <c r="K58" s="19">
        <v>45350396.161971003</v>
      </c>
      <c r="L58" s="19">
        <v>947389.45751897001</v>
      </c>
      <c r="M58" s="19">
        <v>12249498.1181658</v>
      </c>
      <c r="N58" s="19">
        <v>10894.8452938107</v>
      </c>
      <c r="O58" s="19">
        <v>80407.925349479905</v>
      </c>
      <c r="P58" s="19">
        <v>188375.76383408101</v>
      </c>
      <c r="Q58" s="19">
        <v>1309856.81773613</v>
      </c>
      <c r="R58" s="19">
        <v>1771291.4421434</v>
      </c>
      <c r="S58" s="19">
        <v>27425.6468195202</v>
      </c>
      <c r="T58" s="19">
        <v>9909.5530302873794</v>
      </c>
      <c r="U58" s="19">
        <v>8873.0112450956294</v>
      </c>
      <c r="V58" s="19">
        <v>28965.636688425398</v>
      </c>
      <c r="W58" s="19">
        <v>31922.8080838637</v>
      </c>
      <c r="X58" s="19">
        <v>-2624.2197445604102</v>
      </c>
      <c r="Y58" s="19">
        <v>117.933569371201</v>
      </c>
      <c r="Z58" s="19">
        <v>91534.347528789003</v>
      </c>
      <c r="AA58" s="19">
        <v>2955.57510500332</v>
      </c>
      <c r="AB58" s="19">
        <v>1376.07277600784</v>
      </c>
      <c r="AC58" s="19">
        <v>19767.156851357598</v>
      </c>
      <c r="AD58" s="19">
        <v>16996.219898294599</v>
      </c>
      <c r="AE58" s="19">
        <v>44289.367550767303</v>
      </c>
    </row>
    <row r="59" spans="1:31" x14ac:dyDescent="0.2">
      <c r="A59" s="3">
        <v>58</v>
      </c>
      <c r="B59" s="7" t="s">
        <v>232</v>
      </c>
      <c r="C59" s="8" t="s">
        <v>309</v>
      </c>
      <c r="D59" s="7" t="s">
        <v>372</v>
      </c>
      <c r="E59" s="7" t="s">
        <v>309</v>
      </c>
      <c r="F59" s="7" t="s">
        <v>87</v>
      </c>
      <c r="G59" s="7" t="s">
        <v>269</v>
      </c>
      <c r="H59" s="20">
        <v>34281032.001235701</v>
      </c>
      <c r="I59" s="20">
        <v>1688329.51506686</v>
      </c>
      <c r="J59" s="20">
        <v>15327852.1629637</v>
      </c>
      <c r="K59" s="20">
        <v>39297764.432124302</v>
      </c>
      <c r="L59" s="20">
        <v>1000129.2394908</v>
      </c>
      <c r="M59" s="20">
        <v>2488087.35493699</v>
      </c>
      <c r="N59" s="20">
        <v>5797.8586379612798</v>
      </c>
      <c r="O59" s="20">
        <v>43610.708055170799</v>
      </c>
      <c r="P59" s="20">
        <v>101585.00801467001</v>
      </c>
      <c r="Q59" s="20">
        <v>729928.87035314599</v>
      </c>
      <c r="R59" s="20">
        <v>232910.409264507</v>
      </c>
      <c r="S59" s="20">
        <v>-692.57800935698003</v>
      </c>
      <c r="T59" s="20">
        <v>9273.1102571061001</v>
      </c>
      <c r="U59" s="20">
        <v>8382.6852281061801</v>
      </c>
      <c r="V59" s="20">
        <v>21831.964336600198</v>
      </c>
      <c r="W59" s="20">
        <v>25489.5591265119</v>
      </c>
      <c r="X59" s="20">
        <v>-6749.0137882914796</v>
      </c>
      <c r="Y59" s="20">
        <v>49.833507513025999</v>
      </c>
      <c r="Z59" s="20">
        <v>55700.669529689003</v>
      </c>
      <c r="AA59" s="20">
        <v>1322.6917493843</v>
      </c>
      <c r="AB59" s="20">
        <v>427.341624792711</v>
      </c>
      <c r="AC59" s="20">
        <v>2251.5274426628798</v>
      </c>
      <c r="AD59" s="20">
        <v>1760.11992788728</v>
      </c>
      <c r="AE59" s="20">
        <v>4680.8488870402598</v>
      </c>
    </row>
    <row r="60" spans="1:31" x14ac:dyDescent="0.2">
      <c r="A60" s="3">
        <v>59</v>
      </c>
      <c r="B60" s="4" t="s">
        <v>308</v>
      </c>
      <c r="C60" s="5" t="s">
        <v>309</v>
      </c>
      <c r="D60" s="4" t="s">
        <v>26</v>
      </c>
      <c r="E60" s="4" t="s">
        <v>309</v>
      </c>
      <c r="F60" s="4" t="s">
        <v>34</v>
      </c>
      <c r="G60" s="4" t="s">
        <v>269</v>
      </c>
      <c r="H60" s="19">
        <v>32926064.5317569</v>
      </c>
      <c r="I60" s="19">
        <v>11423926.7256121</v>
      </c>
      <c r="J60" s="19">
        <v>20973877.270448301</v>
      </c>
      <c r="K60" s="19">
        <v>73186517.083634004</v>
      </c>
      <c r="L60" s="19">
        <v>916043.29961269198</v>
      </c>
      <c r="M60" s="19">
        <v>27938545.705512401</v>
      </c>
      <c r="N60" s="19">
        <v>29249.323659932699</v>
      </c>
      <c r="O60" s="19">
        <v>218291.395298741</v>
      </c>
      <c r="P60" s="19">
        <v>502622.60770999902</v>
      </c>
      <c r="Q60" s="19">
        <v>3768293.7767108302</v>
      </c>
      <c r="R60" s="19">
        <v>5689914.7790890504</v>
      </c>
      <c r="S60" s="19">
        <v>158166.58520293899</v>
      </c>
      <c r="T60" s="19">
        <v>3815.2172840949002</v>
      </c>
      <c r="U60" s="19">
        <v>10012.4498757852</v>
      </c>
      <c r="V60" s="19">
        <v>21301.702272092502</v>
      </c>
      <c r="W60" s="19">
        <v>49025.803158106901</v>
      </c>
      <c r="X60" s="19">
        <v>-2713.7260078875502</v>
      </c>
      <c r="Y60" s="19">
        <v>111.980369913712</v>
      </c>
      <c r="Z60" s="19">
        <v>133858.897619917</v>
      </c>
      <c r="AA60" s="19">
        <v>938.19446613472496</v>
      </c>
      <c r="AB60" s="19">
        <v>851.36240680932406</v>
      </c>
      <c r="AC60" s="19">
        <v>32515.209792515801</v>
      </c>
      <c r="AD60" s="19">
        <v>27548.063048767599</v>
      </c>
      <c r="AE60" s="19">
        <v>71591.7388482065</v>
      </c>
    </row>
    <row r="61" spans="1:31" x14ac:dyDescent="0.2">
      <c r="A61" s="3">
        <v>60</v>
      </c>
      <c r="B61" s="7" t="s">
        <v>65</v>
      </c>
      <c r="C61" s="8" t="s">
        <v>309</v>
      </c>
      <c r="D61" s="7" t="s">
        <v>184</v>
      </c>
      <c r="E61" s="7" t="s">
        <v>309</v>
      </c>
      <c r="F61" s="7" t="s">
        <v>344</v>
      </c>
      <c r="G61" s="7" t="s">
        <v>269</v>
      </c>
      <c r="H61" s="20">
        <v>45129410.8837182</v>
      </c>
      <c r="I61" s="20">
        <v>5387979.5938039497</v>
      </c>
      <c r="J61" s="20">
        <v>28934693.710790001</v>
      </c>
      <c r="K61" s="20">
        <v>92930951.724325001</v>
      </c>
      <c r="L61" s="20">
        <v>945165.63869205595</v>
      </c>
      <c r="M61" s="20">
        <v>21240757.711635198</v>
      </c>
      <c r="N61" s="20">
        <v>9145.6149855040403</v>
      </c>
      <c r="O61" s="20">
        <v>65867.753135978593</v>
      </c>
      <c r="P61" s="20">
        <v>161761.75196603799</v>
      </c>
      <c r="Q61" s="20">
        <v>1181653.3923864299</v>
      </c>
      <c r="R61" s="20">
        <v>1282708.26299458</v>
      </c>
      <c r="S61" s="20">
        <v>216259.34026829401</v>
      </c>
      <c r="T61" s="20">
        <v>5628.5029418204003</v>
      </c>
      <c r="U61" s="20">
        <v>12435.0688502504</v>
      </c>
      <c r="V61" s="20">
        <v>27245.488356395599</v>
      </c>
      <c r="W61" s="20">
        <v>30013.839721951001</v>
      </c>
      <c r="X61" s="20">
        <v>-5627.9963111073703</v>
      </c>
      <c r="Y61" s="20">
        <v>128.53781212987101</v>
      </c>
      <c r="Z61" s="20">
        <v>107437.41447607199</v>
      </c>
      <c r="AA61" s="20">
        <v>602.62909320651795</v>
      </c>
      <c r="AB61" s="20">
        <v>713.35424589255501</v>
      </c>
      <c r="AC61" s="20">
        <v>55505.589942958497</v>
      </c>
      <c r="AD61" s="20">
        <v>44500.206529265</v>
      </c>
      <c r="AE61" s="20">
        <v>111882.578188094</v>
      </c>
    </row>
    <row r="62" spans="1:31" x14ac:dyDescent="0.2">
      <c r="A62" s="3">
        <v>61</v>
      </c>
      <c r="B62" s="4" t="s">
        <v>39</v>
      </c>
      <c r="C62" s="5" t="s">
        <v>309</v>
      </c>
      <c r="D62" s="4" t="s">
        <v>189</v>
      </c>
      <c r="E62" s="4" t="s">
        <v>309</v>
      </c>
      <c r="F62" s="4" t="s">
        <v>264</v>
      </c>
      <c r="G62" s="4" t="s">
        <v>269</v>
      </c>
      <c r="H62" s="19">
        <v>37685665.5450624</v>
      </c>
      <c r="I62" s="19">
        <v>5704152.7764669899</v>
      </c>
      <c r="J62" s="19">
        <v>29614106.094534598</v>
      </c>
      <c r="K62" s="19">
        <v>77710153.057253107</v>
      </c>
      <c r="L62" s="19">
        <v>1081287.7434215299</v>
      </c>
      <c r="M62" s="19">
        <v>16853269.709987901</v>
      </c>
      <c r="N62" s="19">
        <v>10123.610007884001</v>
      </c>
      <c r="O62" s="19">
        <v>75136.1969354998</v>
      </c>
      <c r="P62" s="19">
        <v>180089.30148597399</v>
      </c>
      <c r="Q62" s="19">
        <v>1316696.3293790601</v>
      </c>
      <c r="R62" s="19">
        <v>1585661.4581019699</v>
      </c>
      <c r="S62" s="19">
        <v>230823.25505499399</v>
      </c>
      <c r="T62" s="19">
        <v>6556.9105825787301</v>
      </c>
      <c r="U62" s="19">
        <v>12445.7486211099</v>
      </c>
      <c r="V62" s="19">
        <v>33770.371746062803</v>
      </c>
      <c r="W62" s="19">
        <v>36368.628169284602</v>
      </c>
      <c r="X62" s="19">
        <v>-4734.1555476713802</v>
      </c>
      <c r="Y62" s="19">
        <v>92.662411304126906</v>
      </c>
      <c r="Z62" s="19">
        <v>128033.46171771199</v>
      </c>
      <c r="AA62" s="19">
        <v>534.00644238354005</v>
      </c>
      <c r="AB62" s="19">
        <v>967.37040701135902</v>
      </c>
      <c r="AC62" s="19">
        <v>54173.6687784772</v>
      </c>
      <c r="AD62" s="19">
        <v>43663.5981027573</v>
      </c>
      <c r="AE62" s="19">
        <v>108771.865896745</v>
      </c>
    </row>
    <row r="63" spans="1:31" x14ac:dyDescent="0.2">
      <c r="A63" s="3">
        <v>62</v>
      </c>
      <c r="B63" s="7" t="s">
        <v>90</v>
      </c>
      <c r="C63" s="8" t="s">
        <v>309</v>
      </c>
      <c r="D63" s="7" t="s">
        <v>283</v>
      </c>
      <c r="E63" s="7" t="s">
        <v>309</v>
      </c>
      <c r="F63" s="7" t="s">
        <v>146</v>
      </c>
      <c r="G63" s="7" t="s">
        <v>269</v>
      </c>
      <c r="H63" s="20">
        <v>25974502.217884202</v>
      </c>
      <c r="I63" s="20">
        <v>5584846.7124198005</v>
      </c>
      <c r="J63" s="20">
        <v>11783287.444858599</v>
      </c>
      <c r="K63" s="20">
        <v>40646840.599528201</v>
      </c>
      <c r="L63" s="20">
        <v>703990.04398189799</v>
      </c>
      <c r="M63" s="20">
        <v>8869666.7808087599</v>
      </c>
      <c r="N63" s="20">
        <v>10397.1402028624</v>
      </c>
      <c r="O63" s="20">
        <v>73270.925765807202</v>
      </c>
      <c r="P63" s="20">
        <v>181828.80147627799</v>
      </c>
      <c r="Q63" s="20">
        <v>1279291.6370765199</v>
      </c>
      <c r="R63" s="20">
        <v>2454905.1905445699</v>
      </c>
      <c r="S63" s="20">
        <v>62724.899468833399</v>
      </c>
      <c r="T63" s="20">
        <v>5949.9709660736999</v>
      </c>
      <c r="U63" s="20">
        <v>12998.9338679627</v>
      </c>
      <c r="V63" s="20">
        <v>9475.9352252649205</v>
      </c>
      <c r="W63" s="20">
        <v>16673.678740483301</v>
      </c>
      <c r="X63" s="20">
        <v>-5262.4284577533399</v>
      </c>
      <c r="Y63" s="20">
        <v>58.5993860622862</v>
      </c>
      <c r="Z63" s="20">
        <v>107400.515759545</v>
      </c>
      <c r="AA63" s="20">
        <v>360.868303287321</v>
      </c>
      <c r="AB63" s="20">
        <v>406.67420812569497</v>
      </c>
      <c r="AC63" s="20">
        <v>4900.8763478103101</v>
      </c>
      <c r="AD63" s="20">
        <v>3852.5454234153499</v>
      </c>
      <c r="AE63" s="20">
        <v>9487.9861178881602</v>
      </c>
    </row>
    <row r="64" spans="1:31" x14ac:dyDescent="0.2">
      <c r="A64" s="3">
        <v>63</v>
      </c>
      <c r="B64" s="4" t="s">
        <v>293</v>
      </c>
      <c r="C64" s="5" t="s">
        <v>309</v>
      </c>
      <c r="D64" s="4" t="s">
        <v>348</v>
      </c>
      <c r="E64" s="4" t="s">
        <v>309</v>
      </c>
      <c r="F64" s="4" t="s">
        <v>159</v>
      </c>
      <c r="G64" s="4" t="s">
        <v>269</v>
      </c>
      <c r="H64" s="19">
        <v>29262795.9453522</v>
      </c>
      <c r="I64" s="19">
        <v>5054701.6676420001</v>
      </c>
      <c r="J64" s="19">
        <v>10842706.105254</v>
      </c>
      <c r="K64" s="19">
        <v>41759149.576268598</v>
      </c>
      <c r="L64" s="19">
        <v>656160.46574262995</v>
      </c>
      <c r="M64" s="19">
        <v>7013009.6665716404</v>
      </c>
      <c r="N64" s="19">
        <v>9451.1475539868607</v>
      </c>
      <c r="O64" s="19">
        <v>67064.548932740305</v>
      </c>
      <c r="P64" s="19">
        <v>164364.23055558899</v>
      </c>
      <c r="Q64" s="19">
        <v>1112646.26026667</v>
      </c>
      <c r="R64" s="19">
        <v>938459.85584595997</v>
      </c>
      <c r="S64" s="19">
        <v>2067.8573330211998</v>
      </c>
      <c r="T64" s="19">
        <v>7814.2265398787204</v>
      </c>
      <c r="U64" s="19">
        <v>22693.9445831583</v>
      </c>
      <c r="V64" s="19">
        <v>10473.4009412869</v>
      </c>
      <c r="W64" s="19">
        <v>23979.311063359099</v>
      </c>
      <c r="X64" s="19">
        <v>-4182.1832453609704</v>
      </c>
      <c r="Y64" s="19">
        <v>24.599030918898901</v>
      </c>
      <c r="Z64" s="19">
        <v>106071.014066264</v>
      </c>
      <c r="AA64" s="19">
        <v>447.45454901659002</v>
      </c>
      <c r="AB64" s="19">
        <v>316.00485246560498</v>
      </c>
      <c r="AC64" s="19">
        <v>2104.8370929646599</v>
      </c>
      <c r="AD64" s="19">
        <v>1762.7871077674999</v>
      </c>
      <c r="AE64" s="19">
        <v>4440.1019042693097</v>
      </c>
    </row>
    <row r="65" spans="1:31" x14ac:dyDescent="0.2">
      <c r="A65" s="3">
        <v>64</v>
      </c>
      <c r="B65" s="7" t="s">
        <v>185</v>
      </c>
      <c r="C65" s="8" t="s">
        <v>309</v>
      </c>
      <c r="D65" s="7" t="s">
        <v>156</v>
      </c>
      <c r="E65" s="7" t="s">
        <v>309</v>
      </c>
      <c r="F65" s="7" t="s">
        <v>306</v>
      </c>
      <c r="G65" s="7" t="s">
        <v>269</v>
      </c>
      <c r="H65" s="20">
        <v>31112995.170295998</v>
      </c>
      <c r="I65" s="20">
        <v>5473044.2947006896</v>
      </c>
      <c r="J65" s="20">
        <v>8441179.5446143597</v>
      </c>
      <c r="K65" s="20">
        <v>44868030.9526994</v>
      </c>
      <c r="L65" s="20">
        <v>626651.97743774496</v>
      </c>
      <c r="M65" s="20">
        <v>7463099.72144459</v>
      </c>
      <c r="N65" s="20">
        <v>8707.3405512415102</v>
      </c>
      <c r="O65" s="20">
        <v>61669.475442700597</v>
      </c>
      <c r="P65" s="20">
        <v>151312.58790288999</v>
      </c>
      <c r="Q65" s="20">
        <v>1016301.3780987</v>
      </c>
      <c r="R65" s="20">
        <v>725167.54007442796</v>
      </c>
      <c r="S65" s="20">
        <v>2848.10312288044</v>
      </c>
      <c r="T65" s="20">
        <v>3550.4802648186301</v>
      </c>
      <c r="U65" s="20">
        <v>9736.2404272311596</v>
      </c>
      <c r="V65" s="20">
        <v>6038.1775107479698</v>
      </c>
      <c r="W65" s="20">
        <v>16711.016100174798</v>
      </c>
      <c r="X65" s="20">
        <v>-1528.4277106869699</v>
      </c>
      <c r="Y65" s="20">
        <v>14.5937180425418</v>
      </c>
      <c r="Z65" s="20">
        <v>105857.56037886901</v>
      </c>
      <c r="AA65" s="20">
        <v>280.64323017996497</v>
      </c>
      <c r="AB65" s="20">
        <v>262.00356215570002</v>
      </c>
      <c r="AC65" s="20">
        <v>1550.0956104166601</v>
      </c>
      <c r="AD65" s="20">
        <v>1300.7344325635399</v>
      </c>
      <c r="AE65" s="20">
        <v>3318.4427147818901</v>
      </c>
    </row>
    <row r="66" spans="1:31" x14ac:dyDescent="0.2">
      <c r="A66" s="3">
        <v>65</v>
      </c>
      <c r="B66" s="4" t="s">
        <v>359</v>
      </c>
      <c r="C66" s="5" t="s">
        <v>309</v>
      </c>
      <c r="D66" s="4" t="s">
        <v>350</v>
      </c>
      <c r="E66" s="4" t="s">
        <v>309</v>
      </c>
      <c r="F66" s="4" t="s">
        <v>88</v>
      </c>
      <c r="G66" s="4" t="s">
        <v>269</v>
      </c>
      <c r="H66" s="19">
        <v>31036624.783627201</v>
      </c>
      <c r="I66" s="19">
        <v>4807967.4958586199</v>
      </c>
      <c r="J66" s="19">
        <v>9134321.9534669798</v>
      </c>
      <c r="K66" s="19">
        <v>46672529.432368502</v>
      </c>
      <c r="L66" s="19">
        <v>819599.45007174194</v>
      </c>
      <c r="M66" s="19">
        <v>8850945.0112408008</v>
      </c>
      <c r="N66" s="19">
        <v>8831.4163725740309</v>
      </c>
      <c r="O66" s="19">
        <v>63638.165140489298</v>
      </c>
      <c r="P66" s="19">
        <v>154364.90422506601</v>
      </c>
      <c r="Q66" s="19">
        <v>1039419.13280187</v>
      </c>
      <c r="R66" s="19">
        <v>498846.86724827002</v>
      </c>
      <c r="S66" s="19">
        <v>3842.2365709273899</v>
      </c>
      <c r="T66" s="19">
        <v>2002.1620308225899</v>
      </c>
      <c r="U66" s="19">
        <v>6328.9016221549</v>
      </c>
      <c r="V66" s="19">
        <v>16327.780435479201</v>
      </c>
      <c r="W66" s="19">
        <v>27236.573896868202</v>
      </c>
      <c r="X66" s="19">
        <v>-2000.9271475452899</v>
      </c>
      <c r="Y66" s="19">
        <v>21.276110224020702</v>
      </c>
      <c r="Z66" s="19">
        <v>98425.292397225305</v>
      </c>
      <c r="AA66" s="19">
        <v>394.326029576834</v>
      </c>
      <c r="AB66" s="19">
        <v>202.00230493571601</v>
      </c>
      <c r="AC66" s="19">
        <v>1791.4588124506499</v>
      </c>
      <c r="AD66" s="19">
        <v>1534.7595859293001</v>
      </c>
      <c r="AE66" s="19">
        <v>4051.3108957067702</v>
      </c>
    </row>
    <row r="67" spans="1:31" x14ac:dyDescent="0.2">
      <c r="A67" s="3">
        <v>66</v>
      </c>
      <c r="B67" s="7" t="s">
        <v>310</v>
      </c>
      <c r="C67" s="8" t="s">
        <v>309</v>
      </c>
      <c r="D67" s="7" t="s">
        <v>19</v>
      </c>
      <c r="E67" s="7" t="s">
        <v>309</v>
      </c>
      <c r="F67" s="7" t="s">
        <v>277</v>
      </c>
      <c r="G67" s="7" t="s">
        <v>269</v>
      </c>
      <c r="H67" s="20">
        <v>34034300.3187842</v>
      </c>
      <c r="I67" s="20">
        <v>4269687.6569307595</v>
      </c>
      <c r="J67" s="20">
        <v>6732625.8025962804</v>
      </c>
      <c r="K67" s="20">
        <v>49491774.665980801</v>
      </c>
      <c r="L67" s="20">
        <v>656701.49868960504</v>
      </c>
      <c r="M67" s="20">
        <v>9059618.5420168098</v>
      </c>
      <c r="N67" s="20">
        <v>9101.5867776279392</v>
      </c>
      <c r="O67" s="20">
        <v>69062.807044175905</v>
      </c>
      <c r="P67" s="20">
        <v>161761.052393972</v>
      </c>
      <c r="Q67" s="20">
        <v>1115340.71626807</v>
      </c>
      <c r="R67" s="20">
        <v>270842.35060056101</v>
      </c>
      <c r="S67" s="20">
        <v>5548.5254213468697</v>
      </c>
      <c r="T67" s="20">
        <v>2432.9000879187902</v>
      </c>
      <c r="U67" s="20">
        <v>11604.3613409631</v>
      </c>
      <c r="V67" s="20">
        <v>31674.4433063051</v>
      </c>
      <c r="W67" s="20">
        <v>31498.0061019766</v>
      </c>
      <c r="X67" s="20">
        <v>-580.23041040523105</v>
      </c>
      <c r="Y67" s="20">
        <v>23.869724700622001</v>
      </c>
      <c r="Z67" s="20">
        <v>108288.568748946</v>
      </c>
      <c r="AA67" s="20">
        <v>372.13158922494398</v>
      </c>
      <c r="AB67" s="20">
        <v>299.33775510392002</v>
      </c>
      <c r="AC67" s="20">
        <v>2942.3245563094501</v>
      </c>
      <c r="AD67" s="20">
        <v>2549.57743997548</v>
      </c>
      <c r="AE67" s="20">
        <v>6618.9823540530697</v>
      </c>
    </row>
    <row r="68" spans="1:31" x14ac:dyDescent="0.2">
      <c r="A68" s="3">
        <v>67</v>
      </c>
      <c r="B68" s="4" t="s">
        <v>198</v>
      </c>
      <c r="C68" s="5" t="s">
        <v>309</v>
      </c>
      <c r="D68" s="4" t="s">
        <v>180</v>
      </c>
      <c r="E68" s="4" t="s">
        <v>309</v>
      </c>
      <c r="F68" s="4" t="s">
        <v>337</v>
      </c>
      <c r="G68" s="4" t="s">
        <v>269</v>
      </c>
      <c r="H68" s="19">
        <v>919548.57324996905</v>
      </c>
      <c r="I68" s="19">
        <v>35771.958052696202</v>
      </c>
      <c r="J68" s="19">
        <v>75985.701391756898</v>
      </c>
      <c r="K68" s="19">
        <v>3716133.8742578002</v>
      </c>
      <c r="L68" s="19">
        <v>9031.18751079291</v>
      </c>
      <c r="M68" s="19">
        <v>347986.59702223202</v>
      </c>
      <c r="N68" s="19">
        <v>147.33443957394701</v>
      </c>
      <c r="O68" s="19">
        <v>686.69666461956297</v>
      </c>
      <c r="P68" s="19">
        <v>2701.3438535823998</v>
      </c>
      <c r="Q68" s="19">
        <v>16133.801036868101</v>
      </c>
      <c r="R68" s="19">
        <v>3639.31365637416</v>
      </c>
      <c r="S68" s="19">
        <v>-5814.0651821953697</v>
      </c>
      <c r="T68" s="19">
        <v>37.333762950415299</v>
      </c>
      <c r="U68" s="19">
        <v>170.67215797423799</v>
      </c>
      <c r="V68" s="19">
        <v>-317.37717487780799</v>
      </c>
      <c r="W68" s="19">
        <v>116.077152035879</v>
      </c>
      <c r="X68" s="19">
        <v>-4490.0380643272601</v>
      </c>
      <c r="Y68" s="19">
        <v>5.95307217177022</v>
      </c>
      <c r="Z68" s="19">
        <v>934.711605570198</v>
      </c>
      <c r="AA68" s="19">
        <v>158.48945670651699</v>
      </c>
      <c r="AB68" s="19">
        <v>-10.0000361667673</v>
      </c>
      <c r="AC68" s="19">
        <v>361.340532442094</v>
      </c>
      <c r="AD68" s="19">
        <v>275.337797761209</v>
      </c>
      <c r="AE68" s="19">
        <v>640.02533551286103</v>
      </c>
    </row>
    <row r="69" spans="1:31" x14ac:dyDescent="0.2">
      <c r="A69" s="3">
        <v>68</v>
      </c>
      <c r="B69" s="7" t="s">
        <v>157</v>
      </c>
      <c r="C69" s="8" t="s">
        <v>309</v>
      </c>
      <c r="D69" s="7" t="s">
        <v>238</v>
      </c>
      <c r="E69" s="7" t="s">
        <v>309</v>
      </c>
      <c r="F69" s="7" t="s">
        <v>124</v>
      </c>
      <c r="G69" s="7" t="s">
        <v>269</v>
      </c>
      <c r="H69" s="20">
        <v>8409040.7363957595</v>
      </c>
      <c r="I69" s="20">
        <v>4811881.88740105</v>
      </c>
      <c r="J69" s="20">
        <v>7376858.3888060199</v>
      </c>
      <c r="K69" s="20">
        <v>16348578.6538208</v>
      </c>
      <c r="L69" s="20">
        <v>2313241.8189270701</v>
      </c>
      <c r="M69" s="20">
        <v>35297677.833518699</v>
      </c>
      <c r="N69" s="20">
        <v>6154.0066725651805</v>
      </c>
      <c r="O69" s="20">
        <v>25099.869351734498</v>
      </c>
      <c r="P69" s="20">
        <v>74449.106373967807</v>
      </c>
      <c r="Q69" s="20">
        <v>342594.51187914301</v>
      </c>
      <c r="R69" s="20">
        <v>7345900.7216150397</v>
      </c>
      <c r="S69" s="20">
        <v>129773.262249807</v>
      </c>
      <c r="T69" s="20">
        <v>5582536.2147593005</v>
      </c>
      <c r="U69" s="20">
        <v>1140400.53980423</v>
      </c>
      <c r="V69" s="20">
        <v>2529064.34521383</v>
      </c>
      <c r="W69" s="20">
        <v>523093.04655833298</v>
      </c>
      <c r="X69" s="20">
        <v>199148.007630754</v>
      </c>
      <c r="Y69" s="20">
        <v>73202.358161007403</v>
      </c>
      <c r="Z69" s="20">
        <v>6434329.1348768296</v>
      </c>
      <c r="AA69" s="20">
        <v>741327.585890188</v>
      </c>
      <c r="AB69" s="20">
        <v>1280529.88300584</v>
      </c>
      <c r="AC69" s="20">
        <v>3716537.6847923398</v>
      </c>
      <c r="AD69" s="20">
        <v>3065182.0774479699</v>
      </c>
      <c r="AE69" s="20">
        <v>7822792.5486106398</v>
      </c>
    </row>
    <row r="70" spans="1:31" x14ac:dyDescent="0.2">
      <c r="A70" s="3">
        <v>69</v>
      </c>
      <c r="B70" s="4" t="s">
        <v>110</v>
      </c>
      <c r="C70" s="5" t="s">
        <v>309</v>
      </c>
      <c r="D70" s="4" t="s">
        <v>193</v>
      </c>
      <c r="E70" s="4" t="s">
        <v>309</v>
      </c>
      <c r="F70" s="4" t="s">
        <v>58</v>
      </c>
      <c r="G70" s="4" t="s">
        <v>269</v>
      </c>
      <c r="H70" s="19">
        <v>41156.677347655597</v>
      </c>
      <c r="I70" s="19">
        <v>34844.231483157499</v>
      </c>
      <c r="J70" s="19">
        <v>56374.633025004601</v>
      </c>
      <c r="K70" s="19">
        <v>-1315261.0573058999</v>
      </c>
      <c r="L70" s="19">
        <v>13128.246911775401</v>
      </c>
      <c r="M70" s="19">
        <v>-234771.42900233099</v>
      </c>
      <c r="N70" s="19">
        <v>62.000283874414997</v>
      </c>
      <c r="O70" s="19">
        <v>162.67077191940601</v>
      </c>
      <c r="P70" s="19">
        <v>446.74340741025497</v>
      </c>
      <c r="Q70" s="19">
        <v>-1794.2686278643801</v>
      </c>
      <c r="R70" s="19">
        <v>52838.303519101501</v>
      </c>
      <c r="S70" s="19">
        <v>-1161.7721165161199</v>
      </c>
      <c r="T70" s="19">
        <v>37163.193335067503</v>
      </c>
      <c r="U70" s="19">
        <v>7524.8559677686999</v>
      </c>
      <c r="V70" s="19">
        <v>16279.686739888301</v>
      </c>
      <c r="W70" s="19">
        <v>3387.2154153941201</v>
      </c>
      <c r="X70" s="19">
        <v>-3864.4847743670998</v>
      </c>
      <c r="Y70" s="19">
        <v>488.10013803728702</v>
      </c>
      <c r="Z70" s="19">
        <v>39691.159892670003</v>
      </c>
      <c r="AA70" s="19">
        <v>12927.0360089774</v>
      </c>
      <c r="AB70" s="19">
        <v>8894.1486178446594</v>
      </c>
      <c r="AC70" s="19">
        <v>27250.207817447699</v>
      </c>
      <c r="AD70" s="19">
        <v>23978.954656574198</v>
      </c>
      <c r="AE70" s="19">
        <v>60375.8033252311</v>
      </c>
    </row>
    <row r="71" spans="1:31" x14ac:dyDescent="0.2">
      <c r="A71" s="3">
        <v>70</v>
      </c>
      <c r="B71" s="7" t="s">
        <v>15</v>
      </c>
      <c r="C71" s="8" t="s">
        <v>309</v>
      </c>
      <c r="D71" s="7" t="s">
        <v>83</v>
      </c>
      <c r="E71" s="7" t="s">
        <v>309</v>
      </c>
      <c r="F71" s="7" t="s">
        <v>144</v>
      </c>
      <c r="G71" s="7" t="s">
        <v>269</v>
      </c>
      <c r="H71" s="20">
        <v>21476008.190953001</v>
      </c>
      <c r="I71" s="20">
        <v>975219.46991292899</v>
      </c>
      <c r="J71" s="20">
        <v>22292922.953335799</v>
      </c>
      <c r="K71" s="20">
        <v>32042529.533467501</v>
      </c>
      <c r="L71" s="20">
        <v>1177526.1768151501</v>
      </c>
      <c r="M71" s="20">
        <v>234411826.28198099</v>
      </c>
      <c r="N71" s="20">
        <v>1621.4291752388899</v>
      </c>
      <c r="O71" s="20">
        <v>11763.7406733466</v>
      </c>
      <c r="P71" s="20">
        <v>29103.4826450572</v>
      </c>
      <c r="Q71" s="20">
        <v>200936.83674822599</v>
      </c>
      <c r="R71" s="20">
        <v>644657.19084858801</v>
      </c>
      <c r="S71" s="20">
        <v>203436.54249098201</v>
      </c>
      <c r="T71" s="20">
        <v>4922.2398918960898</v>
      </c>
      <c r="U71" s="20">
        <v>15334.632260249</v>
      </c>
      <c r="V71" s="20">
        <v>53468.654146324501</v>
      </c>
      <c r="W71" s="20">
        <v>21167.0863070866</v>
      </c>
      <c r="X71" s="20">
        <v>-5137.1196820186296</v>
      </c>
      <c r="Y71" s="20">
        <v>181.94512391575401</v>
      </c>
      <c r="Z71" s="20">
        <v>24845.299283124099</v>
      </c>
      <c r="AA71" s="20">
        <v>3266.69251551663</v>
      </c>
      <c r="AB71" s="20">
        <v>1264.7281042798299</v>
      </c>
      <c r="AC71" s="20">
        <v>44848.008493367401</v>
      </c>
      <c r="AD71" s="20">
        <v>38938.619364300197</v>
      </c>
      <c r="AE71" s="20">
        <v>99776.965938400099</v>
      </c>
    </row>
    <row r="72" spans="1:31" x14ac:dyDescent="0.2">
      <c r="A72" s="3">
        <v>71</v>
      </c>
      <c r="B72" s="4" t="s">
        <v>199</v>
      </c>
      <c r="C72" s="5" t="s">
        <v>309</v>
      </c>
      <c r="D72" s="4" t="s">
        <v>382</v>
      </c>
      <c r="E72" s="4" t="s">
        <v>309</v>
      </c>
      <c r="F72" s="4" t="s">
        <v>324</v>
      </c>
      <c r="G72" s="4" t="s">
        <v>269</v>
      </c>
      <c r="H72" s="19">
        <v>26608720.597872101</v>
      </c>
      <c r="I72" s="19">
        <v>1378345.52966911</v>
      </c>
      <c r="J72" s="19">
        <v>20751103.542904299</v>
      </c>
      <c r="K72" s="19">
        <v>44324839.491903603</v>
      </c>
      <c r="L72" s="19">
        <v>827231.63511397701</v>
      </c>
      <c r="M72" s="19">
        <v>10454503.685032099</v>
      </c>
      <c r="N72" s="19">
        <v>1873.4605536680599</v>
      </c>
      <c r="O72" s="19">
        <v>12933.438593745301</v>
      </c>
      <c r="P72" s="19">
        <v>33132.203049464901</v>
      </c>
      <c r="Q72" s="19">
        <v>238227.05715870601</v>
      </c>
      <c r="R72" s="19">
        <v>316097.21684475901</v>
      </c>
      <c r="S72" s="19">
        <v>25069.7483959567</v>
      </c>
      <c r="T72" s="19">
        <v>3582.48790466738</v>
      </c>
      <c r="U72" s="19">
        <v>2118.8795683748999</v>
      </c>
      <c r="V72" s="19">
        <v>29415.9486460439</v>
      </c>
      <c r="W72" s="19">
        <v>23319.856908636899</v>
      </c>
      <c r="X72" s="19">
        <v>-4307.9972114135298</v>
      </c>
      <c r="Y72" s="19">
        <v>53.958760778185301</v>
      </c>
      <c r="Z72" s="19">
        <v>40047.995241238299</v>
      </c>
      <c r="AA72" s="19">
        <v>1061.14102667053</v>
      </c>
      <c r="AB72" s="19">
        <v>255.336714698761</v>
      </c>
      <c r="AC72" s="19">
        <v>8366.5110017819206</v>
      </c>
      <c r="AD72" s="19">
        <v>6841.6834128426199</v>
      </c>
      <c r="AE72" s="19">
        <v>16535.1839080018</v>
      </c>
    </row>
    <row r="73" spans="1:31" x14ac:dyDescent="0.2">
      <c r="A73" s="3">
        <v>72</v>
      </c>
      <c r="B73" s="7" t="s">
        <v>61</v>
      </c>
      <c r="C73" s="8" t="s">
        <v>309</v>
      </c>
      <c r="D73" s="7" t="s">
        <v>108</v>
      </c>
      <c r="E73" s="7" t="s">
        <v>309</v>
      </c>
      <c r="F73" s="7" t="s">
        <v>53</v>
      </c>
      <c r="G73" s="7" t="s">
        <v>269</v>
      </c>
      <c r="H73" s="20">
        <v>37870801.4587657</v>
      </c>
      <c r="I73" s="20">
        <v>908122.954029641</v>
      </c>
      <c r="J73" s="20">
        <v>31680461.306081001</v>
      </c>
      <c r="K73" s="20">
        <v>58577345.381709501</v>
      </c>
      <c r="L73" s="20">
        <v>756148.14517490705</v>
      </c>
      <c r="M73" s="20">
        <v>89029697.458395302</v>
      </c>
      <c r="N73" s="20">
        <v>789.357065142838</v>
      </c>
      <c r="O73" s="20">
        <v>5570.5309030354501</v>
      </c>
      <c r="P73" s="20">
        <v>15938.038289792999</v>
      </c>
      <c r="Q73" s="20">
        <v>118279.634591896</v>
      </c>
      <c r="R73" s="20">
        <v>43917.545942888602</v>
      </c>
      <c r="S73" s="20">
        <v>157635.69534950901</v>
      </c>
      <c r="T73" s="20">
        <v>3069.02987948912</v>
      </c>
      <c r="U73" s="20">
        <v>2212.2290898680799</v>
      </c>
      <c r="V73" s="20">
        <v>22705.491897949501</v>
      </c>
      <c r="W73" s="20">
        <v>18668.0093601882</v>
      </c>
      <c r="X73" s="20">
        <v>-6899.1794874507204</v>
      </c>
      <c r="Y73" s="20">
        <v>82.568395097356998</v>
      </c>
      <c r="Z73" s="20">
        <v>19056.354916600802</v>
      </c>
      <c r="AA73" s="20">
        <v>880.30471805826505</v>
      </c>
      <c r="AB73" s="20">
        <v>323.338384556314</v>
      </c>
      <c r="AC73" s="20">
        <v>12995.3454870275</v>
      </c>
      <c r="AD73" s="20">
        <v>11296.538639316401</v>
      </c>
      <c r="AE73" s="20">
        <v>28015.961602722698</v>
      </c>
    </row>
    <row r="74" spans="1:31" x14ac:dyDescent="0.2">
      <c r="A74" s="3">
        <v>73</v>
      </c>
      <c r="B74" s="4" t="s">
        <v>271</v>
      </c>
      <c r="C74" s="5" t="s">
        <v>309</v>
      </c>
      <c r="D74" s="4" t="s">
        <v>109</v>
      </c>
      <c r="E74" s="4" t="s">
        <v>309</v>
      </c>
      <c r="F74" s="4" t="s">
        <v>167</v>
      </c>
      <c r="G74" s="4" t="s">
        <v>269</v>
      </c>
      <c r="H74" s="19">
        <v>44948166.696914598</v>
      </c>
      <c r="I74" s="19">
        <v>1690005.29882108</v>
      </c>
      <c r="J74" s="19">
        <v>46362857.666622199</v>
      </c>
      <c r="K74" s="19">
        <v>74383367.247840196</v>
      </c>
      <c r="L74" s="19">
        <v>755697.34136482596</v>
      </c>
      <c r="M74" s="19">
        <v>5197619.3970089201</v>
      </c>
      <c r="N74" s="19">
        <v>1249.39124687452</v>
      </c>
      <c r="O74" s="19">
        <v>8402.6391410443193</v>
      </c>
      <c r="P74" s="19">
        <v>23661.9338152778</v>
      </c>
      <c r="Q74" s="19">
        <v>172450.10669247701</v>
      </c>
      <c r="R74" s="19">
        <v>78270.998663900202</v>
      </c>
      <c r="S74" s="19">
        <v>77014.758203886595</v>
      </c>
      <c r="T74" s="19">
        <v>3305.0847926071501</v>
      </c>
      <c r="U74" s="19">
        <v>21695.0394137209</v>
      </c>
      <c r="V74" s="19">
        <v>56379.706369304397</v>
      </c>
      <c r="W74" s="19">
        <v>22442.4859099405</v>
      </c>
      <c r="X74" s="19">
        <v>-5208.0996320593404</v>
      </c>
      <c r="Y74" s="19">
        <v>74.589150265313407</v>
      </c>
      <c r="Z74" s="19">
        <v>35181.2080973638</v>
      </c>
      <c r="AA74" s="19">
        <v>592.65356692342596</v>
      </c>
      <c r="AB74" s="19">
        <v>339.33884152612501</v>
      </c>
      <c r="AC74" s="19">
        <v>10631.372566530899</v>
      </c>
      <c r="AD74" s="19">
        <v>9030.9134887649398</v>
      </c>
      <c r="AE74" s="19">
        <v>22261.727465875301</v>
      </c>
    </row>
    <row r="75" spans="1:31" x14ac:dyDescent="0.2">
      <c r="A75" s="3">
        <v>74</v>
      </c>
      <c r="B75" s="7" t="s">
        <v>170</v>
      </c>
      <c r="C75" s="8" t="s">
        <v>309</v>
      </c>
      <c r="D75" s="7" t="s">
        <v>158</v>
      </c>
      <c r="E75" s="7" t="s">
        <v>309</v>
      </c>
      <c r="F75" s="7" t="s">
        <v>224</v>
      </c>
      <c r="G75" s="7" t="s">
        <v>269</v>
      </c>
      <c r="H75" s="20">
        <v>37909553.9315098</v>
      </c>
      <c r="I75" s="20">
        <v>2112339.5272527998</v>
      </c>
      <c r="J75" s="20">
        <v>33050933.530640502</v>
      </c>
      <c r="K75" s="20">
        <v>48739618.791219696</v>
      </c>
      <c r="L75" s="20">
        <v>836461.146896536</v>
      </c>
      <c r="M75" s="20">
        <v>5878847.6440722896</v>
      </c>
      <c r="N75" s="20">
        <v>2575.5717341284799</v>
      </c>
      <c r="O75" s="20">
        <v>17875.526021777801</v>
      </c>
      <c r="P75" s="20">
        <v>45957.644506884302</v>
      </c>
      <c r="Q75" s="20">
        <v>327731.40747149201</v>
      </c>
      <c r="R75" s="20">
        <v>85653.613357981201</v>
      </c>
      <c r="S75" s="20">
        <v>45213.225033171402</v>
      </c>
      <c r="T75" s="20">
        <v>7500.0493209698097</v>
      </c>
      <c r="U75" s="20">
        <v>8370.6799890477105</v>
      </c>
      <c r="V75" s="20">
        <v>21658.954863277799</v>
      </c>
      <c r="W75" s="20">
        <v>21401.030397588002</v>
      </c>
      <c r="X75" s="20">
        <v>-5556.9969287416798</v>
      </c>
      <c r="Y75" s="20">
        <v>49.229439874698002</v>
      </c>
      <c r="Z75" s="20">
        <v>53982.045771215999</v>
      </c>
      <c r="AA75" s="20">
        <v>483.331151729265</v>
      </c>
      <c r="AB75" s="20">
        <v>688.019520248493</v>
      </c>
      <c r="AC75" s="20">
        <v>4542.7552338244104</v>
      </c>
      <c r="AD75" s="20">
        <v>3573.1386717351902</v>
      </c>
      <c r="AE75" s="20">
        <v>8771.5106077718101</v>
      </c>
    </row>
    <row r="76" spans="1:31" x14ac:dyDescent="0.2">
      <c r="A76" s="3">
        <v>75</v>
      </c>
      <c r="B76" s="4" t="s">
        <v>12</v>
      </c>
      <c r="C76" s="5" t="s">
        <v>309</v>
      </c>
      <c r="D76" s="4" t="s">
        <v>141</v>
      </c>
      <c r="E76" s="4" t="s">
        <v>309</v>
      </c>
      <c r="F76" s="4" t="s">
        <v>377</v>
      </c>
      <c r="G76" s="4" t="s">
        <v>269</v>
      </c>
      <c r="H76" s="19">
        <v>34795082.221139297</v>
      </c>
      <c r="I76" s="19">
        <v>1038837.10585141</v>
      </c>
      <c r="J76" s="19">
        <v>11802864.9411342</v>
      </c>
      <c r="K76" s="19">
        <v>60509877.217694797</v>
      </c>
      <c r="L76" s="19">
        <v>783119.00592722103</v>
      </c>
      <c r="M76" s="19">
        <v>10755294.7551778</v>
      </c>
      <c r="N76" s="19">
        <v>2085.49050760615</v>
      </c>
      <c r="O76" s="19">
        <v>14520.328179366301</v>
      </c>
      <c r="P76" s="19">
        <v>38329.988789461</v>
      </c>
      <c r="Q76" s="19">
        <v>271044.48106661299</v>
      </c>
      <c r="R76" s="19">
        <v>117115.865286796</v>
      </c>
      <c r="S76" s="19">
        <v>18454.840230702899</v>
      </c>
      <c r="T76" s="19">
        <v>5800.5730161533102</v>
      </c>
      <c r="U76" s="19">
        <v>5321.7979788288403</v>
      </c>
      <c r="V76" s="19">
        <v>53631.328116634199</v>
      </c>
      <c r="W76" s="19">
        <v>23553.067038560799</v>
      </c>
      <c r="X76" s="19">
        <v>-2932.41497476534</v>
      </c>
      <c r="Y76" s="19">
        <v>61.354767446731202</v>
      </c>
      <c r="Z76" s="19">
        <v>86900.4226007736</v>
      </c>
      <c r="AA76" s="19">
        <v>362.48791664644301</v>
      </c>
      <c r="AB76" s="19">
        <v>332.00528218093001</v>
      </c>
      <c r="AC76" s="19">
        <v>13895.5267872154</v>
      </c>
      <c r="AD76" s="19">
        <v>11476.688337760201</v>
      </c>
      <c r="AE76" s="19">
        <v>27179.662776975802</v>
      </c>
    </row>
    <row r="77" spans="1:31" x14ac:dyDescent="0.2">
      <c r="A77" s="3">
        <v>76</v>
      </c>
      <c r="B77" s="7" t="s">
        <v>197</v>
      </c>
      <c r="C77" s="8" t="s">
        <v>309</v>
      </c>
      <c r="D77" s="7" t="s">
        <v>231</v>
      </c>
      <c r="E77" s="7" t="s">
        <v>309</v>
      </c>
      <c r="F77" s="7" t="s">
        <v>59</v>
      </c>
      <c r="G77" s="7" t="s">
        <v>269</v>
      </c>
      <c r="H77" s="20">
        <v>34528904.580824003</v>
      </c>
      <c r="I77" s="20">
        <v>1032778.82298498</v>
      </c>
      <c r="J77" s="20">
        <v>14731939.225392699</v>
      </c>
      <c r="K77" s="20">
        <v>62591372.973602802</v>
      </c>
      <c r="L77" s="20">
        <v>501185.74011829199</v>
      </c>
      <c r="M77" s="20">
        <v>67005330.249091797</v>
      </c>
      <c r="N77" s="20">
        <v>2144.1660075907398</v>
      </c>
      <c r="O77" s="20">
        <v>15726.9746266197</v>
      </c>
      <c r="P77" s="20">
        <v>38306.593293218699</v>
      </c>
      <c r="Q77" s="20">
        <v>290065.61505336798</v>
      </c>
      <c r="R77" s="20">
        <v>118064.325478074</v>
      </c>
      <c r="S77" s="20">
        <v>4649.4122328031399</v>
      </c>
      <c r="T77" s="20">
        <v>7385.3241895371002</v>
      </c>
      <c r="U77" s="20">
        <v>4232.7379965813898</v>
      </c>
      <c r="V77" s="20">
        <v>19847.470460679</v>
      </c>
      <c r="W77" s="20">
        <v>18190.423002326599</v>
      </c>
      <c r="X77" s="20">
        <v>-2513.6727946471201</v>
      </c>
      <c r="Y77" s="20">
        <v>11.2916734586614</v>
      </c>
      <c r="Z77" s="20">
        <v>113514.036920268</v>
      </c>
      <c r="AA77" s="20">
        <v>355.84487137156998</v>
      </c>
      <c r="AB77" s="20">
        <v>284.00404101015903</v>
      </c>
      <c r="AC77" s="20">
        <v>1824.1304730617401</v>
      </c>
      <c r="AD77" s="20">
        <v>1411.41238250878</v>
      </c>
      <c r="AE77" s="20">
        <v>3709.87916223809</v>
      </c>
    </row>
    <row r="78" spans="1:31" x14ac:dyDescent="0.2">
      <c r="A78" s="3">
        <v>77</v>
      </c>
      <c r="B78" s="4" t="s">
        <v>171</v>
      </c>
      <c r="C78" s="5" t="s">
        <v>309</v>
      </c>
      <c r="D78" s="4" t="s">
        <v>241</v>
      </c>
      <c r="E78" s="4" t="s">
        <v>309</v>
      </c>
      <c r="F78" s="4" t="s">
        <v>115</v>
      </c>
      <c r="G78" s="4" t="s">
        <v>269</v>
      </c>
      <c r="H78" s="19">
        <v>28409949.982380699</v>
      </c>
      <c r="I78" s="19">
        <v>3989904.2901051398</v>
      </c>
      <c r="J78" s="19">
        <v>14818260.6530114</v>
      </c>
      <c r="K78" s="19">
        <v>69572783.961549595</v>
      </c>
      <c r="L78" s="19">
        <v>931559.10918256501</v>
      </c>
      <c r="M78" s="19">
        <v>71284384.042226195</v>
      </c>
      <c r="N78" s="19">
        <v>5429.7112268321998</v>
      </c>
      <c r="O78" s="19">
        <v>40311.014326327102</v>
      </c>
      <c r="P78" s="19">
        <v>96234.004780500094</v>
      </c>
      <c r="Q78" s="19">
        <v>657875.12556629302</v>
      </c>
      <c r="R78" s="19">
        <v>705347.74615476199</v>
      </c>
      <c r="S78" s="19">
        <v>52819.7512580201</v>
      </c>
      <c r="T78" s="19">
        <v>4458.7447683667597</v>
      </c>
      <c r="U78" s="19">
        <v>3959.9854413162002</v>
      </c>
      <c r="V78" s="19">
        <v>16708.273248733101</v>
      </c>
      <c r="W78" s="19">
        <v>22657.6540869944</v>
      </c>
      <c r="X78" s="19">
        <v>-2077.3974341940698</v>
      </c>
      <c r="Y78" s="19">
        <v>54.583686631444401</v>
      </c>
      <c r="Z78" s="19">
        <v>122538.591236518</v>
      </c>
      <c r="AA78" s="19">
        <v>719.107698517323</v>
      </c>
      <c r="AB78" s="19">
        <v>490.01054552062999</v>
      </c>
      <c r="AC78" s="19">
        <v>43300.519791581901</v>
      </c>
      <c r="AD78" s="19">
        <v>38185.309204540798</v>
      </c>
      <c r="AE78" s="19">
        <v>98087.937176473497</v>
      </c>
    </row>
    <row r="79" spans="1:31" x14ac:dyDescent="0.2">
      <c r="A79" s="3">
        <v>78</v>
      </c>
      <c r="B79" s="7" t="s">
        <v>247</v>
      </c>
      <c r="C79" s="8" t="s">
        <v>309</v>
      </c>
      <c r="D79" s="7" t="s">
        <v>349</v>
      </c>
      <c r="E79" s="7" t="s">
        <v>309</v>
      </c>
      <c r="F79" s="7" t="s">
        <v>66</v>
      </c>
      <c r="G79" s="7" t="s">
        <v>269</v>
      </c>
      <c r="H79" s="20">
        <v>31841787.584600899</v>
      </c>
      <c r="I79" s="20">
        <v>1607838.0593268599</v>
      </c>
      <c r="J79" s="20">
        <v>11331967.138304699</v>
      </c>
      <c r="K79" s="20">
        <v>44418334.347270198</v>
      </c>
      <c r="L79" s="20">
        <v>758805.53102701204</v>
      </c>
      <c r="M79" s="20">
        <v>4763071.1157015702</v>
      </c>
      <c r="N79" s="20">
        <v>1514.08377190693</v>
      </c>
      <c r="O79" s="20">
        <v>11117.224261436701</v>
      </c>
      <c r="P79" s="20">
        <v>27551.5122603491</v>
      </c>
      <c r="Q79" s="20">
        <v>192192.11849244099</v>
      </c>
      <c r="R79" s="20">
        <v>94183.100221785295</v>
      </c>
      <c r="S79" s="20">
        <v>23693.935250931299</v>
      </c>
      <c r="T79" s="20">
        <v>6550.2480398794696</v>
      </c>
      <c r="U79" s="20">
        <v>3373.8205380887698</v>
      </c>
      <c r="V79" s="20">
        <v>10375.3088707959</v>
      </c>
      <c r="W79" s="20">
        <v>32767.731411070901</v>
      </c>
      <c r="X79" s="20">
        <v>-565.40491034409695</v>
      </c>
      <c r="Y79" s="20">
        <v>26.057609679465799</v>
      </c>
      <c r="Z79" s="20">
        <v>42771.268933397499</v>
      </c>
      <c r="AA79" s="20">
        <v>385.44015328370898</v>
      </c>
      <c r="AB79" s="20">
        <v>608.68226186929405</v>
      </c>
      <c r="AC79" s="20">
        <v>12577.6277930734</v>
      </c>
      <c r="AD79" s="20">
        <v>10912.9052045195</v>
      </c>
      <c r="AE79" s="20">
        <v>28655.879845671599</v>
      </c>
    </row>
    <row r="80" spans="1:31" x14ac:dyDescent="0.2">
      <c r="A80" s="3">
        <v>79</v>
      </c>
      <c r="B80" s="4" t="s">
        <v>361</v>
      </c>
      <c r="C80" s="5" t="s">
        <v>309</v>
      </c>
      <c r="D80" s="4" t="s">
        <v>353</v>
      </c>
      <c r="E80" s="4" t="s">
        <v>309</v>
      </c>
      <c r="F80" s="4" t="s">
        <v>347</v>
      </c>
      <c r="G80" s="4" t="s">
        <v>269</v>
      </c>
      <c r="H80" s="19">
        <v>40710278.929280996</v>
      </c>
      <c r="I80" s="19">
        <v>1288826.0326338499</v>
      </c>
      <c r="J80" s="19">
        <v>12730971.2233408</v>
      </c>
      <c r="K80" s="19">
        <v>40441513.613147497</v>
      </c>
      <c r="L80" s="19">
        <v>872420.79875185201</v>
      </c>
      <c r="M80" s="19">
        <v>20479378.944640901</v>
      </c>
      <c r="N80" s="19">
        <v>1617.42882223109</v>
      </c>
      <c r="O80" s="19">
        <v>11138.5587394576</v>
      </c>
      <c r="P80" s="19">
        <v>28596.386595454002</v>
      </c>
      <c r="Q80" s="19">
        <v>211580.11847745901</v>
      </c>
      <c r="R80" s="19">
        <v>52074.204891248999</v>
      </c>
      <c r="S80" s="19">
        <v>2891.4181487545302</v>
      </c>
      <c r="T80" s="19">
        <v>7650.8033892400699</v>
      </c>
      <c r="U80" s="19">
        <v>3254.4568069420902</v>
      </c>
      <c r="V80" s="19">
        <v>7258.2545914847997</v>
      </c>
      <c r="W80" s="19">
        <v>27204.586501883601</v>
      </c>
      <c r="X80" s="19">
        <v>-3061.03557963291</v>
      </c>
      <c r="Y80" s="19">
        <v>12.6615497325913</v>
      </c>
      <c r="Z80" s="19">
        <v>54034.200405486103</v>
      </c>
      <c r="AA80" s="19">
        <v>267.178986769375</v>
      </c>
      <c r="AB80" s="19">
        <v>289.33752162651001</v>
      </c>
      <c r="AC80" s="19">
        <v>2644.26415433491</v>
      </c>
      <c r="AD80" s="19">
        <v>2096.83425072809</v>
      </c>
      <c r="AE80" s="19">
        <v>5043.6455068409005</v>
      </c>
    </row>
    <row r="81" spans="1:31" x14ac:dyDescent="0.2">
      <c r="A81" s="3">
        <v>80</v>
      </c>
      <c r="B81" s="7" t="s">
        <v>237</v>
      </c>
      <c r="C81" s="8" t="s">
        <v>309</v>
      </c>
      <c r="D81" s="7" t="s">
        <v>105</v>
      </c>
      <c r="E81" s="7" t="s">
        <v>309</v>
      </c>
      <c r="F81" s="7" t="s">
        <v>84</v>
      </c>
      <c r="G81" s="7" t="s">
        <v>269</v>
      </c>
      <c r="H81" s="20">
        <v>8261047.3628102904</v>
      </c>
      <c r="I81" s="20">
        <v>4757163.2838038998</v>
      </c>
      <c r="J81" s="20">
        <v>7641337.7459767302</v>
      </c>
      <c r="K81" s="20">
        <v>16747767.564026101</v>
      </c>
      <c r="L81" s="20">
        <v>2228637.3719041101</v>
      </c>
      <c r="M81" s="20">
        <v>34165825.877080902</v>
      </c>
      <c r="N81" s="20">
        <v>6088.6453399395104</v>
      </c>
      <c r="O81" s="20">
        <v>25376.362841960501</v>
      </c>
      <c r="P81" s="20">
        <v>75915.115063680205</v>
      </c>
      <c r="Q81" s="20">
        <v>334442.08026893402</v>
      </c>
      <c r="R81" s="20">
        <v>7335740.1980456002</v>
      </c>
      <c r="S81" s="20">
        <v>138468.87139376299</v>
      </c>
      <c r="T81" s="20">
        <v>5639851.2613441302</v>
      </c>
      <c r="U81" s="20">
        <v>1099863.2651148499</v>
      </c>
      <c r="V81" s="20">
        <v>2445989.6549410098</v>
      </c>
      <c r="W81" s="20">
        <v>540923.24675152404</v>
      </c>
      <c r="X81" s="20">
        <v>208772.50876424901</v>
      </c>
      <c r="Y81" s="20">
        <v>73383.948936167202</v>
      </c>
      <c r="Z81" s="20">
        <v>6226116.5497292196</v>
      </c>
      <c r="AA81" s="20">
        <v>793407.54101837904</v>
      </c>
      <c r="AB81" s="20">
        <v>1283452.70633597</v>
      </c>
      <c r="AC81" s="20">
        <v>3634569.0329525601</v>
      </c>
      <c r="AD81" s="20">
        <v>3085064.47590941</v>
      </c>
      <c r="AE81" s="20">
        <v>7998995.8256142698</v>
      </c>
    </row>
    <row r="82" spans="1:31" x14ac:dyDescent="0.2">
      <c r="A82" s="3">
        <v>81</v>
      </c>
      <c r="B82" s="4" t="s">
        <v>150</v>
      </c>
      <c r="C82" s="5" t="s">
        <v>309</v>
      </c>
      <c r="D82" s="4" t="s">
        <v>352</v>
      </c>
      <c r="E82" s="4" t="s">
        <v>309</v>
      </c>
      <c r="F82" s="4" t="s">
        <v>288</v>
      </c>
      <c r="G82" s="4" t="s">
        <v>269</v>
      </c>
      <c r="H82" s="19">
        <v>63803.625882312801</v>
      </c>
      <c r="I82" s="19">
        <v>32483.076501175699</v>
      </c>
      <c r="J82" s="19">
        <v>58032.886600205798</v>
      </c>
      <c r="K82" s="19">
        <v>-1246265.9487105601</v>
      </c>
      <c r="L82" s="19">
        <v>14385.2307981549</v>
      </c>
      <c r="M82" s="19">
        <v>-200953.81634267699</v>
      </c>
      <c r="N82" s="19">
        <v>64.000308561278601</v>
      </c>
      <c r="O82" s="19">
        <v>162.004068151486</v>
      </c>
      <c r="P82" s="19">
        <v>525.42496155033496</v>
      </c>
      <c r="Q82" s="19">
        <v>-2412.79124445248</v>
      </c>
      <c r="R82" s="19">
        <v>49673.697678117802</v>
      </c>
      <c r="S82" s="19">
        <v>-5197.2684153685695</v>
      </c>
      <c r="T82" s="19">
        <v>36099.032055441399</v>
      </c>
      <c r="U82" s="19">
        <v>7908.4237615934298</v>
      </c>
      <c r="V82" s="19">
        <v>17428.7232055688</v>
      </c>
      <c r="W82" s="19">
        <v>3224.42460005472</v>
      </c>
      <c r="X82" s="19">
        <v>-5040.2334800867902</v>
      </c>
      <c r="Y82" s="19">
        <v>498.61652276953299</v>
      </c>
      <c r="Z82" s="19">
        <v>42082.088168501999</v>
      </c>
      <c r="AA82" s="19">
        <v>11603.3638912233</v>
      </c>
      <c r="AB82" s="19">
        <v>8722.7333243713092</v>
      </c>
      <c r="AC82" s="19">
        <v>26694.793240543699</v>
      </c>
      <c r="AD82" s="19">
        <v>22082.700936815701</v>
      </c>
      <c r="AE82" s="19">
        <v>56968.785293797002</v>
      </c>
    </row>
    <row r="83" spans="1:31" x14ac:dyDescent="0.2">
      <c r="A83" s="3">
        <v>82</v>
      </c>
      <c r="B83" s="7" t="s">
        <v>64</v>
      </c>
      <c r="C83" s="8" t="s">
        <v>309</v>
      </c>
      <c r="D83" s="7" t="s">
        <v>381</v>
      </c>
      <c r="E83" s="7" t="s">
        <v>309</v>
      </c>
      <c r="F83" s="7" t="s">
        <v>4</v>
      </c>
      <c r="G83" s="7" t="s">
        <v>269</v>
      </c>
      <c r="H83" s="20">
        <v>39247515.695334002</v>
      </c>
      <c r="I83" s="20">
        <v>1114283.3132291201</v>
      </c>
      <c r="J83" s="20">
        <v>12721616.626194499</v>
      </c>
      <c r="K83" s="20">
        <v>35238743.294141099</v>
      </c>
      <c r="L83" s="20">
        <v>712328.53898097295</v>
      </c>
      <c r="M83" s="20">
        <v>28251757.035906501</v>
      </c>
      <c r="N83" s="20">
        <v>1653.43301270389</v>
      </c>
      <c r="O83" s="20">
        <v>11610.2793589021</v>
      </c>
      <c r="P83" s="20">
        <v>29524.410846578099</v>
      </c>
      <c r="Q83" s="20">
        <v>205381.070547882</v>
      </c>
      <c r="R83" s="20">
        <v>50070.766837969102</v>
      </c>
      <c r="S83" s="20">
        <v>5201.7794605854997</v>
      </c>
      <c r="T83" s="20">
        <v>7992.9897338635201</v>
      </c>
      <c r="U83" s="20">
        <v>3205.1100941818199</v>
      </c>
      <c r="V83" s="20">
        <v>14295.9502221847</v>
      </c>
      <c r="W83" s="20">
        <v>27496.528140052698</v>
      </c>
      <c r="X83" s="20">
        <v>-3787.3849700006199</v>
      </c>
      <c r="Y83" s="20">
        <v>83.927832559268097</v>
      </c>
      <c r="Z83" s="20">
        <v>47137.749490853603</v>
      </c>
      <c r="AA83" s="20">
        <v>2838.4650678676899</v>
      </c>
      <c r="AB83" s="20">
        <v>1178.7204624296701</v>
      </c>
      <c r="AC83" s="20">
        <v>5857.9109098786703</v>
      </c>
      <c r="AD83" s="20">
        <v>5011.5797246755601</v>
      </c>
      <c r="AE83" s="20">
        <v>12109.365927581201</v>
      </c>
    </row>
    <row r="84" spans="1:31" x14ac:dyDescent="0.2">
      <c r="A84" s="3">
        <v>83</v>
      </c>
      <c r="B84" s="4" t="s">
        <v>201</v>
      </c>
      <c r="C84" s="5" t="s">
        <v>309</v>
      </c>
      <c r="D84" s="4" t="s">
        <v>121</v>
      </c>
      <c r="E84" s="4" t="s">
        <v>309</v>
      </c>
      <c r="F84" s="4" t="s">
        <v>304</v>
      </c>
      <c r="G84" s="4" t="s">
        <v>269</v>
      </c>
      <c r="H84" s="19">
        <v>13026796.5440193</v>
      </c>
      <c r="I84" s="19">
        <v>1206549.0065375201</v>
      </c>
      <c r="J84" s="19">
        <v>18117197.6640324</v>
      </c>
      <c r="K84" s="19">
        <v>47786005.388690501</v>
      </c>
      <c r="L84" s="19">
        <v>843151.43070430099</v>
      </c>
      <c r="M84" s="19">
        <v>23004807.4940149</v>
      </c>
      <c r="N84" s="19">
        <v>2390.2056602518901</v>
      </c>
      <c r="O84" s="19">
        <v>16953.728766769502</v>
      </c>
      <c r="P84" s="19">
        <v>41818.298784054103</v>
      </c>
      <c r="Q84" s="19">
        <v>290137.85410860798</v>
      </c>
      <c r="R84" s="19">
        <v>501312.13331347902</v>
      </c>
      <c r="S84" s="19">
        <v>188875.09749469999</v>
      </c>
      <c r="T84" s="19">
        <v>3285.07998208547</v>
      </c>
      <c r="U84" s="19">
        <v>7531.5158512868402</v>
      </c>
      <c r="V84" s="19">
        <v>43568.416624613499</v>
      </c>
      <c r="W84" s="19">
        <v>51755.854340514503</v>
      </c>
      <c r="X84" s="19">
        <v>-1445.8216989933201</v>
      </c>
      <c r="Y84" s="19">
        <v>63.328707800699902</v>
      </c>
      <c r="Z84" s="19">
        <v>46303.169137444202</v>
      </c>
      <c r="AA84" s="19">
        <v>1628.9339915770699</v>
      </c>
      <c r="AB84" s="19">
        <v>649.35088809352203</v>
      </c>
      <c r="AC84" s="19">
        <v>165410.951698021</v>
      </c>
      <c r="AD84" s="19">
        <v>143233.01032111401</v>
      </c>
      <c r="AE84" s="19">
        <v>361865.39867734502</v>
      </c>
    </row>
    <row r="85" spans="1:31" x14ac:dyDescent="0.2">
      <c r="A85" s="3">
        <v>84</v>
      </c>
      <c r="B85" s="7" t="s">
        <v>273</v>
      </c>
      <c r="C85" s="8" t="s">
        <v>309</v>
      </c>
      <c r="D85" s="7" t="s">
        <v>35</v>
      </c>
      <c r="E85" s="7" t="s">
        <v>309</v>
      </c>
      <c r="F85" s="7" t="s">
        <v>360</v>
      </c>
      <c r="G85" s="7" t="s">
        <v>269</v>
      </c>
      <c r="H85" s="20">
        <v>24004255.260887198</v>
      </c>
      <c r="I85" s="20">
        <v>791311.56060573703</v>
      </c>
      <c r="J85" s="20">
        <v>17884031.447127901</v>
      </c>
      <c r="K85" s="20">
        <v>32400485.1651235</v>
      </c>
      <c r="L85" s="20">
        <v>929146.05687706999</v>
      </c>
      <c r="M85" s="20">
        <v>5806014.7701146305</v>
      </c>
      <c r="N85" s="20">
        <v>411.34023128856802</v>
      </c>
      <c r="O85" s="20">
        <v>3107.7324499609399</v>
      </c>
      <c r="P85" s="20">
        <v>8815.4320186156801</v>
      </c>
      <c r="Q85" s="20">
        <v>63420.204712071703</v>
      </c>
      <c r="R85" s="20">
        <v>56439.623235130697</v>
      </c>
      <c r="S85" s="20">
        <v>19075.5001039987</v>
      </c>
      <c r="T85" s="20">
        <v>4722.1648785098296</v>
      </c>
      <c r="U85" s="20">
        <v>6290.2187741073203</v>
      </c>
      <c r="V85" s="20">
        <v>9337.7731784808002</v>
      </c>
      <c r="W85" s="20">
        <v>16475.289317046801</v>
      </c>
      <c r="X85" s="20">
        <v>-3305.17607007267</v>
      </c>
      <c r="Y85" s="20">
        <v>-8.8024408159815604</v>
      </c>
      <c r="Z85" s="20">
        <v>12783.9146650157</v>
      </c>
      <c r="AA85" s="20">
        <v>697.41944821846403</v>
      </c>
      <c r="AB85" s="20">
        <v>160.668267673325</v>
      </c>
      <c r="AC85" s="20">
        <v>9608.6354321213003</v>
      </c>
      <c r="AD85" s="20">
        <v>8020.3058609823402</v>
      </c>
      <c r="AE85" s="20">
        <v>19525.695895242901</v>
      </c>
    </row>
    <row r="86" spans="1:31" x14ac:dyDescent="0.2">
      <c r="A86" s="3">
        <v>85</v>
      </c>
      <c r="B86" s="4" t="s">
        <v>203</v>
      </c>
      <c r="C86" s="5" t="s">
        <v>309</v>
      </c>
      <c r="D86" s="4" t="s">
        <v>31</v>
      </c>
      <c r="E86" s="4" t="s">
        <v>309</v>
      </c>
      <c r="F86" s="4" t="s">
        <v>373</v>
      </c>
      <c r="G86" s="4" t="s">
        <v>269</v>
      </c>
      <c r="H86" s="19">
        <v>24342594.6451004</v>
      </c>
      <c r="I86" s="19">
        <v>1060698.8019077501</v>
      </c>
      <c r="J86" s="19">
        <v>19249443.099192102</v>
      </c>
      <c r="K86" s="19">
        <v>39760536.668420903</v>
      </c>
      <c r="L86" s="19">
        <v>777777.90110342496</v>
      </c>
      <c r="M86" s="19">
        <v>12979844.5103784</v>
      </c>
      <c r="N86" s="19">
        <v>686.68478648517805</v>
      </c>
      <c r="O86" s="19">
        <v>5083.6713306669099</v>
      </c>
      <c r="P86" s="19">
        <v>13017.961460950801</v>
      </c>
      <c r="Q86" s="19">
        <v>98979.503554614494</v>
      </c>
      <c r="R86" s="19">
        <v>282679.49424534402</v>
      </c>
      <c r="S86" s="19">
        <v>5429.3947969419896</v>
      </c>
      <c r="T86" s="19">
        <v>5203.6714250417899</v>
      </c>
      <c r="U86" s="19">
        <v>8989.06369416497</v>
      </c>
      <c r="V86" s="19">
        <v>13990.9636268087</v>
      </c>
      <c r="W86" s="19">
        <v>17243.319800352201</v>
      </c>
      <c r="X86" s="19">
        <v>-3035.2551065193502</v>
      </c>
      <c r="Y86" s="19">
        <v>23.2343657805745</v>
      </c>
      <c r="Z86" s="19">
        <v>14353.4316759048</v>
      </c>
      <c r="AA86" s="19">
        <v>539.92317843124601</v>
      </c>
      <c r="AB86" s="19">
        <v>165.335012227638</v>
      </c>
      <c r="AC86" s="19">
        <v>4388.70667888157</v>
      </c>
      <c r="AD86" s="19">
        <v>3407.76254534604</v>
      </c>
      <c r="AE86" s="19">
        <v>8732.1524267254499</v>
      </c>
    </row>
    <row r="87" spans="1:31" x14ac:dyDescent="0.2">
      <c r="A87" s="3">
        <v>86</v>
      </c>
      <c r="B87" s="7" t="s">
        <v>221</v>
      </c>
      <c r="C87" s="8" t="s">
        <v>309</v>
      </c>
      <c r="D87" s="7" t="s">
        <v>73</v>
      </c>
      <c r="E87" s="7" t="s">
        <v>309</v>
      </c>
      <c r="F87" s="7" t="s">
        <v>81</v>
      </c>
      <c r="G87" s="7" t="s">
        <v>269</v>
      </c>
      <c r="H87" s="20">
        <v>32465864.656706698</v>
      </c>
      <c r="I87" s="20">
        <v>3241815.6145954202</v>
      </c>
      <c r="J87" s="20">
        <v>22245661.547738999</v>
      </c>
      <c r="K87" s="20">
        <v>59241895.894547999</v>
      </c>
      <c r="L87" s="20">
        <v>681884.50579032197</v>
      </c>
      <c r="M87" s="20">
        <v>8160096.3624783196</v>
      </c>
      <c r="N87" s="20">
        <v>1875.4609001172701</v>
      </c>
      <c r="O87" s="20">
        <v>13351.833036824401</v>
      </c>
      <c r="P87" s="20">
        <v>33208.404324241797</v>
      </c>
      <c r="Q87" s="20">
        <v>253351.86012297001</v>
      </c>
      <c r="R87" s="20">
        <v>119979.074876753</v>
      </c>
      <c r="S87" s="20">
        <v>124210.911935339</v>
      </c>
      <c r="T87" s="20">
        <v>4320.70000259877</v>
      </c>
      <c r="U87" s="20">
        <v>5948.0643220725997</v>
      </c>
      <c r="V87" s="20">
        <v>9720.0828040115193</v>
      </c>
      <c r="W87" s="20">
        <v>19839.733682562</v>
      </c>
      <c r="X87" s="20">
        <v>-3462.0354275708</v>
      </c>
      <c r="Y87" s="20">
        <v>29.307479830428399</v>
      </c>
      <c r="Z87" s="20">
        <v>60420.4633196949</v>
      </c>
      <c r="AA87" s="20">
        <v>401.87444134042602</v>
      </c>
      <c r="AB87" s="20">
        <v>117.33432062008499</v>
      </c>
      <c r="AC87" s="20">
        <v>15490.5143488595</v>
      </c>
      <c r="AD87" s="20">
        <v>12733.7603500972</v>
      </c>
      <c r="AE87" s="20">
        <v>30764.992235252201</v>
      </c>
    </row>
    <row r="88" spans="1:31" x14ac:dyDescent="0.2">
      <c r="A88" s="3">
        <v>87</v>
      </c>
      <c r="B88" s="4" t="s">
        <v>98</v>
      </c>
      <c r="C88" s="5" t="s">
        <v>309</v>
      </c>
      <c r="D88" s="4" t="s">
        <v>307</v>
      </c>
      <c r="E88" s="4" t="s">
        <v>309</v>
      </c>
      <c r="F88" s="4" t="s">
        <v>289</v>
      </c>
      <c r="G88" s="4" t="s">
        <v>269</v>
      </c>
      <c r="H88" s="19">
        <v>35703122.252258502</v>
      </c>
      <c r="I88" s="19">
        <v>2777584.0782168899</v>
      </c>
      <c r="J88" s="19">
        <v>16931477.037209202</v>
      </c>
      <c r="K88" s="19">
        <v>58229735.604121797</v>
      </c>
      <c r="L88" s="19">
        <v>825573.86369253695</v>
      </c>
      <c r="M88" s="19">
        <v>3894720.2073218999</v>
      </c>
      <c r="N88" s="19">
        <v>1603.42712345665</v>
      </c>
      <c r="O88" s="19">
        <v>11897.187702265601</v>
      </c>
      <c r="P88" s="19">
        <v>29883.2265435105</v>
      </c>
      <c r="Q88" s="19">
        <v>230475.709237442</v>
      </c>
      <c r="R88" s="19">
        <v>95597.220218109505</v>
      </c>
      <c r="S88" s="19">
        <v>94486.425238276293</v>
      </c>
      <c r="T88" s="19">
        <v>3811.8831482800401</v>
      </c>
      <c r="U88" s="19">
        <v>4699.5658069950096</v>
      </c>
      <c r="V88" s="19">
        <v>12991.8457607131</v>
      </c>
      <c r="W88" s="19">
        <v>14481.892510338799</v>
      </c>
      <c r="X88" s="19">
        <v>-3860.0937474928401</v>
      </c>
      <c r="Y88" s="19">
        <v>45.344164427957601</v>
      </c>
      <c r="Z88" s="19">
        <v>53944.488456167201</v>
      </c>
      <c r="AA88" s="19">
        <v>422.05625195235001</v>
      </c>
      <c r="AB88" s="19">
        <v>250.00328476415299</v>
      </c>
      <c r="AC88" s="19">
        <v>8456.5656674136899</v>
      </c>
      <c r="AD88" s="19">
        <v>6988.4268542424697</v>
      </c>
      <c r="AE88" s="19">
        <v>16747.446938966401</v>
      </c>
    </row>
    <row r="89" spans="1:31" x14ac:dyDescent="0.2">
      <c r="A89" s="3">
        <v>88</v>
      </c>
      <c r="B89" s="7" t="s">
        <v>216</v>
      </c>
      <c r="C89" s="8" t="s">
        <v>309</v>
      </c>
      <c r="D89" s="7" t="s">
        <v>119</v>
      </c>
      <c r="E89" s="7" t="s">
        <v>309</v>
      </c>
      <c r="F89" s="7" t="s">
        <v>245</v>
      </c>
      <c r="G89" s="7" t="s">
        <v>269</v>
      </c>
      <c r="H89" s="20">
        <v>30579207.429927099</v>
      </c>
      <c r="I89" s="20">
        <v>2764227.9702667501</v>
      </c>
      <c r="J89" s="20">
        <v>26326307.7698908</v>
      </c>
      <c r="K89" s="20">
        <v>60393220.2061885</v>
      </c>
      <c r="L89" s="20">
        <v>562377.57273651601</v>
      </c>
      <c r="M89" s="20">
        <v>20991285.197665598</v>
      </c>
      <c r="N89" s="20">
        <v>2294.8565239454101</v>
      </c>
      <c r="O89" s="20">
        <v>17422.9648929586</v>
      </c>
      <c r="P89" s="20">
        <v>42755.233550138699</v>
      </c>
      <c r="Q89" s="20">
        <v>300903.08128737903</v>
      </c>
      <c r="R89" s="20">
        <v>203423.13817806501</v>
      </c>
      <c r="S89" s="20">
        <v>153411.72750043901</v>
      </c>
      <c r="T89" s="20">
        <v>4707.4934015714198</v>
      </c>
      <c r="U89" s="20">
        <v>15788.5050452783</v>
      </c>
      <c r="V89" s="20">
        <v>14142.4495967005</v>
      </c>
      <c r="W89" s="20">
        <v>20724.139770735001</v>
      </c>
      <c r="X89" s="20">
        <v>-1156.3049944571401</v>
      </c>
      <c r="Y89" s="20">
        <v>21.255232207622999</v>
      </c>
      <c r="Z89" s="20">
        <v>66546.4959447984</v>
      </c>
      <c r="AA89" s="20">
        <v>938.79103273037401</v>
      </c>
      <c r="AB89" s="20">
        <v>327.338490585089</v>
      </c>
      <c r="AC89" s="20">
        <v>4571.4325205755704</v>
      </c>
      <c r="AD89" s="20">
        <v>4027.9279416921599</v>
      </c>
      <c r="AE89" s="20">
        <v>10116.426509647299</v>
      </c>
    </row>
    <row r="90" spans="1:31" x14ac:dyDescent="0.2">
      <c r="A90" s="3">
        <v>89</v>
      </c>
      <c r="B90" s="4" t="s">
        <v>254</v>
      </c>
      <c r="C90" s="5" t="s">
        <v>309</v>
      </c>
      <c r="D90" s="4" t="s">
        <v>222</v>
      </c>
      <c r="E90" s="4" t="s">
        <v>309</v>
      </c>
      <c r="F90" s="4" t="s">
        <v>257</v>
      </c>
      <c r="G90" s="4" t="s">
        <v>269</v>
      </c>
      <c r="H90" s="19">
        <v>32403470.259962801</v>
      </c>
      <c r="I90" s="19">
        <v>4335798.7974763103</v>
      </c>
      <c r="J90" s="19">
        <v>22402044.091620602</v>
      </c>
      <c r="K90" s="19">
        <v>54707306.691522703</v>
      </c>
      <c r="L90" s="19">
        <v>1015416.50779802</v>
      </c>
      <c r="M90" s="19">
        <v>14192629.192660401</v>
      </c>
      <c r="N90" s="19">
        <v>2738.93563109363</v>
      </c>
      <c r="O90" s="19">
        <v>21775.012905494899</v>
      </c>
      <c r="P90" s="19">
        <v>51190.863966375</v>
      </c>
      <c r="Q90" s="19">
        <v>379833.891436979</v>
      </c>
      <c r="R90" s="19">
        <v>2649259.8604916101</v>
      </c>
      <c r="S90" s="19">
        <v>326031.98866960098</v>
      </c>
      <c r="T90" s="19">
        <v>14029.705620602301</v>
      </c>
      <c r="U90" s="19">
        <v>6009.4249697800997</v>
      </c>
      <c r="V90" s="19">
        <v>12313.8045623014</v>
      </c>
      <c r="W90" s="19">
        <v>22898.166106052398</v>
      </c>
      <c r="X90" s="19">
        <v>-1743.1908061194799</v>
      </c>
      <c r="Y90" s="19">
        <v>73.302747371118798</v>
      </c>
      <c r="Z90" s="19">
        <v>52155.938488358297</v>
      </c>
      <c r="AA90" s="19">
        <v>474.33762260978801</v>
      </c>
      <c r="AB90" s="19">
        <v>526.67872353412702</v>
      </c>
      <c r="AC90" s="19">
        <v>17510.861704757699</v>
      </c>
      <c r="AD90" s="19">
        <v>14339.9532296003</v>
      </c>
      <c r="AE90" s="19">
        <v>36782.674305136199</v>
      </c>
    </row>
    <row r="91" spans="1:31" x14ac:dyDescent="0.2">
      <c r="A91" s="3">
        <v>90</v>
      </c>
      <c r="B91" s="7" t="s">
        <v>21</v>
      </c>
      <c r="C91" s="8" t="s">
        <v>309</v>
      </c>
      <c r="D91" s="7" t="s">
        <v>11</v>
      </c>
      <c r="E91" s="7" t="s">
        <v>309</v>
      </c>
      <c r="F91" s="7" t="s">
        <v>270</v>
      </c>
      <c r="G91" s="7" t="s">
        <v>269</v>
      </c>
      <c r="H91" s="20">
        <v>28869636.4537194</v>
      </c>
      <c r="I91" s="20">
        <v>2926821.8495795298</v>
      </c>
      <c r="J91" s="20">
        <v>20891775.2477789</v>
      </c>
      <c r="K91" s="20">
        <v>48897277.050247297</v>
      </c>
      <c r="L91" s="20">
        <v>878512.43294432701</v>
      </c>
      <c r="M91" s="20">
        <v>9795579.2719990909</v>
      </c>
      <c r="N91" s="20">
        <v>2020.8143005168799</v>
      </c>
      <c r="O91" s="20">
        <v>15182.3635036373</v>
      </c>
      <c r="P91" s="20">
        <v>37005.6574586102</v>
      </c>
      <c r="Q91" s="20">
        <v>257351.09968534499</v>
      </c>
      <c r="R91" s="20">
        <v>1576418.89893184</v>
      </c>
      <c r="S91" s="20">
        <v>115028.817824871</v>
      </c>
      <c r="T91" s="20">
        <v>6226.7629625112404</v>
      </c>
      <c r="U91" s="20">
        <v>4744.9123248345104</v>
      </c>
      <c r="V91" s="20">
        <v>16979.2738432076</v>
      </c>
      <c r="W91" s="20">
        <v>23039.879078197599</v>
      </c>
      <c r="X91" s="20">
        <v>-1496.9877104403099</v>
      </c>
      <c r="Y91" s="20">
        <v>31.942862339252699</v>
      </c>
      <c r="Z91" s="20">
        <v>32725.2739838257</v>
      </c>
      <c r="AA91" s="20">
        <v>449.96228837611199</v>
      </c>
      <c r="AB91" s="20">
        <v>278.00390786795202</v>
      </c>
      <c r="AC91" s="20">
        <v>9191.0235721646204</v>
      </c>
      <c r="AD91" s="20">
        <v>7880.89641634077</v>
      </c>
      <c r="AE91" s="20">
        <v>21107.958029040299</v>
      </c>
    </row>
    <row r="92" spans="1:31" x14ac:dyDescent="0.2">
      <c r="A92" s="3">
        <v>91</v>
      </c>
      <c r="B92" s="4" t="s">
        <v>322</v>
      </c>
      <c r="C92" s="5" t="s">
        <v>309</v>
      </c>
      <c r="D92" s="4" t="s">
        <v>378</v>
      </c>
      <c r="E92" s="4" t="s">
        <v>309</v>
      </c>
      <c r="F92" s="4" t="s">
        <v>234</v>
      </c>
      <c r="G92" s="4" t="s">
        <v>269</v>
      </c>
      <c r="H92" s="19">
        <v>26191272.673861898</v>
      </c>
      <c r="I92" s="19">
        <v>2731185.1504550301</v>
      </c>
      <c r="J92" s="19">
        <v>16854578.042829201</v>
      </c>
      <c r="K92" s="19">
        <v>39315705.890135899</v>
      </c>
      <c r="L92" s="19">
        <v>932392.945005666</v>
      </c>
      <c r="M92" s="19">
        <v>10304714.907817099</v>
      </c>
      <c r="N92" s="19">
        <v>2126.830157157</v>
      </c>
      <c r="O92" s="19">
        <v>15590.816619797501</v>
      </c>
      <c r="P92" s="19">
        <v>38395.516800703597</v>
      </c>
      <c r="Q92" s="19">
        <v>280533.99129349401</v>
      </c>
      <c r="R92" s="19">
        <v>2018090.2333003101</v>
      </c>
      <c r="S92" s="19">
        <v>69333.487477923802</v>
      </c>
      <c r="T92" s="19">
        <v>7756.8641936978602</v>
      </c>
      <c r="U92" s="19">
        <v>6331.5719608280297</v>
      </c>
      <c r="V92" s="19">
        <v>8095.5076726042898</v>
      </c>
      <c r="W92" s="19">
        <v>20122.977639936598</v>
      </c>
      <c r="X92" s="19">
        <v>-3494.81973626425</v>
      </c>
      <c r="Y92" s="19">
        <v>20.635519353873601</v>
      </c>
      <c r="Z92" s="19">
        <v>40290.051425498001</v>
      </c>
      <c r="AA92" s="19">
        <v>279.551048208157</v>
      </c>
      <c r="AB92" s="19">
        <v>302.00449270533198</v>
      </c>
      <c r="AC92" s="19">
        <v>9163.6729521618909</v>
      </c>
      <c r="AD92" s="19">
        <v>7380.6249939833597</v>
      </c>
      <c r="AE92" s="19">
        <v>18106.446217846002</v>
      </c>
    </row>
    <row r="93" spans="1:31" x14ac:dyDescent="0.2">
      <c r="A93" s="3">
        <v>92</v>
      </c>
      <c r="B93" s="7" t="s">
        <v>13</v>
      </c>
      <c r="C93" s="8" t="s">
        <v>309</v>
      </c>
      <c r="D93" s="7" t="s">
        <v>285</v>
      </c>
      <c r="E93" s="7" t="s">
        <v>309</v>
      </c>
      <c r="F93" s="7" t="s">
        <v>107</v>
      </c>
      <c r="G93" s="7" t="s">
        <v>269</v>
      </c>
      <c r="H93" s="20">
        <v>26579310.805014301</v>
      </c>
      <c r="I93" s="20">
        <v>3460148.1343893702</v>
      </c>
      <c r="J93" s="20">
        <v>13878500.1301252</v>
      </c>
      <c r="K93" s="20">
        <v>35218201.723728403</v>
      </c>
      <c r="L93" s="20">
        <v>833184.10235764098</v>
      </c>
      <c r="M93" s="20">
        <v>38876277.196862802</v>
      </c>
      <c r="N93" s="20">
        <v>2712.2638787129999</v>
      </c>
      <c r="O93" s="20">
        <v>19734.6893566238</v>
      </c>
      <c r="P93" s="20">
        <v>47626.001444614601</v>
      </c>
      <c r="Q93" s="20">
        <v>349020.17933211499</v>
      </c>
      <c r="R93" s="20">
        <v>2435301.7405759301</v>
      </c>
      <c r="S93" s="20">
        <v>19976.555139960499</v>
      </c>
      <c r="T93" s="20">
        <v>11338.6334314675</v>
      </c>
      <c r="U93" s="20">
        <v>9596.1432354051703</v>
      </c>
      <c r="V93" s="20">
        <v>13493.0668756181</v>
      </c>
      <c r="W93" s="20">
        <v>18112.304892211501</v>
      </c>
      <c r="X93" s="20">
        <v>-4796.5428578616702</v>
      </c>
      <c r="Y93" s="20">
        <v>39.953387230883102</v>
      </c>
      <c r="Z93" s="20">
        <v>49969.432991914699</v>
      </c>
      <c r="AA93" s="20">
        <v>314.211845055411</v>
      </c>
      <c r="AB93" s="20">
        <v>402.67408940306001</v>
      </c>
      <c r="AC93" s="20">
        <v>2632.9287421353101</v>
      </c>
      <c r="AD93" s="20">
        <v>2123.5050895117001</v>
      </c>
      <c r="AE93" s="20">
        <v>5134.3442198561497</v>
      </c>
    </row>
    <row r="94" spans="1:31" x14ac:dyDescent="0.2">
      <c r="A94" s="3">
        <v>93</v>
      </c>
      <c r="B94" s="4" t="s">
        <v>233</v>
      </c>
      <c r="C94" s="5" t="s">
        <v>309</v>
      </c>
      <c r="D94" s="4" t="s">
        <v>229</v>
      </c>
      <c r="E94" s="4" t="s">
        <v>309</v>
      </c>
      <c r="F94" s="4" t="s">
        <v>5</v>
      </c>
      <c r="G94" s="4" t="s">
        <v>269</v>
      </c>
      <c r="H94" s="19">
        <v>36920421.467239201</v>
      </c>
      <c r="I94" s="19">
        <v>5714308.5186935104</v>
      </c>
      <c r="J94" s="19">
        <v>5095747.6758409999</v>
      </c>
      <c r="K94" s="19">
        <v>40763306.526658498</v>
      </c>
      <c r="L94" s="19">
        <v>476093.24447497498</v>
      </c>
      <c r="M94" s="19">
        <v>22314931.119892199</v>
      </c>
      <c r="N94" s="19">
        <v>5066.2450069454098</v>
      </c>
      <c r="O94" s="19">
        <v>36867.585877273603</v>
      </c>
      <c r="P94" s="19">
        <v>89649.754611771801</v>
      </c>
      <c r="Q94" s="19">
        <v>645650.11841934</v>
      </c>
      <c r="R94" s="19">
        <v>316942.04708110302</v>
      </c>
      <c r="S94" s="19">
        <v>1443.63657814167</v>
      </c>
      <c r="T94" s="19">
        <v>1350.0784230833799</v>
      </c>
      <c r="U94" s="19">
        <v>3380.4884403544902</v>
      </c>
      <c r="V94" s="19">
        <v>7677.2105771911802</v>
      </c>
      <c r="W94" s="19">
        <v>36251.643949821497</v>
      </c>
      <c r="X94" s="19">
        <v>-3761.7337775309902</v>
      </c>
      <c r="Y94" s="19">
        <v>6.6719393831390397</v>
      </c>
      <c r="Z94" s="19">
        <v>103760.245164583</v>
      </c>
      <c r="AA94" s="19">
        <v>194.267022139299</v>
      </c>
      <c r="AB94" s="19">
        <v>202.668974822298</v>
      </c>
      <c r="AC94" s="19">
        <v>1021.37734772608</v>
      </c>
      <c r="AD94" s="19">
        <v>845.36384594558103</v>
      </c>
      <c r="AE94" s="19">
        <v>2071.5191884464198</v>
      </c>
    </row>
    <row r="95" spans="1:31" x14ac:dyDescent="0.2">
      <c r="A95" s="3">
        <v>94</v>
      </c>
      <c r="B95" s="7" t="s">
        <v>346</v>
      </c>
      <c r="C95" s="8" t="s">
        <v>309</v>
      </c>
      <c r="D95" s="7" t="s">
        <v>239</v>
      </c>
      <c r="E95" s="7" t="s">
        <v>309</v>
      </c>
      <c r="F95" s="7" t="s">
        <v>251</v>
      </c>
      <c r="G95" s="7" t="s">
        <v>269</v>
      </c>
      <c r="H95" s="20">
        <v>39993028.591009296</v>
      </c>
      <c r="I95" s="20">
        <v>6734421.9054797702</v>
      </c>
      <c r="J95" s="20">
        <v>5481673.98929126</v>
      </c>
      <c r="K95" s="20">
        <v>46023838.922732301</v>
      </c>
      <c r="L95" s="20">
        <v>808984.54348147102</v>
      </c>
      <c r="M95" s="20">
        <v>9542327.3145048395</v>
      </c>
      <c r="N95" s="20">
        <v>5371.6889815745899</v>
      </c>
      <c r="O95" s="20">
        <v>37650.979293496697</v>
      </c>
      <c r="P95" s="20">
        <v>94911.694336919594</v>
      </c>
      <c r="Q95" s="20">
        <v>662209.99334085896</v>
      </c>
      <c r="R95" s="20">
        <v>232013.622699292</v>
      </c>
      <c r="S95" s="20">
        <v>3014.6796598685401</v>
      </c>
      <c r="T95" s="20">
        <v>1234.0668175160399</v>
      </c>
      <c r="U95" s="20">
        <v>4351.4479358270401</v>
      </c>
      <c r="V95" s="20">
        <v>11133.992719475</v>
      </c>
      <c r="W95" s="20">
        <v>13486.9452211956</v>
      </c>
      <c r="X95" s="20">
        <v>-5075.3960797251902</v>
      </c>
      <c r="Y95" s="20">
        <v>40.005563753649</v>
      </c>
      <c r="Z95" s="20">
        <v>100991.923447425</v>
      </c>
      <c r="AA95" s="20">
        <v>222.882885447055</v>
      </c>
      <c r="AB95" s="20">
        <v>137.33458270266701</v>
      </c>
      <c r="AC95" s="20">
        <v>3933.23677890112</v>
      </c>
      <c r="AD95" s="20">
        <v>3235.0545146275199</v>
      </c>
      <c r="AE95" s="20">
        <v>7844.29189894721</v>
      </c>
    </row>
    <row r="96" spans="1:31" x14ac:dyDescent="0.2">
      <c r="A96" s="3">
        <v>95</v>
      </c>
      <c r="B96" s="4" t="s">
        <v>228</v>
      </c>
      <c r="C96" s="5" t="s">
        <v>309</v>
      </c>
      <c r="D96" s="4" t="s">
        <v>276</v>
      </c>
      <c r="E96" s="4" t="s">
        <v>309</v>
      </c>
      <c r="F96" s="4" t="s">
        <v>207</v>
      </c>
      <c r="G96" s="4" t="s">
        <v>269</v>
      </c>
      <c r="H96" s="19">
        <v>1353382.87799562</v>
      </c>
      <c r="I96" s="19">
        <v>66891.704795678903</v>
      </c>
      <c r="J96" s="19">
        <v>205153.54703880899</v>
      </c>
      <c r="K96" s="19">
        <v>3582559.0710395402</v>
      </c>
      <c r="L96" s="19">
        <v>8943.7100530299194</v>
      </c>
      <c r="M96" s="19">
        <v>90742501.787955195</v>
      </c>
      <c r="N96" s="19">
        <v>156.001223795149</v>
      </c>
      <c r="O96" s="19">
        <v>848.04186575747303</v>
      </c>
      <c r="P96" s="19">
        <v>2581.3031534399602</v>
      </c>
      <c r="Q96" s="19">
        <v>17820.599767752901</v>
      </c>
      <c r="R96" s="19">
        <v>9798.51056346308</v>
      </c>
      <c r="S96" s="19">
        <v>-2612.60381746843</v>
      </c>
      <c r="T96" s="19">
        <v>62.667459354330497</v>
      </c>
      <c r="U96" s="19">
        <v>269.34296522525102</v>
      </c>
      <c r="V96" s="19">
        <v>2385.2263873622501</v>
      </c>
      <c r="W96" s="19">
        <v>2056.7871246265399</v>
      </c>
      <c r="X96" s="19">
        <v>-4555.4104341436396</v>
      </c>
      <c r="Y96" s="19">
        <v>15.338668686959901</v>
      </c>
      <c r="Z96" s="19">
        <v>2316.2227995112698</v>
      </c>
      <c r="AA96" s="19">
        <v>201.29625903482699</v>
      </c>
      <c r="AB96" s="19">
        <v>-19.333403473529199</v>
      </c>
      <c r="AC96" s="19">
        <v>466.67768769314802</v>
      </c>
      <c r="AD96" s="19">
        <v>412.008651412071</v>
      </c>
      <c r="AE96" s="19">
        <v>955.38172032700697</v>
      </c>
    </row>
    <row r="97" spans="1:31" x14ac:dyDescent="0.2">
      <c r="A97" s="3">
        <v>96</v>
      </c>
      <c r="B97" s="7" t="s">
        <v>172</v>
      </c>
      <c r="C97" s="8" t="s">
        <v>309</v>
      </c>
      <c r="D97" s="7" t="s">
        <v>220</v>
      </c>
      <c r="E97" s="7" t="s">
        <v>309</v>
      </c>
      <c r="F97" s="7" t="s">
        <v>252</v>
      </c>
      <c r="G97" s="7" t="s">
        <v>269</v>
      </c>
      <c r="H97" s="20">
        <v>8137088.8889051499</v>
      </c>
      <c r="I97" s="20">
        <v>4952946.6132304901</v>
      </c>
      <c r="J97" s="20">
        <v>7878981.1449816599</v>
      </c>
      <c r="K97" s="20">
        <v>16733995.840074999</v>
      </c>
      <c r="L97" s="20">
        <v>2179456.8228376899</v>
      </c>
      <c r="M97" s="20">
        <v>34775478.627916299</v>
      </c>
      <c r="N97" s="20">
        <v>6084.6441182529297</v>
      </c>
      <c r="O97" s="20">
        <v>25055.8007595567</v>
      </c>
      <c r="P97" s="20">
        <v>74315.767060984101</v>
      </c>
      <c r="Q97" s="20">
        <v>321719.85321350402</v>
      </c>
      <c r="R97" s="20">
        <v>7756765.8741400698</v>
      </c>
      <c r="S97" s="20">
        <v>145483.630888599</v>
      </c>
      <c r="T97" s="20">
        <v>5604785.6821892504</v>
      </c>
      <c r="U97" s="20">
        <v>1067278.32138589</v>
      </c>
      <c r="V97" s="20">
        <v>2452367.1247198801</v>
      </c>
      <c r="W97" s="20">
        <v>562571.46168165095</v>
      </c>
      <c r="X97" s="20">
        <v>214305.23431184</v>
      </c>
      <c r="Y97" s="20">
        <v>72255.725421346506</v>
      </c>
      <c r="Z97" s="20">
        <v>6250196.25784266</v>
      </c>
      <c r="AA97" s="20">
        <v>803542.97952102404</v>
      </c>
      <c r="AB97" s="20">
        <v>1227167.69630323</v>
      </c>
      <c r="AC97" s="20">
        <v>3643987.7577680801</v>
      </c>
      <c r="AD97" s="20">
        <v>3200726.2987429001</v>
      </c>
      <c r="AE97" s="20">
        <v>8245906.5221157596</v>
      </c>
    </row>
    <row r="98" spans="1:31" x14ac:dyDescent="0.2">
      <c r="A98" s="3">
        <v>97</v>
      </c>
      <c r="B98" s="4" t="s">
        <v>204</v>
      </c>
      <c r="C98" s="5" t="s">
        <v>309</v>
      </c>
      <c r="D98" s="4" t="s">
        <v>46</v>
      </c>
      <c r="E98" s="4" t="s">
        <v>309</v>
      </c>
      <c r="F98" s="4" t="s">
        <v>117</v>
      </c>
      <c r="G98" s="4" t="s">
        <v>269</v>
      </c>
      <c r="H98" s="19">
        <v>46550.858491664803</v>
      </c>
      <c r="I98" s="19">
        <v>33410.139424861802</v>
      </c>
      <c r="J98" s="19">
        <v>52957.539013787296</v>
      </c>
      <c r="K98" s="19">
        <v>-1256625.4516628601</v>
      </c>
      <c r="L98" s="19">
        <v>14659.7505601019</v>
      </c>
      <c r="M98" s="19">
        <v>-79514.520730448407</v>
      </c>
      <c r="N98" s="19">
        <v>66.000306181174906</v>
      </c>
      <c r="O98" s="19">
        <v>182.67139838748801</v>
      </c>
      <c r="P98" s="19">
        <v>524.75948361584801</v>
      </c>
      <c r="Q98" s="19">
        <v>-2514.3120870231101</v>
      </c>
      <c r="R98" s="19">
        <v>54827.085622982398</v>
      </c>
      <c r="S98" s="19">
        <v>-3522.5708523491398</v>
      </c>
      <c r="T98" s="19">
        <v>37583.460447501202</v>
      </c>
      <c r="U98" s="19">
        <v>8171.2289097533103</v>
      </c>
      <c r="V98" s="19">
        <v>18483.481999493499</v>
      </c>
      <c r="W98" s="19">
        <v>3370.5558214828602</v>
      </c>
      <c r="X98" s="19">
        <v>-5867.1839001437702</v>
      </c>
      <c r="Y98" s="19">
        <v>485.99097818611898</v>
      </c>
      <c r="Z98" s="19">
        <v>42231.033735588899</v>
      </c>
      <c r="AA98" s="19">
        <v>12266.160044414701</v>
      </c>
      <c r="AB98" s="19">
        <v>8904.1766989489006</v>
      </c>
      <c r="AC98" s="19">
        <v>27124.204129828799</v>
      </c>
      <c r="AD98" s="19">
        <v>22488.097480291501</v>
      </c>
      <c r="AE98" s="19">
        <v>56492.465081445604</v>
      </c>
    </row>
    <row r="99" spans="1:31" x14ac:dyDescent="0.2">
      <c r="A99" s="3">
        <v>98</v>
      </c>
      <c r="B99" s="7" t="s">
        <v>33</v>
      </c>
      <c r="C99" s="8" t="s">
        <v>309</v>
      </c>
      <c r="D99" s="7" t="s">
        <v>268</v>
      </c>
      <c r="E99" s="7" t="s">
        <v>309</v>
      </c>
      <c r="F99" s="7" t="s">
        <v>265</v>
      </c>
      <c r="G99" s="7" t="s">
        <v>269</v>
      </c>
      <c r="H99" s="20">
        <v>84087.505815155804</v>
      </c>
      <c r="I99" s="20">
        <v>6578.8495399664898</v>
      </c>
      <c r="J99" s="20">
        <v>21992.943861606898</v>
      </c>
      <c r="K99" s="20">
        <v>17068802.9644753</v>
      </c>
      <c r="L99" s="20">
        <v>12457.4304666712</v>
      </c>
      <c r="M99" s="20">
        <v>3122682.9709679498</v>
      </c>
      <c r="N99" s="20">
        <v>32.666704606711399</v>
      </c>
      <c r="O99" s="20">
        <v>282.00280642150102</v>
      </c>
      <c r="P99" s="20">
        <v>2012.80865512988</v>
      </c>
      <c r="Q99" s="20">
        <v>24995.853218182801</v>
      </c>
      <c r="R99" s="20">
        <v>6557.5137212619702</v>
      </c>
      <c r="S99" s="20">
        <v>54199.407224818002</v>
      </c>
      <c r="T99" s="20">
        <v>3987.8925146545198</v>
      </c>
      <c r="U99" s="20">
        <v>1147.3795169499399</v>
      </c>
      <c r="V99" s="20">
        <v>3836.51519313058</v>
      </c>
      <c r="W99" s="20">
        <v>9386.41601581539</v>
      </c>
      <c r="X99" s="20">
        <v>53119.444394703998</v>
      </c>
      <c r="Y99" s="20">
        <v>110.36974185859199</v>
      </c>
      <c r="Z99" s="20">
        <v>4970.8667724570496</v>
      </c>
      <c r="AA99" s="20">
        <v>3694.2544978170899</v>
      </c>
      <c r="AB99" s="20">
        <v>1021.3700237107601</v>
      </c>
      <c r="AC99" s="20">
        <v>3421.74312554982</v>
      </c>
      <c r="AD99" s="20">
        <v>2868.9554311952102</v>
      </c>
      <c r="AE99" s="20">
        <v>7145.1274223251403</v>
      </c>
    </row>
    <row r="100" spans="1:31" x14ac:dyDescent="0.2">
      <c r="A100" s="3">
        <v>99</v>
      </c>
      <c r="B100" s="4" t="s">
        <v>72</v>
      </c>
      <c r="C100" s="5" t="s">
        <v>309</v>
      </c>
      <c r="D100" s="4" t="s">
        <v>365</v>
      </c>
      <c r="E100" s="4" t="s">
        <v>309</v>
      </c>
      <c r="F100" s="4" t="s">
        <v>314</v>
      </c>
      <c r="G100" s="4" t="s">
        <v>269</v>
      </c>
      <c r="H100" s="19">
        <v>247738.607299892</v>
      </c>
      <c r="I100" s="19">
        <v>113263.226889521</v>
      </c>
      <c r="J100" s="19">
        <v>230721.046489623</v>
      </c>
      <c r="K100" s="19">
        <v>354488.81512129901</v>
      </c>
      <c r="L100" s="19">
        <v>49856.903007327302</v>
      </c>
      <c r="M100" s="19">
        <v>786957.63139034505</v>
      </c>
      <c r="N100" s="19">
        <v>156.00121399496999</v>
      </c>
      <c r="O100" s="19">
        <v>686.69686334163202</v>
      </c>
      <c r="P100" s="19">
        <v>1796.36604734917</v>
      </c>
      <c r="Q100" s="19">
        <v>9125.5185680436407</v>
      </c>
      <c r="R100" s="19">
        <v>179219.564095949</v>
      </c>
      <c r="S100" s="19">
        <v>3193.02984502052</v>
      </c>
      <c r="T100" s="19">
        <v>122274.82858338</v>
      </c>
      <c r="U100" s="19">
        <v>30030.623929027999</v>
      </c>
      <c r="V100" s="19">
        <v>61891.926446145502</v>
      </c>
      <c r="W100" s="19">
        <v>21879.8015909887</v>
      </c>
      <c r="X100" s="19">
        <v>5793.2228290234298</v>
      </c>
      <c r="Y100" s="19">
        <v>1698.7547532426399</v>
      </c>
      <c r="Z100" s="19">
        <v>138217.83547760401</v>
      </c>
      <c r="AA100" s="19">
        <v>17006.900743423099</v>
      </c>
      <c r="AB100" s="19">
        <v>29246.007352550601</v>
      </c>
      <c r="AC100" s="19">
        <v>89360.183927297607</v>
      </c>
      <c r="AD100" s="19">
        <v>79578.684218193201</v>
      </c>
      <c r="AE100" s="19">
        <v>204490.24394965699</v>
      </c>
    </row>
    <row r="101" spans="1:31" x14ac:dyDescent="0.2">
      <c r="A101" s="3">
        <v>100</v>
      </c>
      <c r="B101" s="10" t="s">
        <v>194</v>
      </c>
      <c r="C101" s="3" t="s">
        <v>309</v>
      </c>
      <c r="D101" s="10" t="s">
        <v>365</v>
      </c>
      <c r="E101" s="10" t="s">
        <v>309</v>
      </c>
      <c r="F101" s="10" t="s">
        <v>309</v>
      </c>
      <c r="G101" s="10" t="s">
        <v>309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spans="1:31" x14ac:dyDescent="0.2">
      <c r="A102" s="3">
        <v>101</v>
      </c>
      <c r="B102" s="4" t="s">
        <v>106</v>
      </c>
      <c r="C102" s="5" t="s">
        <v>309</v>
      </c>
      <c r="D102" s="4" t="s">
        <v>127</v>
      </c>
      <c r="E102" s="4" t="s">
        <v>309</v>
      </c>
      <c r="F102" s="4" t="s">
        <v>272</v>
      </c>
      <c r="G102" s="4" t="s">
        <v>269</v>
      </c>
      <c r="H102" s="19">
        <v>1028689.33114327</v>
      </c>
      <c r="I102" s="19">
        <v>450857.74927028199</v>
      </c>
      <c r="J102" s="19">
        <v>711954.02027467696</v>
      </c>
      <c r="K102" s="19">
        <v>1543531.81768232</v>
      </c>
      <c r="L102" s="19">
        <v>213004.268201848</v>
      </c>
      <c r="M102" s="19">
        <v>3672939.2447476299</v>
      </c>
      <c r="N102" s="19">
        <v>600.68069689307697</v>
      </c>
      <c r="O102" s="19">
        <v>2244.2209137781401</v>
      </c>
      <c r="P102" s="19">
        <v>7306.89824321579</v>
      </c>
      <c r="Q102" s="19">
        <v>33310.978074103601</v>
      </c>
      <c r="R102" s="19">
        <v>700892.08120858797</v>
      </c>
      <c r="S102" s="19">
        <v>8546.0975695572106</v>
      </c>
      <c r="T102" s="19">
        <v>476801.39999778802</v>
      </c>
      <c r="U102" s="19">
        <v>117148.515022637</v>
      </c>
      <c r="V102" s="19">
        <v>254398.015419453</v>
      </c>
      <c r="W102" s="19">
        <v>58938.976067085699</v>
      </c>
      <c r="X102" s="19">
        <v>17954.314284757202</v>
      </c>
      <c r="Y102" s="19">
        <v>6729.6240419390797</v>
      </c>
      <c r="Z102" s="19">
        <v>593924.83818018006</v>
      </c>
      <c r="AA102" s="19">
        <v>66696.565001336799</v>
      </c>
      <c r="AB102" s="19">
        <v>123366.190454122</v>
      </c>
      <c r="AC102" s="19">
        <v>378102.90819174302</v>
      </c>
      <c r="AD102" s="19">
        <v>307528.25332173199</v>
      </c>
      <c r="AE102" s="19">
        <v>748080.56417271798</v>
      </c>
    </row>
    <row r="103" spans="1:31" x14ac:dyDescent="0.2">
      <c r="A103" s="3">
        <v>102</v>
      </c>
      <c r="B103" s="10" t="s">
        <v>194</v>
      </c>
      <c r="C103" s="3" t="s">
        <v>309</v>
      </c>
      <c r="D103" s="10" t="s">
        <v>127</v>
      </c>
      <c r="E103" s="10" t="s">
        <v>309</v>
      </c>
      <c r="F103" s="10" t="s">
        <v>309</v>
      </c>
      <c r="G103" s="10" t="s">
        <v>309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spans="1:31" x14ac:dyDescent="0.2">
      <c r="A104" s="3">
        <v>103</v>
      </c>
      <c r="B104" s="4" t="s">
        <v>85</v>
      </c>
      <c r="C104" s="5" t="s">
        <v>309</v>
      </c>
      <c r="D104" s="4" t="s">
        <v>299</v>
      </c>
      <c r="E104" s="4" t="s">
        <v>309</v>
      </c>
      <c r="F104" s="4" t="s">
        <v>313</v>
      </c>
      <c r="G104" s="4" t="s">
        <v>269</v>
      </c>
      <c r="H104" s="19">
        <v>1997154.42026272</v>
      </c>
      <c r="I104" s="19">
        <v>1187218.4212476199</v>
      </c>
      <c r="J104" s="19">
        <v>1838305.94083301</v>
      </c>
      <c r="K104" s="19">
        <v>4544027.4063078901</v>
      </c>
      <c r="L104" s="19">
        <v>504575.91116578598</v>
      </c>
      <c r="M104" s="19">
        <v>9759963.3167725801</v>
      </c>
      <c r="N104" s="19">
        <v>1838.12282752645</v>
      </c>
      <c r="O104" s="19">
        <v>8086.4481094678604</v>
      </c>
      <c r="P104" s="19">
        <v>23936.07136161</v>
      </c>
      <c r="Q104" s="19">
        <v>113812.178675416</v>
      </c>
      <c r="R104" s="19">
        <v>1872800.4742230801</v>
      </c>
      <c r="S104" s="19">
        <v>30420.311525584399</v>
      </c>
      <c r="T104" s="19">
        <v>1191676.95564431</v>
      </c>
      <c r="U104" s="19">
        <v>261390.97744706401</v>
      </c>
      <c r="V104" s="19">
        <v>605909.00211662403</v>
      </c>
      <c r="W104" s="19">
        <v>149362.252340465</v>
      </c>
      <c r="X104" s="19">
        <v>50175.447659421297</v>
      </c>
      <c r="Y104" s="19">
        <v>16621.743235450998</v>
      </c>
      <c r="Z104" s="19">
        <v>1488468.3018302601</v>
      </c>
      <c r="AA104" s="19">
        <v>187436.82720531299</v>
      </c>
      <c r="AB104" s="19">
        <v>300438.74327543599</v>
      </c>
      <c r="AC104" s="19">
        <v>934779.79447336902</v>
      </c>
      <c r="AD104" s="19">
        <v>821310.09606303799</v>
      </c>
      <c r="AE104" s="19">
        <v>2058111.2901896699</v>
      </c>
    </row>
    <row r="105" spans="1:31" x14ac:dyDescent="0.2">
      <c r="A105" s="3">
        <v>104</v>
      </c>
      <c r="B105" s="10" t="s">
        <v>194</v>
      </c>
      <c r="C105" s="3" t="s">
        <v>309</v>
      </c>
      <c r="D105" s="10" t="s">
        <v>299</v>
      </c>
      <c r="E105" s="10" t="s">
        <v>309</v>
      </c>
      <c r="F105" s="10" t="s">
        <v>309</v>
      </c>
      <c r="G105" s="10" t="s">
        <v>309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spans="1:31" x14ac:dyDescent="0.2">
      <c r="A106" s="3">
        <v>105</v>
      </c>
      <c r="B106" s="4" t="s">
        <v>243</v>
      </c>
      <c r="C106" s="5" t="s">
        <v>309</v>
      </c>
      <c r="D106" s="4" t="s">
        <v>225</v>
      </c>
      <c r="E106" s="4" t="s">
        <v>309</v>
      </c>
      <c r="F106" s="4" t="s">
        <v>235</v>
      </c>
      <c r="G106" s="4" t="s">
        <v>269</v>
      </c>
      <c r="H106" s="19">
        <v>7990326.7550697001</v>
      </c>
      <c r="I106" s="19">
        <v>4737121.8052864503</v>
      </c>
      <c r="J106" s="19">
        <v>7532797.3488424905</v>
      </c>
      <c r="K106" s="19">
        <v>17396587.738060199</v>
      </c>
      <c r="L106" s="19">
        <v>2250793.2053411198</v>
      </c>
      <c r="M106" s="19">
        <v>34316338.377523899</v>
      </c>
      <c r="N106" s="19">
        <v>5985.9347774030302</v>
      </c>
      <c r="O106" s="19">
        <v>24731.878821594401</v>
      </c>
      <c r="P106" s="19">
        <v>73634.974264132397</v>
      </c>
      <c r="Q106" s="19">
        <v>329000.16139442899</v>
      </c>
      <c r="R106" s="19">
        <v>7476553.9319843696</v>
      </c>
      <c r="S106" s="19">
        <v>136723.181720322</v>
      </c>
      <c r="T106" s="19">
        <v>5668449.3122701999</v>
      </c>
      <c r="U106" s="19">
        <v>1069403.7351535601</v>
      </c>
      <c r="V106" s="19">
        <v>2461376.7553738998</v>
      </c>
      <c r="W106" s="19">
        <v>531177.84670425195</v>
      </c>
      <c r="X106" s="19">
        <v>209521.79550583701</v>
      </c>
      <c r="Y106" s="19">
        <v>73716.560561235194</v>
      </c>
      <c r="Z106" s="19">
        <v>6282280.3043484697</v>
      </c>
      <c r="AA106" s="19">
        <v>796349.57503722503</v>
      </c>
      <c r="AB106" s="19">
        <v>1261515.41336689</v>
      </c>
      <c r="AC106" s="19">
        <v>3748277.3369192798</v>
      </c>
      <c r="AD106" s="19">
        <v>3179658.2036998402</v>
      </c>
      <c r="AE106" s="19">
        <v>8158802.7453874396</v>
      </c>
    </row>
    <row r="107" spans="1:31" x14ac:dyDescent="0.2">
      <c r="A107" s="3">
        <v>106</v>
      </c>
      <c r="B107" s="10" t="s">
        <v>194</v>
      </c>
      <c r="C107" s="3" t="s">
        <v>309</v>
      </c>
      <c r="D107" s="10" t="s">
        <v>225</v>
      </c>
      <c r="E107" s="10" t="s">
        <v>309</v>
      </c>
      <c r="F107" s="10" t="s">
        <v>309</v>
      </c>
      <c r="G107" s="10" t="s">
        <v>309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spans="1:31" x14ac:dyDescent="0.2">
      <c r="A108" s="3">
        <v>107</v>
      </c>
      <c r="B108" s="4" t="s">
        <v>6</v>
      </c>
      <c r="C108" s="5" t="s">
        <v>309</v>
      </c>
      <c r="D108" s="4" t="s">
        <v>42</v>
      </c>
      <c r="E108" s="4" t="s">
        <v>309</v>
      </c>
      <c r="F108" s="4" t="s">
        <v>248</v>
      </c>
      <c r="G108" s="4" t="s">
        <v>269</v>
      </c>
      <c r="H108" s="19">
        <v>18204461.904294599</v>
      </c>
      <c r="I108" s="19">
        <v>11883997.4827113</v>
      </c>
      <c r="J108" s="19">
        <v>18555755.3523557</v>
      </c>
      <c r="K108" s="19">
        <v>42835596.110311903</v>
      </c>
      <c r="L108" s="19">
        <v>5361304.7913907301</v>
      </c>
      <c r="M108" s="19">
        <v>82318553.481308103</v>
      </c>
      <c r="N108" s="19">
        <v>14546.102400424201</v>
      </c>
      <c r="O108" s="19">
        <v>55595.877489381201</v>
      </c>
      <c r="P108" s="19">
        <v>172420.36594527299</v>
      </c>
      <c r="Q108" s="19">
        <v>724248.95981768705</v>
      </c>
      <c r="R108" s="19">
        <v>18877126.184152901</v>
      </c>
      <c r="S108" s="19">
        <v>344412.95483673498</v>
      </c>
      <c r="T108" s="19">
        <v>13702285.6169255</v>
      </c>
      <c r="U108" s="19">
        <v>2804874.3176742001</v>
      </c>
      <c r="V108" s="19">
        <v>6019269.3881710703</v>
      </c>
      <c r="W108" s="19">
        <v>1327623.51640016</v>
      </c>
      <c r="X108" s="19">
        <v>517050.72735301103</v>
      </c>
      <c r="Y108" s="19">
        <v>172530.609472179</v>
      </c>
      <c r="Z108" s="19">
        <v>15733434.4632087</v>
      </c>
      <c r="AA108" s="19">
        <v>2488671.9527459801</v>
      </c>
      <c r="AB108" s="19">
        <v>3156403.5620017601</v>
      </c>
      <c r="AC108" s="19">
        <v>9077012.0848497506</v>
      </c>
      <c r="AD108" s="19">
        <v>7938150.2428235104</v>
      </c>
      <c r="AE108" s="19">
        <v>20645838.546104401</v>
      </c>
    </row>
    <row r="109" spans="1:31" x14ac:dyDescent="0.2">
      <c r="A109" s="3">
        <v>108</v>
      </c>
      <c r="B109" s="10" t="s">
        <v>194</v>
      </c>
      <c r="C109" s="3" t="s">
        <v>309</v>
      </c>
      <c r="D109" s="10" t="s">
        <v>42</v>
      </c>
      <c r="E109" s="10" t="s">
        <v>309</v>
      </c>
      <c r="F109" s="10" t="s">
        <v>309</v>
      </c>
      <c r="G109" s="10" t="s">
        <v>309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 spans="1:31" x14ac:dyDescent="0.2">
      <c r="A110" s="3">
        <v>109</v>
      </c>
      <c r="B110" s="4" t="s">
        <v>200</v>
      </c>
      <c r="C110" s="5" t="s">
        <v>309</v>
      </c>
      <c r="D110" s="4" t="s">
        <v>40</v>
      </c>
      <c r="E110" s="4" t="s">
        <v>309</v>
      </c>
      <c r="F110" s="4" t="s">
        <v>55</v>
      </c>
      <c r="G110" s="4" t="s">
        <v>269</v>
      </c>
      <c r="H110" s="19">
        <v>76225140.738204807</v>
      </c>
      <c r="I110" s="19">
        <v>47082333.7368218</v>
      </c>
      <c r="J110" s="19">
        <v>69343158.928770006</v>
      </c>
      <c r="K110" s="19">
        <v>149412695.22851801</v>
      </c>
      <c r="L110" s="19">
        <v>22702269.073810201</v>
      </c>
      <c r="M110" s="19">
        <v>354523652.666444</v>
      </c>
      <c r="N110" s="19">
        <v>56314.915676457698</v>
      </c>
      <c r="O110" s="19">
        <v>213697.45603761199</v>
      </c>
      <c r="P110" s="19">
        <v>679066.00382427499</v>
      </c>
      <c r="Q110" s="19">
        <v>3610226.14177152</v>
      </c>
      <c r="R110" s="19">
        <v>73548122.822269395</v>
      </c>
      <c r="S110" s="19">
        <v>1268997.5026932</v>
      </c>
      <c r="T110" s="19">
        <v>52234317.847883597</v>
      </c>
      <c r="U110" s="19">
        <v>11633042.9200054</v>
      </c>
      <c r="V110" s="19">
        <v>25068222.317347702</v>
      </c>
      <c r="W110" s="19">
        <v>5279178.4497151701</v>
      </c>
      <c r="X110" s="19">
        <v>1815972.6071794201</v>
      </c>
      <c r="Y110" s="19">
        <v>668813.540159286</v>
      </c>
      <c r="Z110" s="19">
        <v>67042847.833941102</v>
      </c>
      <c r="AA110" s="19">
        <v>8825453.6685892195</v>
      </c>
      <c r="AB110" s="19">
        <v>12761977.9718403</v>
      </c>
      <c r="AC110" s="19">
        <v>36634366.496468797</v>
      </c>
      <c r="AD110" s="19">
        <v>29953274.477383301</v>
      </c>
      <c r="AE110" s="19">
        <v>73338219.929219306</v>
      </c>
    </row>
    <row r="111" spans="1:31" x14ac:dyDescent="0.2">
      <c r="A111" s="3">
        <v>110</v>
      </c>
      <c r="B111" s="10" t="s">
        <v>194</v>
      </c>
      <c r="C111" s="3" t="s">
        <v>309</v>
      </c>
      <c r="D111" s="10" t="s">
        <v>40</v>
      </c>
      <c r="E111" s="10" t="s">
        <v>309</v>
      </c>
      <c r="F111" s="10" t="s">
        <v>309</v>
      </c>
      <c r="G111" s="10" t="s">
        <v>309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spans="1:31" x14ac:dyDescent="0.2">
      <c r="A112" s="3">
        <v>111</v>
      </c>
      <c r="B112" s="4" t="s">
        <v>14</v>
      </c>
      <c r="C112" s="5" t="s">
        <v>309</v>
      </c>
      <c r="D112" s="4" t="s">
        <v>20</v>
      </c>
      <c r="E112" s="4" t="s">
        <v>309</v>
      </c>
      <c r="F112" s="4" t="s">
        <v>7</v>
      </c>
      <c r="G112" s="4" t="s">
        <v>269</v>
      </c>
      <c r="H112" s="19">
        <v>464419.286361793</v>
      </c>
      <c r="I112" s="19">
        <v>318390.25099980802</v>
      </c>
      <c r="J112" s="19">
        <v>484279.48390080099</v>
      </c>
      <c r="K112" s="19">
        <v>384973.59752440499</v>
      </c>
      <c r="L112" s="19">
        <v>138805.59548916199</v>
      </c>
      <c r="M112" s="19">
        <v>2421482.8869425901</v>
      </c>
      <c r="N112" s="19">
        <v>600.01410326567805</v>
      </c>
      <c r="O112" s="19">
        <v>1914.83437199076</v>
      </c>
      <c r="P112" s="19">
        <v>6996.7033476399401</v>
      </c>
      <c r="Q112" s="19">
        <v>22303.044324550901</v>
      </c>
      <c r="R112" s="19">
        <v>493203.11160839797</v>
      </c>
      <c r="S112" s="19">
        <v>3285.3838175281999</v>
      </c>
      <c r="T112" s="19">
        <v>339067.49115575699</v>
      </c>
      <c r="U112" s="19">
        <v>70096.344765905495</v>
      </c>
      <c r="V112" s="19">
        <v>156325.62984057199</v>
      </c>
      <c r="W112" s="19">
        <v>37676.627740115197</v>
      </c>
      <c r="X112" s="19">
        <v>14372.851017492199</v>
      </c>
      <c r="Y112" s="19">
        <v>4874.80703980403</v>
      </c>
      <c r="Z112" s="19">
        <v>408340.64130178402</v>
      </c>
      <c r="AA112" s="19">
        <v>83020.040985396205</v>
      </c>
      <c r="AB112" s="19">
        <v>91339.226162784194</v>
      </c>
      <c r="AC112" s="19">
        <v>278951.255937376</v>
      </c>
      <c r="AD112" s="19">
        <v>242262.82702384901</v>
      </c>
      <c r="AE112" s="19">
        <v>600358.040023737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E105"/>
  <sheetViews>
    <sheetView workbookViewId="0"/>
  </sheetViews>
  <sheetFormatPr defaultColWidth="9.140625" defaultRowHeight="12.75" x14ac:dyDescent="0.2"/>
  <cols>
    <col min="1" max="1" width="5.7109375" customWidth="1"/>
    <col min="2" max="2" width="21.42578125" customWidth="1"/>
    <col min="3" max="3" width="2.85546875" customWidth="1"/>
    <col min="4" max="4" width="21.42578125" customWidth="1"/>
    <col min="5" max="31" width="10.7109375" customWidth="1"/>
  </cols>
  <sheetData>
    <row r="1" spans="1:31" ht="38.25" customHeight="1" x14ac:dyDescent="0.2">
      <c r="A1" s="1" t="s">
        <v>147</v>
      </c>
      <c r="B1" s="1" t="s">
        <v>317</v>
      </c>
      <c r="C1" s="1" t="s">
        <v>244</v>
      </c>
      <c r="D1" s="1" t="s">
        <v>86</v>
      </c>
      <c r="E1" s="1" t="s">
        <v>120</v>
      </c>
      <c r="F1" s="1" t="s">
        <v>182</v>
      </c>
      <c r="G1" s="1" t="s">
        <v>311</v>
      </c>
      <c r="H1" s="1" t="s">
        <v>213</v>
      </c>
      <c r="I1" s="1" t="s">
        <v>56</v>
      </c>
      <c r="J1" s="1" t="s">
        <v>230</v>
      </c>
      <c r="K1" s="1" t="s">
        <v>128</v>
      </c>
      <c r="L1" s="1" t="s">
        <v>0</v>
      </c>
      <c r="M1" s="1" t="s">
        <v>70</v>
      </c>
      <c r="N1" s="2" t="s">
        <v>139</v>
      </c>
      <c r="O1" s="1" t="s">
        <v>369</v>
      </c>
      <c r="P1" s="2" t="s">
        <v>43</v>
      </c>
      <c r="Q1" s="1" t="s">
        <v>284</v>
      </c>
      <c r="R1" s="1" t="s">
        <v>263</v>
      </c>
      <c r="S1" s="1" t="s">
        <v>118</v>
      </c>
      <c r="T1" s="1" t="s">
        <v>24</v>
      </c>
      <c r="U1" s="1" t="s">
        <v>140</v>
      </c>
      <c r="V1" s="1" t="s">
        <v>355</v>
      </c>
      <c r="W1" s="1" t="s">
        <v>371</v>
      </c>
      <c r="X1" s="1" t="s">
        <v>102</v>
      </c>
      <c r="Y1" s="1" t="s">
        <v>319</v>
      </c>
      <c r="Z1" s="1" t="s">
        <v>300</v>
      </c>
      <c r="AA1" s="1" t="s">
        <v>227</v>
      </c>
      <c r="AB1" s="1" t="s">
        <v>75</v>
      </c>
      <c r="AC1" s="1" t="s">
        <v>135</v>
      </c>
      <c r="AD1" s="1" t="s">
        <v>363</v>
      </c>
      <c r="AE1" s="1" t="s">
        <v>326</v>
      </c>
    </row>
    <row r="2" spans="1:31" x14ac:dyDescent="0.2">
      <c r="A2" s="12">
        <v>1</v>
      </c>
      <c r="B2" s="13" t="s">
        <v>33</v>
      </c>
      <c r="C2" s="14" t="s">
        <v>309</v>
      </c>
      <c r="D2" s="13" t="s">
        <v>9</v>
      </c>
      <c r="E2" s="13" t="s">
        <v>309</v>
      </c>
      <c r="F2" s="13" t="s">
        <v>68</v>
      </c>
      <c r="G2" s="13" t="s">
        <v>269</v>
      </c>
      <c r="H2" s="15">
        <v>3.3134707528014597E-2</v>
      </c>
      <c r="I2" s="15">
        <v>1.56213547831715E-2</v>
      </c>
      <c r="J2" s="15">
        <v>6.0635651294703601E-2</v>
      </c>
      <c r="K2" s="15">
        <v>2.6711480803677998E-2</v>
      </c>
      <c r="L2" s="15">
        <v>0.102836672285904</v>
      </c>
      <c r="M2" s="15">
        <v>1.16372100292861E-2</v>
      </c>
      <c r="N2" s="15">
        <v>0.50000017500007199</v>
      </c>
      <c r="O2" s="15">
        <v>0.16149330675543</v>
      </c>
      <c r="P2" s="15">
        <v>2.2611766061108499E-2</v>
      </c>
      <c r="Q2" s="15">
        <v>1.1480858591268401E-2</v>
      </c>
      <c r="R2" s="15">
        <v>4.6591382240711403E-2</v>
      </c>
      <c r="S2" s="15">
        <v>5.4542897037579197E-2</v>
      </c>
      <c r="T2" s="15">
        <v>4.9810930612849698E-2</v>
      </c>
      <c r="U2" s="15">
        <v>9.7872682909848394E-2</v>
      </c>
      <c r="V2" s="15">
        <v>6.5932343764297394E-2</v>
      </c>
      <c r="W2" s="15">
        <v>1.7936362399947101E-2</v>
      </c>
      <c r="X2" s="15">
        <v>1.1703096620768801E-2</v>
      </c>
      <c r="Y2" s="15">
        <v>0.21696489874112901</v>
      </c>
      <c r="Z2" s="15">
        <v>0.20794662606394801</v>
      </c>
      <c r="AA2" s="15">
        <v>0.15986838090979899</v>
      </c>
      <c r="AB2" s="15">
        <v>0.26646941957818598</v>
      </c>
      <c r="AC2" s="15">
        <v>0.1156852543262</v>
      </c>
      <c r="AD2" s="15">
        <v>0.14616754973658799</v>
      </c>
      <c r="AE2" s="15">
        <v>8.9960030131467597E-2</v>
      </c>
    </row>
    <row r="3" spans="1:31" x14ac:dyDescent="0.2">
      <c r="A3" s="12">
        <v>2</v>
      </c>
      <c r="B3" s="16" t="s">
        <v>33</v>
      </c>
      <c r="C3" s="17" t="s">
        <v>309</v>
      </c>
      <c r="D3" s="16" t="s">
        <v>44</v>
      </c>
      <c r="E3" s="16" t="s">
        <v>309</v>
      </c>
      <c r="F3" s="16" t="s">
        <v>336</v>
      </c>
      <c r="G3" s="16" t="s">
        <v>269</v>
      </c>
      <c r="H3" s="18">
        <v>4.1099695785433502E-2</v>
      </c>
      <c r="I3" s="18">
        <v>1.78130500792338E-2</v>
      </c>
      <c r="J3" s="18">
        <v>2.5418532991423898E-2</v>
      </c>
      <c r="K3" s="18">
        <v>2.6056454798698399E-2</v>
      </c>
      <c r="L3" s="18">
        <v>2.3866494114834502E-2</v>
      </c>
      <c r="M3" s="18">
        <v>1.96592660999447E-2</v>
      </c>
      <c r="N3" s="18">
        <v>0.56727368516579302</v>
      </c>
      <c r="O3" s="18">
        <v>6.0773962945664499E-2</v>
      </c>
      <c r="P3" s="18">
        <v>4.7741011640011197E-2</v>
      </c>
      <c r="Q3" s="18">
        <v>8.2161603112523799E-3</v>
      </c>
      <c r="R3" s="18">
        <v>0.105445643132073</v>
      </c>
      <c r="S3" s="18">
        <v>2.6661601309805501E-2</v>
      </c>
      <c r="T3" s="18">
        <v>9.6995420691604703E-2</v>
      </c>
      <c r="U3" s="18">
        <v>0.157841554603629</v>
      </c>
      <c r="V3" s="18">
        <v>0.36116585176599802</v>
      </c>
      <c r="W3" s="18">
        <v>1.84429600836351E-2</v>
      </c>
      <c r="X3" s="18">
        <v>2.20224401229645E-2</v>
      </c>
      <c r="Y3" s="18">
        <v>0.22182382759975999</v>
      </c>
      <c r="Z3" s="18">
        <v>7.7149636456291804E-2</v>
      </c>
      <c r="AA3" s="18">
        <v>1.20712513390873E-2</v>
      </c>
      <c r="AB3" s="18">
        <v>0.57282202631196</v>
      </c>
      <c r="AC3" s="18">
        <v>0.111792829715361</v>
      </c>
      <c r="AD3" s="18">
        <v>0.12490056816072601</v>
      </c>
      <c r="AE3" s="18">
        <v>8.1869052312754806E-2</v>
      </c>
    </row>
    <row r="4" spans="1:31" x14ac:dyDescent="0.2">
      <c r="A4" s="12">
        <v>3</v>
      </c>
      <c r="B4" s="13" t="s">
        <v>33</v>
      </c>
      <c r="C4" s="14" t="s">
        <v>309</v>
      </c>
      <c r="D4" s="13" t="s">
        <v>134</v>
      </c>
      <c r="E4" s="13" t="s">
        <v>309</v>
      </c>
      <c r="F4" s="13" t="s">
        <v>302</v>
      </c>
      <c r="G4" s="13" t="s">
        <v>269</v>
      </c>
      <c r="H4" s="15">
        <v>5.18096451341475E-2</v>
      </c>
      <c r="I4" s="15">
        <v>1.4266715461774999E-2</v>
      </c>
      <c r="J4" s="15">
        <v>5.8324280178439297E-2</v>
      </c>
      <c r="K4" s="15">
        <v>1.01116134596781E-2</v>
      </c>
      <c r="L4" s="15">
        <v>5.8440121207623999E-2</v>
      </c>
      <c r="M4" s="15">
        <v>1.6544880155515401E-2</v>
      </c>
      <c r="N4" s="15">
        <v>0.25000006708335298</v>
      </c>
      <c r="O4" s="15">
        <v>9.7435814589013806E-2</v>
      </c>
      <c r="P4" s="15">
        <v>2.9329958011045799E-2</v>
      </c>
      <c r="Q4" s="15">
        <v>5.8666620344571402E-3</v>
      </c>
      <c r="R4" s="15">
        <v>5.67870514968161E-2</v>
      </c>
      <c r="S4" s="15">
        <v>4.84674436631959E-2</v>
      </c>
      <c r="T4" s="15">
        <v>0.14607862239943101</v>
      </c>
      <c r="U4" s="15">
        <v>1.8426154091941399E-2</v>
      </c>
      <c r="V4" s="15">
        <v>0.33008537256780102</v>
      </c>
      <c r="W4" s="15">
        <v>1.27197894388011E-2</v>
      </c>
      <c r="X4" s="15">
        <v>1.65394293234284E-2</v>
      </c>
      <c r="Y4" s="15">
        <v>0.109976198208747</v>
      </c>
      <c r="Z4" s="15">
        <v>0.11245728830213</v>
      </c>
      <c r="AA4" s="15">
        <v>0.16970596686338399</v>
      </c>
      <c r="AB4" s="15">
        <v>0.34641024880915799</v>
      </c>
      <c r="AC4" s="15">
        <v>0.110835308503287</v>
      </c>
      <c r="AD4" s="15">
        <v>0.17746673927812401</v>
      </c>
      <c r="AE4" s="15">
        <v>3.0513016787125199E-2</v>
      </c>
    </row>
    <row r="5" spans="1:31" x14ac:dyDescent="0.2">
      <c r="A5" s="12">
        <v>4</v>
      </c>
      <c r="B5" s="16" t="s">
        <v>33</v>
      </c>
      <c r="C5" s="17" t="s">
        <v>309</v>
      </c>
      <c r="D5" s="16" t="s">
        <v>357</v>
      </c>
      <c r="E5" s="16" t="s">
        <v>309</v>
      </c>
      <c r="F5" s="16" t="s">
        <v>209</v>
      </c>
      <c r="G5" s="16" t="s">
        <v>269</v>
      </c>
      <c r="H5" s="18">
        <v>3.05040049900956E-2</v>
      </c>
      <c r="I5" s="18">
        <v>3.2006904494621298E-2</v>
      </c>
      <c r="J5" s="18">
        <v>1.6133371063357101E-2</v>
      </c>
      <c r="K5" s="18">
        <v>3.51197474049849E-2</v>
      </c>
      <c r="L5" s="18">
        <v>3.2213822301116697E-2</v>
      </c>
      <c r="M5" s="18">
        <v>1.83291223474863E-2</v>
      </c>
      <c r="N5" s="18">
        <v>0.36166323655451399</v>
      </c>
      <c r="O5" s="18">
        <v>0.114186129255581</v>
      </c>
      <c r="P5" s="18">
        <v>1.4312652399445101E-2</v>
      </c>
      <c r="Q5" s="18">
        <v>1.3538369901931999E-2</v>
      </c>
      <c r="R5" s="18">
        <v>3.2638184973488998E-2</v>
      </c>
      <c r="S5" s="18">
        <v>3.4351251416465403E-2</v>
      </c>
      <c r="T5" s="18">
        <v>0.19752839077906001</v>
      </c>
      <c r="U5" s="18">
        <v>2.7540263021129802E-2</v>
      </c>
      <c r="V5" s="18">
        <v>5.5864915739797898E-2</v>
      </c>
      <c r="W5" s="18">
        <v>2.0486913841344899E-2</v>
      </c>
      <c r="X5" s="18">
        <v>1.7153688732251999E-2</v>
      </c>
      <c r="Y5" s="18">
        <v>0.31128433431460001</v>
      </c>
      <c r="Z5" s="18">
        <v>0.105374029438161</v>
      </c>
      <c r="AA5" s="18">
        <v>6.0573110517496802E-2</v>
      </c>
      <c r="AB5" s="18">
        <v>0.12345480899776</v>
      </c>
      <c r="AC5" s="18">
        <v>9.9926390424283501E-2</v>
      </c>
      <c r="AD5" s="18">
        <v>0.164841349813519</v>
      </c>
      <c r="AE5" s="18">
        <v>3.7653608467473003E-2</v>
      </c>
    </row>
    <row r="6" spans="1:31" x14ac:dyDescent="0.2">
      <c r="A6" s="12">
        <v>5</v>
      </c>
      <c r="B6" s="13" t="s">
        <v>72</v>
      </c>
      <c r="C6" s="14" t="s">
        <v>309</v>
      </c>
      <c r="D6" s="13" t="s">
        <v>95</v>
      </c>
      <c r="E6" s="13" t="s">
        <v>309</v>
      </c>
      <c r="F6" s="13" t="s">
        <v>125</v>
      </c>
      <c r="G6" s="13" t="s">
        <v>269</v>
      </c>
      <c r="H6" s="15">
        <v>5.07770721350417E-2</v>
      </c>
      <c r="I6" s="15">
        <v>5.1474130217960597E-3</v>
      </c>
      <c r="J6" s="15">
        <v>5.8617611685422802E-2</v>
      </c>
      <c r="K6" s="15">
        <v>0.524390188804013</v>
      </c>
      <c r="L6" s="15">
        <v>5.3350590481459299E-2</v>
      </c>
      <c r="M6" s="15">
        <v>0.15165734220603899</v>
      </c>
      <c r="N6" s="15">
        <v>7.9603124426614796E-2</v>
      </c>
      <c r="O6" s="15">
        <v>7.9217312723221606E-2</v>
      </c>
      <c r="P6" s="15">
        <v>5.0755623062861299E-2</v>
      </c>
      <c r="Q6" s="15">
        <v>3.2152110423713201E-2</v>
      </c>
      <c r="R6" s="15">
        <v>1.46160136042382E-2</v>
      </c>
      <c r="S6" s="15">
        <v>0.60552703753967296</v>
      </c>
      <c r="T6" s="15">
        <v>4.2664460865061801E-2</v>
      </c>
      <c r="U6" s="15">
        <v>6.3859833011278497E-2</v>
      </c>
      <c r="V6" s="15">
        <v>7.4656070898810101E-2</v>
      </c>
      <c r="W6" s="15">
        <v>2.1887009221307999E-2</v>
      </c>
      <c r="X6" s="15">
        <v>0.22729495099431599</v>
      </c>
      <c r="Y6" s="15">
        <v>3.03443197772678E-2</v>
      </c>
      <c r="Z6" s="15">
        <v>5.1570167654466002E-2</v>
      </c>
      <c r="AA6" s="15">
        <v>3.9037064585938197E-2</v>
      </c>
      <c r="AB6" s="15">
        <v>2.7986603443306699E-2</v>
      </c>
      <c r="AC6" s="15">
        <v>4.7327309375140299E-2</v>
      </c>
      <c r="AD6" s="15">
        <v>1.4894184384034901E-2</v>
      </c>
      <c r="AE6" s="15">
        <v>4.2072231176802803E-2</v>
      </c>
    </row>
    <row r="7" spans="1:31" x14ac:dyDescent="0.2">
      <c r="A7" s="12">
        <v>6</v>
      </c>
      <c r="B7" s="16" t="s">
        <v>106</v>
      </c>
      <c r="C7" s="17" t="s">
        <v>309</v>
      </c>
      <c r="D7" s="16" t="s">
        <v>154</v>
      </c>
      <c r="E7" s="16" t="s">
        <v>309</v>
      </c>
      <c r="F7" s="16" t="s">
        <v>282</v>
      </c>
      <c r="G7" s="16" t="s">
        <v>269</v>
      </c>
      <c r="H7" s="18">
        <v>2.39437630518354E-2</v>
      </c>
      <c r="I7" s="18">
        <v>3.9504288418521903E-2</v>
      </c>
      <c r="J7" s="18">
        <v>2.3635214282682698E-2</v>
      </c>
      <c r="K7" s="18">
        <v>0.21997619584018299</v>
      </c>
      <c r="L7" s="18">
        <v>7.4421836855390999E-2</v>
      </c>
      <c r="M7" s="18">
        <v>1.26040792849827E-2</v>
      </c>
      <c r="N7" s="18">
        <v>7.4355894494368899E-2</v>
      </c>
      <c r="O7" s="18">
        <v>7.7365876063111794E-2</v>
      </c>
      <c r="P7" s="18">
        <v>1.5262742594416E-2</v>
      </c>
      <c r="Q7" s="18">
        <v>3.9011882161933402E-2</v>
      </c>
      <c r="R7" s="18">
        <v>6.7921920441743097E-2</v>
      </c>
      <c r="S7" s="18">
        <v>0.14056448066847599</v>
      </c>
      <c r="T7" s="18">
        <v>4.69308536726162E-2</v>
      </c>
      <c r="U7" s="18">
        <v>7.3371106259844998E-2</v>
      </c>
      <c r="V7" s="18">
        <v>2.3662361495777901E-2</v>
      </c>
      <c r="W7" s="18">
        <v>8.2851600889356197E-2</v>
      </c>
      <c r="X7" s="18">
        <v>3.4435026747210599E-2</v>
      </c>
      <c r="Y7" s="18">
        <v>5.4924417779503298E-2</v>
      </c>
      <c r="Z7" s="18">
        <v>2.12672334282271E-2</v>
      </c>
      <c r="AA7" s="18">
        <v>2.7024609338775402E-2</v>
      </c>
      <c r="AB7" s="18">
        <v>4.3705663382106602E-2</v>
      </c>
      <c r="AC7" s="18">
        <v>1.3635711838772499E-2</v>
      </c>
      <c r="AD7" s="18">
        <v>4.5259878508300301E-2</v>
      </c>
      <c r="AE7" s="18">
        <v>3.28699371187713E-2</v>
      </c>
    </row>
    <row r="8" spans="1:31" x14ac:dyDescent="0.2">
      <c r="A8" s="12">
        <v>7</v>
      </c>
      <c r="B8" s="13" t="s">
        <v>85</v>
      </c>
      <c r="C8" s="14" t="s">
        <v>309</v>
      </c>
      <c r="D8" s="13" t="s">
        <v>196</v>
      </c>
      <c r="E8" s="13" t="s">
        <v>309</v>
      </c>
      <c r="F8" s="13" t="s">
        <v>338</v>
      </c>
      <c r="G8" s="13" t="s">
        <v>269</v>
      </c>
      <c r="H8" s="15">
        <v>4.5098927349396398E-2</v>
      </c>
      <c r="I8" s="15">
        <v>1.46966026576195E-2</v>
      </c>
      <c r="J8" s="15">
        <v>8.5721307607944594E-2</v>
      </c>
      <c r="K8" s="15">
        <v>6.6844748498468706E-2</v>
      </c>
      <c r="L8" s="15">
        <v>2.1632528997509001E-2</v>
      </c>
      <c r="M8" s="15">
        <v>6.03809431272367E-2</v>
      </c>
      <c r="N8" s="15">
        <v>7.3741596040205595E-2</v>
      </c>
      <c r="O8" s="15">
        <v>6.48024645123573E-2</v>
      </c>
      <c r="P8" s="15">
        <v>1.94316715666531E-2</v>
      </c>
      <c r="Q8" s="15">
        <v>1.9604092986156799E-2</v>
      </c>
      <c r="R8" s="15">
        <v>9.3835913153457202E-3</v>
      </c>
      <c r="S8" s="15">
        <v>0.146655029673668</v>
      </c>
      <c r="T8" s="15">
        <v>6.5050756104596499E-2</v>
      </c>
      <c r="U8" s="15">
        <v>3.2338184649338901E-2</v>
      </c>
      <c r="V8" s="15">
        <v>7.2338126710091696E-2</v>
      </c>
      <c r="W8" s="15">
        <v>1.5707417941592E-2</v>
      </c>
      <c r="X8" s="15">
        <v>8.5539739964248296E-2</v>
      </c>
      <c r="Y8" s="15">
        <v>5.7155723657770399E-2</v>
      </c>
      <c r="Z8" s="15">
        <v>6.5232061089921203E-2</v>
      </c>
      <c r="AA8" s="15">
        <v>5.3015532642613897E-2</v>
      </c>
      <c r="AB8" s="15">
        <v>1.26203581562702E-2</v>
      </c>
      <c r="AC8" s="15">
        <v>3.9755919690016503E-2</v>
      </c>
      <c r="AD8" s="15">
        <v>1.00581809541435E-2</v>
      </c>
      <c r="AE8" s="15">
        <v>4.6209851102493302E-2</v>
      </c>
    </row>
    <row r="9" spans="1:31" x14ac:dyDescent="0.2">
      <c r="A9" s="12">
        <v>8</v>
      </c>
      <c r="B9" s="16" t="s">
        <v>243</v>
      </c>
      <c r="C9" s="17" t="s">
        <v>309</v>
      </c>
      <c r="D9" s="16" t="s">
        <v>17</v>
      </c>
      <c r="E9" s="16" t="s">
        <v>309</v>
      </c>
      <c r="F9" s="16" t="s">
        <v>82</v>
      </c>
      <c r="G9" s="16" t="s">
        <v>269</v>
      </c>
      <c r="H9" s="18">
        <v>2.03480537386228E-2</v>
      </c>
      <c r="I9" s="18">
        <v>4.6157422545689303E-2</v>
      </c>
      <c r="J9" s="18">
        <v>1.8530843878705801E-2</v>
      </c>
      <c r="K9" s="18">
        <v>1.6728099762429199E-2</v>
      </c>
      <c r="L9" s="18">
        <v>2.7873246091941799E-2</v>
      </c>
      <c r="M9" s="18">
        <v>3.6239386795242502E-2</v>
      </c>
      <c r="N9" s="18">
        <v>3.0907538339963601E-2</v>
      </c>
      <c r="O9" s="18">
        <v>5.9387394208351402E-2</v>
      </c>
      <c r="P9" s="18">
        <v>1.5355931314903599E-2</v>
      </c>
      <c r="Q9" s="18">
        <v>3.2899846505440401E-2</v>
      </c>
      <c r="R9" s="18">
        <v>4.6719061413873102E-2</v>
      </c>
      <c r="S9" s="18">
        <v>2.2764530518919E-2</v>
      </c>
      <c r="T9" s="18">
        <v>6.8621011414471397E-2</v>
      </c>
      <c r="U9" s="18">
        <v>4.0775289595981597E-2</v>
      </c>
      <c r="V9" s="18">
        <v>3.66251832417583E-2</v>
      </c>
      <c r="W9" s="18">
        <v>6.83943415731319E-2</v>
      </c>
      <c r="X9" s="18">
        <v>3.1423921019186098E-2</v>
      </c>
      <c r="Y9" s="18">
        <v>4.9293656293375801E-2</v>
      </c>
      <c r="Z9" s="18">
        <v>3.6501950499386003E-2</v>
      </c>
      <c r="AA9" s="18">
        <v>1.29150322347217E-2</v>
      </c>
      <c r="AB9" s="18">
        <v>2.5872502429864601E-2</v>
      </c>
      <c r="AC9" s="18">
        <v>3.10789480916774E-2</v>
      </c>
      <c r="AD9" s="18">
        <v>4.252226785734E-2</v>
      </c>
      <c r="AE9" s="18">
        <v>2.40812784823481E-2</v>
      </c>
    </row>
    <row r="10" spans="1:31" x14ac:dyDescent="0.2">
      <c r="A10" s="12">
        <v>9</v>
      </c>
      <c r="B10" s="13" t="s">
        <v>6</v>
      </c>
      <c r="C10" s="14" t="s">
        <v>309</v>
      </c>
      <c r="D10" s="13" t="s">
        <v>290</v>
      </c>
      <c r="E10" s="13" t="s">
        <v>309</v>
      </c>
      <c r="F10" s="13" t="s">
        <v>291</v>
      </c>
      <c r="G10" s="13" t="s">
        <v>269</v>
      </c>
      <c r="H10" s="15">
        <v>2.6577338132083399E-2</v>
      </c>
      <c r="I10" s="15">
        <v>3.4813850848697002E-2</v>
      </c>
      <c r="J10" s="15">
        <v>2.69515296627552E-2</v>
      </c>
      <c r="K10" s="15">
        <v>1.3198493662757301E-2</v>
      </c>
      <c r="L10" s="15">
        <v>5.5679962122511202E-2</v>
      </c>
      <c r="M10" s="15">
        <v>1.49196385918087E-2</v>
      </c>
      <c r="N10" s="15">
        <v>7.9533799410819205E-4</v>
      </c>
      <c r="O10" s="15">
        <v>3.4534990545002198E-2</v>
      </c>
      <c r="P10" s="15">
        <v>1.51958257488234E-2</v>
      </c>
      <c r="Q10" s="15">
        <v>5.1372457904728497E-2</v>
      </c>
      <c r="R10" s="15">
        <v>5.28529263323625E-2</v>
      </c>
      <c r="S10" s="15">
        <v>3.8534419747159099E-2</v>
      </c>
      <c r="T10" s="15">
        <v>5.8785131231484801E-2</v>
      </c>
      <c r="U10" s="15">
        <v>6.9687348163808102E-2</v>
      </c>
      <c r="V10" s="15">
        <v>2.38550126389349E-2</v>
      </c>
      <c r="W10" s="15">
        <v>7.5234397468791306E-2</v>
      </c>
      <c r="X10" s="15">
        <v>3.6337048625776101E-2</v>
      </c>
      <c r="Y10" s="15">
        <v>5.0592977327896797E-2</v>
      </c>
      <c r="Z10" s="15">
        <v>1.9400459800732801E-2</v>
      </c>
      <c r="AA10" s="15">
        <v>2.78901549580516E-2</v>
      </c>
      <c r="AB10" s="15">
        <v>5.6534683123796697E-2</v>
      </c>
      <c r="AC10" s="15">
        <v>1.6799041740004999E-2</v>
      </c>
      <c r="AD10" s="15">
        <v>4.8374964548699599E-2</v>
      </c>
      <c r="AE10" s="15">
        <v>3.4371454826240398E-2</v>
      </c>
    </row>
    <row r="11" spans="1:31" x14ac:dyDescent="0.2">
      <c r="A11" s="12">
        <v>10</v>
      </c>
      <c r="B11" s="16" t="s">
        <v>200</v>
      </c>
      <c r="C11" s="17" t="s">
        <v>309</v>
      </c>
      <c r="D11" s="16" t="s">
        <v>111</v>
      </c>
      <c r="E11" s="16" t="s">
        <v>309</v>
      </c>
      <c r="F11" s="16" t="s">
        <v>77</v>
      </c>
      <c r="G11" s="16" t="s">
        <v>269</v>
      </c>
      <c r="H11" s="18">
        <v>5.3335612978429203E-2</v>
      </c>
      <c r="I11" s="18">
        <v>1.8750011935291602E-2</v>
      </c>
      <c r="J11" s="18">
        <v>3.4230016870447397E-2</v>
      </c>
      <c r="K11" s="18">
        <v>2.8011665676429501E-2</v>
      </c>
      <c r="L11" s="18">
        <v>4.57823497239788E-2</v>
      </c>
      <c r="M11" s="18">
        <v>7.1468688856006699E-2</v>
      </c>
      <c r="N11" s="18">
        <v>1.59304797630265E-2</v>
      </c>
      <c r="O11" s="18">
        <v>1.8281743996134699E-2</v>
      </c>
      <c r="P11" s="18">
        <v>1.4703711134565599E-2</v>
      </c>
      <c r="Q11" s="18">
        <v>3.1822533269010703E-2</v>
      </c>
      <c r="R11" s="18">
        <v>7.7986353390816403E-3</v>
      </c>
      <c r="S11" s="18">
        <v>7.0886762372479206E-2</v>
      </c>
      <c r="T11" s="18">
        <v>2.9643052049373699E-2</v>
      </c>
      <c r="U11" s="18">
        <v>3.1977419421055302E-2</v>
      </c>
      <c r="V11" s="18">
        <v>6.5765618516706606E-2</v>
      </c>
      <c r="W11" s="18">
        <v>1.6898699732041E-2</v>
      </c>
      <c r="X11" s="18">
        <v>4.6244124989157198E-2</v>
      </c>
      <c r="Y11" s="18">
        <v>2.3203451594489301E-2</v>
      </c>
      <c r="Z11" s="18">
        <v>5.1490723644472498E-2</v>
      </c>
      <c r="AA11" s="18">
        <v>5.3483409190967501E-2</v>
      </c>
      <c r="AB11" s="18">
        <v>3.0897822419282999E-2</v>
      </c>
      <c r="AC11" s="18">
        <v>3.5410061524170998E-2</v>
      </c>
      <c r="AD11" s="18">
        <v>1.22253635791562E-2</v>
      </c>
      <c r="AE11" s="18">
        <v>4.00724717906316E-2</v>
      </c>
    </row>
    <row r="12" spans="1:31" x14ac:dyDescent="0.2">
      <c r="A12" s="12">
        <v>12</v>
      </c>
      <c r="B12" s="16" t="s">
        <v>113</v>
      </c>
      <c r="C12" s="17" t="s">
        <v>309</v>
      </c>
      <c r="D12" s="16" t="s">
        <v>131</v>
      </c>
      <c r="E12" s="16" t="s">
        <v>309</v>
      </c>
      <c r="F12" s="16" t="s">
        <v>253</v>
      </c>
      <c r="G12" s="16" t="s">
        <v>269</v>
      </c>
      <c r="H12" s="18">
        <v>7.2080205992288704E-2</v>
      </c>
      <c r="I12" s="18">
        <v>7.9511368085790193E-2</v>
      </c>
      <c r="J12" s="18">
        <v>5.7946566045064103E-2</v>
      </c>
      <c r="K12" s="18">
        <v>1.34535924041646</v>
      </c>
      <c r="L12" s="18">
        <v>4.2040985723557599E-2</v>
      </c>
      <c r="M12" s="18">
        <v>7.0327049022190002E-2</v>
      </c>
      <c r="N12" s="18">
        <v>0.229061885730279</v>
      </c>
      <c r="O12" s="18">
        <v>4.18042519848165E-2</v>
      </c>
      <c r="P12" s="18">
        <v>0.272567571203716</v>
      </c>
      <c r="Q12" s="18">
        <v>8.2580909794025201E-2</v>
      </c>
      <c r="R12" s="18">
        <v>4.7954168789320899E-2</v>
      </c>
      <c r="S12" s="18">
        <v>1.74420004277211</v>
      </c>
      <c r="T12" s="18">
        <v>7.7239942371149894E-2</v>
      </c>
      <c r="U12" s="18">
        <v>8.6775335330417105E-2</v>
      </c>
      <c r="V12" s="18">
        <v>6.4412201808512606E-2</v>
      </c>
      <c r="W12" s="18">
        <v>0.108659712724461</v>
      </c>
      <c r="X12" s="18">
        <v>8.5292014535789606E-2</v>
      </c>
      <c r="Y12" s="18">
        <v>0.13848793231523601</v>
      </c>
      <c r="Z12" s="18">
        <v>0.124046702976746</v>
      </c>
      <c r="AA12" s="18">
        <v>7.07702505144122E-2</v>
      </c>
      <c r="AB12" s="18">
        <v>6.7823076450390596E-2</v>
      </c>
      <c r="AC12" s="18">
        <v>6.8583469636885899E-2</v>
      </c>
      <c r="AD12" s="18">
        <v>7.2046059916523505E-2</v>
      </c>
      <c r="AE12" s="18">
        <v>4.2617291602319002E-2</v>
      </c>
    </row>
    <row r="13" spans="1:31" x14ac:dyDescent="0.2">
      <c r="A13" s="12">
        <v>13</v>
      </c>
      <c r="B13" s="13" t="s">
        <v>183</v>
      </c>
      <c r="C13" s="14" t="s">
        <v>309</v>
      </c>
      <c r="D13" s="13" t="s">
        <v>329</v>
      </c>
      <c r="E13" s="13" t="s">
        <v>309</v>
      </c>
      <c r="F13" s="13" t="s">
        <v>320</v>
      </c>
      <c r="G13" s="13" t="s">
        <v>269</v>
      </c>
      <c r="H13" s="15">
        <v>1.9579366133209399</v>
      </c>
      <c r="I13" s="15">
        <v>0.101756100068878</v>
      </c>
      <c r="J13" s="15">
        <v>0.10222887985097801</v>
      </c>
      <c r="K13" s="15">
        <v>0.90697738858167798</v>
      </c>
      <c r="L13" s="15">
        <v>2.8389731433621699E-2</v>
      </c>
      <c r="M13" s="15">
        <v>2.9657434053122898E-2</v>
      </c>
      <c r="N13" s="15">
        <v>0.44601996654437498</v>
      </c>
      <c r="O13" s="15">
        <v>0.210128773066425</v>
      </c>
      <c r="P13" s="15">
        <v>0.33087215335005499</v>
      </c>
      <c r="Q13" s="15">
        <v>0.31669714005650301</v>
      </c>
      <c r="R13" s="15">
        <v>0.14859031283166901</v>
      </c>
      <c r="S13" s="15">
        <v>0.302713780810899</v>
      </c>
      <c r="T13" s="15">
        <v>5.2030645755431502E-2</v>
      </c>
      <c r="U13" s="15">
        <v>9.9887931301015295E-2</v>
      </c>
      <c r="V13" s="15">
        <v>0.124117723071203</v>
      </c>
      <c r="W13" s="15">
        <v>0.29475919846872201</v>
      </c>
      <c r="X13" s="15">
        <v>0.72897996451692404</v>
      </c>
      <c r="Y13" s="15">
        <v>0.116242964169987</v>
      </c>
      <c r="Z13" s="15">
        <v>0.14291639962844499</v>
      </c>
      <c r="AA13" s="15">
        <v>0.102266223144166</v>
      </c>
      <c r="AB13" s="15">
        <v>0.109097609084485</v>
      </c>
      <c r="AC13" s="15">
        <v>0.117125204925417</v>
      </c>
      <c r="AD13" s="15">
        <v>0.105566946508904</v>
      </c>
      <c r="AE13" s="15">
        <v>8.6648549771711797E-2</v>
      </c>
    </row>
    <row r="14" spans="1:31" x14ac:dyDescent="0.2">
      <c r="A14" s="12">
        <v>14</v>
      </c>
      <c r="B14" s="16" t="s">
        <v>210</v>
      </c>
      <c r="C14" s="17" t="s">
        <v>309</v>
      </c>
      <c r="D14" s="16" t="s">
        <v>343</v>
      </c>
      <c r="E14" s="16" t="s">
        <v>309</v>
      </c>
      <c r="F14" s="16" t="s">
        <v>202</v>
      </c>
      <c r="G14" s="16" t="s">
        <v>269</v>
      </c>
      <c r="H14" s="18">
        <v>7.1128758470549698E-3</v>
      </c>
      <c r="I14" s="18">
        <v>3.6105700659493603E-2</v>
      </c>
      <c r="J14" s="18">
        <v>1.3410567167843701E-2</v>
      </c>
      <c r="K14" s="18">
        <v>1.5886149877603999E-2</v>
      </c>
      <c r="L14" s="18">
        <v>2.8898341649676099E-2</v>
      </c>
      <c r="M14" s="18">
        <v>3.5002494218050899E-2</v>
      </c>
      <c r="N14" s="18">
        <v>2.51647133183742E-2</v>
      </c>
      <c r="O14" s="18">
        <v>5.3060305265276303E-2</v>
      </c>
      <c r="P14" s="18">
        <v>2.2428297817532101E-2</v>
      </c>
      <c r="Q14" s="18">
        <v>4.4607792166216798E-2</v>
      </c>
      <c r="R14" s="18">
        <v>7.0071274461327299E-2</v>
      </c>
      <c r="S14" s="18">
        <v>2.9900229073399599E-2</v>
      </c>
      <c r="T14" s="18">
        <v>7.3055791095012201E-2</v>
      </c>
      <c r="U14" s="18">
        <v>4.37278365177384E-2</v>
      </c>
      <c r="V14" s="18">
        <v>3.6565502706893099E-2</v>
      </c>
      <c r="W14" s="18">
        <v>8.05300926145429E-2</v>
      </c>
      <c r="X14" s="18">
        <v>3.1299724829706103E-2</v>
      </c>
      <c r="Y14" s="18">
        <v>7.0477539819602197E-2</v>
      </c>
      <c r="Z14" s="18">
        <v>3.10800832157292E-2</v>
      </c>
      <c r="AA14" s="18">
        <v>1.3725590966627999E-2</v>
      </c>
      <c r="AB14" s="18">
        <v>2.8086992390559701E-2</v>
      </c>
      <c r="AC14" s="18">
        <v>4.0630614550335099E-2</v>
      </c>
      <c r="AD14" s="18">
        <v>4.8609767288726499E-2</v>
      </c>
      <c r="AE14" s="18">
        <v>2.7849930506529601E-2</v>
      </c>
    </row>
    <row r="15" spans="1:31" x14ac:dyDescent="0.2">
      <c r="A15" s="12">
        <v>15</v>
      </c>
      <c r="B15" s="13" t="s">
        <v>29</v>
      </c>
      <c r="C15" s="14" t="s">
        <v>309</v>
      </c>
      <c r="D15" s="13" t="s">
        <v>133</v>
      </c>
      <c r="E15" s="13" t="s">
        <v>309</v>
      </c>
      <c r="F15" s="13" t="s">
        <v>217</v>
      </c>
      <c r="G15" s="13" t="s">
        <v>269</v>
      </c>
      <c r="H15" s="15">
        <v>0.135826828408635</v>
      </c>
      <c r="I15" s="15">
        <v>0.125898207259106</v>
      </c>
      <c r="J15" s="15">
        <v>0.137196928759964</v>
      </c>
      <c r="K15" s="15">
        <v>0.63473803063270196</v>
      </c>
      <c r="L15" s="15">
        <v>0.14449333536273601</v>
      </c>
      <c r="M15" s="15">
        <v>6.8533369412157194E-2</v>
      </c>
      <c r="N15" s="15">
        <v>0.30815722598629403</v>
      </c>
      <c r="O15" s="15">
        <v>0.14620874759552599</v>
      </c>
      <c r="P15" s="15">
        <v>0.39374039687185097</v>
      </c>
      <c r="Q15" s="15">
        <v>0.86438307826208804</v>
      </c>
      <c r="R15" s="15">
        <v>0.11562248014333899</v>
      </c>
      <c r="S15" s="15">
        <v>0.50794666027525903</v>
      </c>
      <c r="T15" s="15">
        <v>0.15620828080615501</v>
      </c>
      <c r="U15" s="15">
        <v>0.149719245356323</v>
      </c>
      <c r="V15" s="15">
        <v>9.7089909435826502E-2</v>
      </c>
      <c r="W15" s="15">
        <v>6.2457715181187902E-2</v>
      </c>
      <c r="X15" s="15">
        <v>0.27784811843500501</v>
      </c>
      <c r="Y15" s="15">
        <v>0.20738239674532499</v>
      </c>
      <c r="Z15" s="15">
        <v>0.13014647346680899</v>
      </c>
      <c r="AA15" s="15">
        <v>9.2069975553700403E-2</v>
      </c>
      <c r="AB15" s="15">
        <v>0.13563095778372</v>
      </c>
      <c r="AC15" s="15">
        <v>0.124153300356805</v>
      </c>
      <c r="AD15" s="15">
        <v>0.14209354926669501</v>
      </c>
      <c r="AE15" s="15">
        <v>0.161651480021271</v>
      </c>
    </row>
    <row r="16" spans="1:31" x14ac:dyDescent="0.2">
      <c r="A16" s="12">
        <v>16</v>
      </c>
      <c r="B16" s="16" t="s">
        <v>250</v>
      </c>
      <c r="C16" s="17" t="s">
        <v>309</v>
      </c>
      <c r="D16" s="16" t="s">
        <v>292</v>
      </c>
      <c r="E16" s="16" t="s">
        <v>309</v>
      </c>
      <c r="F16" s="16" t="s">
        <v>281</v>
      </c>
      <c r="G16" s="16" t="s">
        <v>269</v>
      </c>
      <c r="H16" s="18">
        <v>3.3382967177285797E-2</v>
      </c>
      <c r="I16" s="18">
        <v>4.0004355617376003E-2</v>
      </c>
      <c r="J16" s="18">
        <v>1.23039898382537E-2</v>
      </c>
      <c r="K16" s="18">
        <v>3.4951248901420402</v>
      </c>
      <c r="L16" s="18">
        <v>4.5327418185576299E-2</v>
      </c>
      <c r="M16" s="18">
        <v>0.113679615022481</v>
      </c>
      <c r="N16" s="18">
        <v>4.8112809146951797E-2</v>
      </c>
      <c r="O16" s="18">
        <v>7.1133813869365195E-2</v>
      </c>
      <c r="P16" s="18">
        <v>4.0689543863179099E-2</v>
      </c>
      <c r="Q16" s="18">
        <v>6.5632403467224806E-2</v>
      </c>
      <c r="R16" s="18">
        <v>6.9494918542494705E-2</v>
      </c>
      <c r="S16" s="18">
        <v>0.231124982406754</v>
      </c>
      <c r="T16" s="18">
        <v>6.2916356497037501E-2</v>
      </c>
      <c r="U16" s="18">
        <v>3.8720303042271302E-2</v>
      </c>
      <c r="V16" s="18">
        <v>4.4112067539434099E-2</v>
      </c>
      <c r="W16" s="18">
        <v>9.4467351893095006E-2</v>
      </c>
      <c r="X16" s="18">
        <v>1.4045167319932399</v>
      </c>
      <c r="Y16" s="18">
        <v>6.8026263969200307E-2</v>
      </c>
      <c r="Z16" s="18">
        <v>3.8433152617203301E-2</v>
      </c>
      <c r="AA16" s="18">
        <v>1.6556921529250201E-2</v>
      </c>
      <c r="AB16" s="18">
        <v>2.7513404335562701E-2</v>
      </c>
      <c r="AC16" s="18">
        <v>3.0102577871326801E-2</v>
      </c>
      <c r="AD16" s="18">
        <v>4.2345930857055299E-2</v>
      </c>
      <c r="AE16" s="18">
        <v>1.1367042094616401E-2</v>
      </c>
    </row>
    <row r="17" spans="1:31" x14ac:dyDescent="0.2">
      <c r="A17" s="12">
        <v>17</v>
      </c>
      <c r="B17" s="13" t="s">
        <v>183</v>
      </c>
      <c r="C17" s="14" t="s">
        <v>309</v>
      </c>
      <c r="D17" s="13" t="s">
        <v>331</v>
      </c>
      <c r="E17" s="13" t="s">
        <v>309</v>
      </c>
      <c r="F17" s="13" t="s">
        <v>206</v>
      </c>
      <c r="G17" s="13" t="s">
        <v>269</v>
      </c>
      <c r="H17" s="15">
        <v>2.1334138553878601</v>
      </c>
      <c r="I17" s="15">
        <v>0.23485874890574299</v>
      </c>
      <c r="J17" s="15">
        <v>0.12356982057241001</v>
      </c>
      <c r="K17" s="15">
        <v>0.211216366279637</v>
      </c>
      <c r="L17" s="15">
        <v>2.1083203396964598</v>
      </c>
      <c r="M17" s="15">
        <v>26.4135776203704</v>
      </c>
      <c r="N17" s="15">
        <v>1.5275254378679901</v>
      </c>
      <c r="O17" s="15">
        <v>0.60892978842465195</v>
      </c>
      <c r="P17" s="15">
        <v>0.63851232851702799</v>
      </c>
      <c r="Q17" s="15">
        <v>0.15266107241399501</v>
      </c>
      <c r="R17" s="15">
        <v>3.0576415647627499E-2</v>
      </c>
      <c r="S17" s="15">
        <v>0.71865205870397597</v>
      </c>
      <c r="T17" s="15">
        <v>4.55854374290241E-2</v>
      </c>
      <c r="U17" s="15">
        <v>3.5196026927883699E-2</v>
      </c>
      <c r="V17" s="15">
        <v>0.56363525757581801</v>
      </c>
      <c r="W17" s="15">
        <v>0.73272031275073701</v>
      </c>
      <c r="X17" s="15">
        <v>1.5186381541007099</v>
      </c>
      <c r="Y17" s="15">
        <v>4.6774014533629904</v>
      </c>
      <c r="Z17" s="15">
        <v>2.9151484600803801E-2</v>
      </c>
      <c r="AA17" s="15">
        <v>0.10502449884389201</v>
      </c>
      <c r="AB17" s="15">
        <v>0.167411135936095</v>
      </c>
      <c r="AC17" s="15">
        <v>4.7618546960701898E-2</v>
      </c>
      <c r="AD17" s="15">
        <v>1.4903362489337499E-2</v>
      </c>
      <c r="AE17" s="15">
        <v>1.7007262685699E-2</v>
      </c>
    </row>
    <row r="18" spans="1:31" x14ac:dyDescent="0.2">
      <c r="A18" s="12">
        <v>18</v>
      </c>
      <c r="B18" s="16" t="s">
        <v>242</v>
      </c>
      <c r="C18" s="17" t="s">
        <v>309</v>
      </c>
      <c r="D18" s="16" t="s">
        <v>316</v>
      </c>
      <c r="E18" s="16" t="s">
        <v>309</v>
      </c>
      <c r="F18" s="16" t="s">
        <v>137</v>
      </c>
      <c r="G18" s="16" t="s">
        <v>269</v>
      </c>
      <c r="H18" s="18">
        <v>2.9615135683942299E-2</v>
      </c>
      <c r="I18" s="18">
        <v>0.10949900379293399</v>
      </c>
      <c r="J18" s="18">
        <v>1.16938114507715E-2</v>
      </c>
      <c r="K18" s="18">
        <v>0.76402670280214502</v>
      </c>
      <c r="L18" s="18">
        <v>0.67499853771996599</v>
      </c>
      <c r="M18" s="18">
        <v>0.53208780142753398</v>
      </c>
      <c r="N18" s="18">
        <v>2.5082026654512701E-2</v>
      </c>
      <c r="O18" s="18">
        <v>3.82107592159045E-2</v>
      </c>
      <c r="P18" s="18">
        <v>2.10996535173191E-2</v>
      </c>
      <c r="Q18" s="18">
        <v>1.8728814777525901E-2</v>
      </c>
      <c r="R18" s="18">
        <v>0.115131926362582</v>
      </c>
      <c r="S18" s="18">
        <v>1.51018252330401</v>
      </c>
      <c r="T18" s="18">
        <v>0.118192839681238</v>
      </c>
      <c r="U18" s="18">
        <v>0.110397956149969</v>
      </c>
      <c r="V18" s="18">
        <v>2.7620491200737202E-2</v>
      </c>
      <c r="W18" s="18">
        <v>6.3683739289152205E-2</v>
      </c>
      <c r="X18" s="18">
        <v>272.16092674675201</v>
      </c>
      <c r="Y18" s="18">
        <v>1.37307048789941</v>
      </c>
      <c r="Z18" s="18">
        <v>0.180940520628878</v>
      </c>
      <c r="AA18" s="18">
        <v>4.2186804067997498E-2</v>
      </c>
      <c r="AB18" s="18">
        <v>0.48021782327941598</v>
      </c>
      <c r="AC18" s="18">
        <v>0.15748059003376799</v>
      </c>
      <c r="AD18" s="18">
        <v>3.9099963177237899E-2</v>
      </c>
      <c r="AE18" s="18">
        <v>3.4096460661886097E-2</v>
      </c>
    </row>
    <row r="19" spans="1:31" x14ac:dyDescent="0.2">
      <c r="A19" s="12">
        <v>19</v>
      </c>
      <c r="B19" s="13" t="s">
        <v>376</v>
      </c>
      <c r="C19" s="14" t="s">
        <v>309</v>
      </c>
      <c r="D19" s="13" t="s">
        <v>173</v>
      </c>
      <c r="E19" s="13" t="s">
        <v>309</v>
      </c>
      <c r="F19" s="13" t="s">
        <v>286</v>
      </c>
      <c r="G19" s="13" t="s">
        <v>269</v>
      </c>
      <c r="H19" s="15">
        <v>1.1531774594814401E-2</v>
      </c>
      <c r="I19" s="15">
        <v>5.1446941940470801E-2</v>
      </c>
      <c r="J19" s="15">
        <v>3.46765371753949E-2</v>
      </c>
      <c r="K19" s="15">
        <v>2.42440748848235E-2</v>
      </c>
      <c r="L19" s="15">
        <v>4.3413716882886297E-2</v>
      </c>
      <c r="M19" s="15">
        <v>2.04829526790123E-2</v>
      </c>
      <c r="N19" s="15">
        <v>2.2320184641001998E-3</v>
      </c>
      <c r="O19" s="15">
        <v>2.4917396462624801E-2</v>
      </c>
      <c r="P19" s="15">
        <v>1.66870255747864E-2</v>
      </c>
      <c r="Q19" s="15">
        <v>4.2023767709148799E-2</v>
      </c>
      <c r="R19" s="15">
        <v>6.3244076558776105E-2</v>
      </c>
      <c r="S19" s="15">
        <v>5.5914062618250299E-2</v>
      </c>
      <c r="T19" s="15">
        <v>4.6177546267545201E-2</v>
      </c>
      <c r="U19" s="15">
        <v>6.2747474623089702E-2</v>
      </c>
      <c r="V19" s="15">
        <v>2.0142672542849401E-2</v>
      </c>
      <c r="W19" s="15">
        <v>7.7105582104617001E-2</v>
      </c>
      <c r="X19" s="15">
        <v>1.6468049417583501E-2</v>
      </c>
      <c r="Y19" s="15">
        <v>4.8922651592647602E-2</v>
      </c>
      <c r="Z19" s="15">
        <v>2.50042153217616E-2</v>
      </c>
      <c r="AA19" s="15">
        <v>2.1641438535294301E-2</v>
      </c>
      <c r="AB19" s="15">
        <v>4.8040490196366102E-2</v>
      </c>
      <c r="AC19" s="15">
        <v>1.8686547969324299E-2</v>
      </c>
      <c r="AD19" s="15">
        <v>6.1109820279449799E-2</v>
      </c>
      <c r="AE19" s="15">
        <v>2.3390700400390201E-2</v>
      </c>
    </row>
    <row r="20" spans="1:31" x14ac:dyDescent="0.2">
      <c r="A20" s="12">
        <v>20</v>
      </c>
      <c r="B20" s="16" t="s">
        <v>330</v>
      </c>
      <c r="C20" s="17" t="s">
        <v>309</v>
      </c>
      <c r="D20" s="16" t="s">
        <v>260</v>
      </c>
      <c r="E20" s="16" t="s">
        <v>309</v>
      </c>
      <c r="F20" s="16" t="s">
        <v>16</v>
      </c>
      <c r="G20" s="16" t="s">
        <v>269</v>
      </c>
      <c r="H20" s="18">
        <v>4.29326005616694E-2</v>
      </c>
      <c r="I20" s="18">
        <v>9.1017900157606302E-2</v>
      </c>
      <c r="J20" s="18">
        <v>9.6580063326850998E-2</v>
      </c>
      <c r="K20" s="18">
        <v>0.634154164783722</v>
      </c>
      <c r="L20" s="18">
        <v>5.8549128646021298E-2</v>
      </c>
      <c r="M20" s="18">
        <v>0.140272580396822</v>
      </c>
      <c r="N20" s="18">
        <v>0.124832839616859</v>
      </c>
      <c r="O20" s="18">
        <v>2.5890476255648401E-2</v>
      </c>
      <c r="P20" s="18">
        <v>0.16993462449525401</v>
      </c>
      <c r="Q20" s="18">
        <v>0.39952547961580998</v>
      </c>
      <c r="R20" s="18">
        <v>7.9983967249033505E-2</v>
      </c>
      <c r="S20" s="18">
        <v>1.0893329892257699</v>
      </c>
      <c r="T20" s="18">
        <v>3.9632548113365897E-2</v>
      </c>
      <c r="U20" s="18">
        <v>5.0121365607822002E-2</v>
      </c>
      <c r="V20" s="18">
        <v>5.9828923261082301E-2</v>
      </c>
      <c r="W20" s="18">
        <v>0.14772197636293199</v>
      </c>
      <c r="X20" s="18">
        <v>10.8124178389668</v>
      </c>
      <c r="Y20" s="18">
        <v>0.11534971573735001</v>
      </c>
      <c r="Z20" s="18">
        <v>5.9250897856977097E-2</v>
      </c>
      <c r="AA20" s="18">
        <v>0.106481559330764</v>
      </c>
      <c r="AB20" s="18">
        <v>9.8248348667053606E-2</v>
      </c>
      <c r="AC20" s="18">
        <v>0.108979684902217</v>
      </c>
      <c r="AD20" s="18">
        <v>0.14135620605372801</v>
      </c>
      <c r="AE20" s="18">
        <v>0.142274186879917</v>
      </c>
    </row>
    <row r="21" spans="1:31" x14ac:dyDescent="0.2">
      <c r="A21" s="12">
        <v>21</v>
      </c>
      <c r="B21" s="13" t="s">
        <v>246</v>
      </c>
      <c r="C21" s="14" t="s">
        <v>309</v>
      </c>
      <c r="D21" s="13" t="s">
        <v>8</v>
      </c>
      <c r="E21" s="13" t="s">
        <v>309</v>
      </c>
      <c r="F21" s="13" t="s">
        <v>136</v>
      </c>
      <c r="G21" s="13" t="s">
        <v>269</v>
      </c>
      <c r="H21" s="15">
        <v>3.6570291769166097E-2</v>
      </c>
      <c r="I21" s="15">
        <v>1.8887026041278301E-2</v>
      </c>
      <c r="J21" s="15">
        <v>6.4286083095684496E-2</v>
      </c>
      <c r="K21" s="15">
        <v>3.4920457436299498E-2</v>
      </c>
      <c r="L21" s="15">
        <v>4.8536717819494798E-2</v>
      </c>
      <c r="M21" s="15">
        <v>3.0291469821290599E-2</v>
      </c>
      <c r="N21" s="15">
        <v>2.1687327555307698E-2</v>
      </c>
      <c r="O21" s="15">
        <v>5.5567729727312998E-3</v>
      </c>
      <c r="P21" s="15">
        <v>1.1108631492961899E-2</v>
      </c>
      <c r="Q21" s="15">
        <v>2.7087218408983201E-2</v>
      </c>
      <c r="R21" s="15">
        <v>4.6623110467613499E-2</v>
      </c>
      <c r="S21" s="15">
        <v>0.17264254960615699</v>
      </c>
      <c r="T21" s="15">
        <v>2.37910808275156E-2</v>
      </c>
      <c r="U21" s="15">
        <v>4.05821147308928E-2</v>
      </c>
      <c r="V21" s="15">
        <v>4.1217048906777402E-2</v>
      </c>
      <c r="W21" s="15">
        <v>5.8372811220269001E-2</v>
      </c>
      <c r="X21" s="15">
        <v>1.38509617237219</v>
      </c>
      <c r="Y21" s="15">
        <v>0.15180599492086999</v>
      </c>
      <c r="Z21" s="15">
        <v>3.2121735680520298E-2</v>
      </c>
      <c r="AA21" s="15">
        <v>3.6742398600290403E-2</v>
      </c>
      <c r="AB21" s="15">
        <v>2.3733029568536498E-2</v>
      </c>
      <c r="AC21" s="15">
        <v>1.77357985559362E-2</v>
      </c>
      <c r="AD21" s="15">
        <v>4.20127692430423E-2</v>
      </c>
      <c r="AE21" s="15">
        <v>5.4818022310520902E-2</v>
      </c>
    </row>
    <row r="22" spans="1:31" x14ac:dyDescent="0.2">
      <c r="A22" s="12">
        <v>22</v>
      </c>
      <c r="B22" s="16" t="s">
        <v>60</v>
      </c>
      <c r="C22" s="17" t="s">
        <v>309</v>
      </c>
      <c r="D22" s="16" t="s">
        <v>162</v>
      </c>
      <c r="E22" s="16" t="s">
        <v>309</v>
      </c>
      <c r="F22" s="16" t="s">
        <v>3</v>
      </c>
      <c r="G22" s="16" t="s">
        <v>269</v>
      </c>
      <c r="H22" s="18">
        <v>4.9516743566990901E-2</v>
      </c>
      <c r="I22" s="18">
        <v>2.5902883982505301E-2</v>
      </c>
      <c r="J22" s="18">
        <v>3.4576194536553598E-2</v>
      </c>
      <c r="K22" s="18">
        <v>2.8285112880492801E-2</v>
      </c>
      <c r="L22" s="18">
        <v>1.44333250707641E-2</v>
      </c>
      <c r="M22" s="18">
        <v>5.4576016079975399E-2</v>
      </c>
      <c r="N22" s="18">
        <v>2.2103735920287498E-2</v>
      </c>
      <c r="O22" s="18">
        <v>4.59314320953495E-2</v>
      </c>
      <c r="P22" s="18">
        <v>2.6751086642985498E-2</v>
      </c>
      <c r="Q22" s="18">
        <v>2.3856431774348701E-2</v>
      </c>
      <c r="R22" s="18">
        <v>3.08561649379861E-2</v>
      </c>
      <c r="S22" s="18">
        <v>0.40911962575876598</v>
      </c>
      <c r="T22" s="18">
        <v>3.0646310213954399E-2</v>
      </c>
      <c r="U22" s="18">
        <v>3.9697654060126701E-2</v>
      </c>
      <c r="V22" s="18">
        <v>0.114189976066102</v>
      </c>
      <c r="W22" s="18">
        <v>2.05868789765166E-2</v>
      </c>
      <c r="X22" s="18">
        <v>0.484792333685586</v>
      </c>
      <c r="Y22" s="18">
        <v>7.9917766392929204E-2</v>
      </c>
      <c r="Z22" s="18">
        <v>5.4151190332313602E-2</v>
      </c>
      <c r="AA22" s="18">
        <v>0.114976132785871</v>
      </c>
      <c r="AB22" s="18">
        <v>2.5384280952061501E-2</v>
      </c>
      <c r="AC22" s="18">
        <v>6.8574730933716105E-2</v>
      </c>
      <c r="AD22" s="18">
        <v>2.20244881786857E-2</v>
      </c>
      <c r="AE22" s="18">
        <v>4.4540032422411002E-2</v>
      </c>
    </row>
    <row r="23" spans="1:31" x14ac:dyDescent="0.2">
      <c r="A23" s="12">
        <v>23</v>
      </c>
      <c r="B23" s="13" t="s">
        <v>160</v>
      </c>
      <c r="C23" s="14" t="s">
        <v>309</v>
      </c>
      <c r="D23" s="13" t="s">
        <v>261</v>
      </c>
      <c r="E23" s="13" t="s">
        <v>309</v>
      </c>
      <c r="F23" s="13" t="s">
        <v>54</v>
      </c>
      <c r="G23" s="13" t="s">
        <v>269</v>
      </c>
      <c r="H23" s="15">
        <v>2.2238050955752198E-2</v>
      </c>
      <c r="I23" s="15">
        <v>4.6080325093473297E-2</v>
      </c>
      <c r="J23" s="15">
        <v>2.81741257657478E-2</v>
      </c>
      <c r="K23" s="15">
        <v>5.3996445348255498E-2</v>
      </c>
      <c r="L23" s="15">
        <v>5.7849787369197402E-2</v>
      </c>
      <c r="M23" s="15">
        <v>2.5760022933823599E-2</v>
      </c>
      <c r="N23" s="15">
        <v>8.6015434673557198E-3</v>
      </c>
      <c r="O23" s="15">
        <v>4.6753650118500897E-2</v>
      </c>
      <c r="P23" s="15">
        <v>1.40219406232581E-2</v>
      </c>
      <c r="Q23" s="15">
        <v>4.8272562364532E-2</v>
      </c>
      <c r="R23" s="15">
        <v>6.4038614745803996E-2</v>
      </c>
      <c r="S23" s="15">
        <v>2.5825034241678601E-2</v>
      </c>
      <c r="T23" s="15">
        <v>0.104056583853811</v>
      </c>
      <c r="U23" s="15">
        <v>6.5906323912658202E-2</v>
      </c>
      <c r="V23" s="15">
        <v>3.9681901006679399E-2</v>
      </c>
      <c r="W23" s="15">
        <v>5.3212835317455097E-2</v>
      </c>
      <c r="X23" s="15">
        <v>0.29280887578491899</v>
      </c>
      <c r="Y23" s="15">
        <v>0.144955983429878</v>
      </c>
      <c r="Z23" s="15">
        <v>2.88673423432463E-2</v>
      </c>
      <c r="AA23" s="15">
        <v>4.47891228905214E-2</v>
      </c>
      <c r="AB23" s="15">
        <v>9.4097071296540602E-2</v>
      </c>
      <c r="AC23" s="15">
        <v>8.0544918784093197E-3</v>
      </c>
      <c r="AD23" s="15">
        <v>4.6761071182595301E-2</v>
      </c>
      <c r="AE23" s="15">
        <v>1.66901018798516E-2</v>
      </c>
    </row>
    <row r="24" spans="1:31" x14ac:dyDescent="0.2">
      <c r="A24" s="12">
        <v>24</v>
      </c>
      <c r="B24" s="16" t="s">
        <v>318</v>
      </c>
      <c r="C24" s="17" t="s">
        <v>309</v>
      </c>
      <c r="D24" s="16" t="s">
        <v>332</v>
      </c>
      <c r="E24" s="16" t="s">
        <v>309</v>
      </c>
      <c r="F24" s="16" t="s">
        <v>103</v>
      </c>
      <c r="G24" s="16" t="s">
        <v>269</v>
      </c>
      <c r="H24" s="18">
        <v>1.5033454932679101E-2</v>
      </c>
      <c r="I24" s="18">
        <v>5.4185820597896298E-2</v>
      </c>
      <c r="J24" s="18">
        <v>5.6261623636515802E-2</v>
      </c>
      <c r="K24" s="18">
        <v>2.69035466036322E-2</v>
      </c>
      <c r="L24" s="18">
        <v>4.2312661760170997E-2</v>
      </c>
      <c r="M24" s="18">
        <v>1.8004967693369199E-2</v>
      </c>
      <c r="N24" s="18">
        <v>3.7726488186106801E-3</v>
      </c>
      <c r="O24" s="18">
        <v>1.38579936248843E-2</v>
      </c>
      <c r="P24" s="18">
        <v>1.75439467665596E-3</v>
      </c>
      <c r="Q24" s="18">
        <v>4.6195354411433603E-2</v>
      </c>
      <c r="R24" s="18">
        <v>9.8779431662490702E-2</v>
      </c>
      <c r="S24" s="18">
        <v>5.1034215210742001E-2</v>
      </c>
      <c r="T24" s="18">
        <v>6.7230770649366903E-2</v>
      </c>
      <c r="U24" s="18">
        <v>5.18633642944831E-2</v>
      </c>
      <c r="V24" s="18">
        <v>2.74916574800886E-2</v>
      </c>
      <c r="W24" s="18">
        <v>9.6393813005771406E-2</v>
      </c>
      <c r="X24" s="18">
        <v>3.8566823811202099E-2</v>
      </c>
      <c r="Y24" s="18">
        <v>6.1486598327826998E-2</v>
      </c>
      <c r="Z24" s="18">
        <v>1.12904685857393E-2</v>
      </c>
      <c r="AA24" s="18">
        <v>7.0579320574251397E-2</v>
      </c>
      <c r="AB24" s="18">
        <v>6.5064205822179005E-2</v>
      </c>
      <c r="AC24" s="18">
        <v>1.42611742059772E-2</v>
      </c>
      <c r="AD24" s="18">
        <v>5.0019456908682702E-2</v>
      </c>
      <c r="AE24" s="18">
        <v>3.1963118906966001E-2</v>
      </c>
    </row>
    <row r="25" spans="1:31" x14ac:dyDescent="0.2">
      <c r="A25" s="12">
        <v>25</v>
      </c>
      <c r="B25" s="13" t="s">
        <v>354</v>
      </c>
      <c r="C25" s="14" t="s">
        <v>309</v>
      </c>
      <c r="D25" s="13" t="s">
        <v>49</v>
      </c>
      <c r="E25" s="13" t="s">
        <v>309</v>
      </c>
      <c r="F25" s="13" t="s">
        <v>208</v>
      </c>
      <c r="G25" s="13" t="s">
        <v>269</v>
      </c>
      <c r="H25" s="15">
        <v>4.44791557507054E-2</v>
      </c>
      <c r="I25" s="15">
        <v>1.57204524899636E-2</v>
      </c>
      <c r="J25" s="15">
        <v>4.3191414341021001E-2</v>
      </c>
      <c r="K25" s="15">
        <v>3.4335041768109399E-2</v>
      </c>
      <c r="L25" s="15">
        <v>4.8712180445360999E-2</v>
      </c>
      <c r="M25" s="15">
        <v>4.9309788399116601E-2</v>
      </c>
      <c r="N25" s="15">
        <v>7.2318730328449696E-3</v>
      </c>
      <c r="O25" s="15">
        <v>3.8186748031112598E-2</v>
      </c>
      <c r="P25" s="15">
        <v>6.7784685585112296E-3</v>
      </c>
      <c r="Q25" s="15">
        <v>3.5233681447916103E-2</v>
      </c>
      <c r="R25" s="15">
        <v>3.06389245529258E-2</v>
      </c>
      <c r="S25" s="15">
        <v>0.12830166962051701</v>
      </c>
      <c r="T25" s="15">
        <v>5.6463008358583401E-2</v>
      </c>
      <c r="U25" s="15">
        <v>5.9717381819682801E-2</v>
      </c>
      <c r="V25" s="15">
        <v>8.8608566086494103E-2</v>
      </c>
      <c r="W25" s="15">
        <v>5.4605220568582698E-2</v>
      </c>
      <c r="X25" s="15">
        <v>0.98202662939894603</v>
      </c>
      <c r="Y25" s="15">
        <v>0.368372409518126</v>
      </c>
      <c r="Z25" s="15">
        <v>3.6295702031625403E-2</v>
      </c>
      <c r="AA25" s="15">
        <v>9.8988692393023103E-2</v>
      </c>
      <c r="AB25" s="15">
        <v>2.7554490633132801E-2</v>
      </c>
      <c r="AC25" s="15">
        <v>5.7158880251772098E-2</v>
      </c>
      <c r="AD25" s="15">
        <v>5.6032006973344602E-3</v>
      </c>
      <c r="AE25" s="15">
        <v>4.60259109010204E-2</v>
      </c>
    </row>
    <row r="26" spans="1:31" x14ac:dyDescent="0.2">
      <c r="A26" s="12">
        <v>26</v>
      </c>
      <c r="B26" s="16" t="s">
        <v>334</v>
      </c>
      <c r="C26" s="17" t="s">
        <v>309</v>
      </c>
      <c r="D26" s="16" t="s">
        <v>149</v>
      </c>
      <c r="E26" s="16" t="s">
        <v>309</v>
      </c>
      <c r="F26" s="16" t="s">
        <v>151</v>
      </c>
      <c r="G26" s="16" t="s">
        <v>269</v>
      </c>
      <c r="H26" s="18">
        <v>3.3131942741143901E-2</v>
      </c>
      <c r="I26" s="18">
        <v>8.7821772694764599E-2</v>
      </c>
      <c r="J26" s="18">
        <v>1.5793944819189502E-2</v>
      </c>
      <c r="K26" s="18">
        <v>4.6668684611910899E-2</v>
      </c>
      <c r="L26" s="18">
        <v>1.65331165724476E-2</v>
      </c>
      <c r="M26" s="18">
        <v>2.6840667481379799E-2</v>
      </c>
      <c r="N26" s="18">
        <v>2.6237635284244699E-2</v>
      </c>
      <c r="O26" s="18">
        <v>6.4136568046096507E-2</v>
      </c>
      <c r="P26" s="18">
        <v>9.1302147595518392E-3</v>
      </c>
      <c r="Q26" s="18">
        <v>2.7084684045098201E-2</v>
      </c>
      <c r="R26" s="18">
        <v>2.64838454021902E-2</v>
      </c>
      <c r="S26" s="18">
        <v>9.7619177553773598E-2</v>
      </c>
      <c r="T26" s="18">
        <v>5.6168205993938701E-2</v>
      </c>
      <c r="U26" s="18">
        <v>1.9981224032097102E-2</v>
      </c>
      <c r="V26" s="18">
        <v>8.94921245880195E-2</v>
      </c>
      <c r="W26" s="18">
        <v>4.12604795481714E-2</v>
      </c>
      <c r="X26" s="18">
        <v>2.7725745782174398</v>
      </c>
      <c r="Y26" s="18">
        <v>5.3050332982833098E-2</v>
      </c>
      <c r="Z26" s="18">
        <v>5.06221794653458E-2</v>
      </c>
      <c r="AA26" s="18">
        <v>7.2982326661782698E-2</v>
      </c>
      <c r="AB26" s="18">
        <v>3.1971410456869097E-2</v>
      </c>
      <c r="AC26" s="18">
        <v>3.2108214740133902E-2</v>
      </c>
      <c r="AD26" s="18">
        <v>1.5562893307226201E-2</v>
      </c>
      <c r="AE26" s="18">
        <v>2.35317363740092E-2</v>
      </c>
    </row>
    <row r="27" spans="1:31" x14ac:dyDescent="0.2">
      <c r="A27" s="12">
        <v>27</v>
      </c>
      <c r="B27" s="13" t="s">
        <v>325</v>
      </c>
      <c r="C27" s="14" t="s">
        <v>309</v>
      </c>
      <c r="D27" s="13" t="s">
        <v>63</v>
      </c>
      <c r="E27" s="13" t="s">
        <v>309</v>
      </c>
      <c r="F27" s="13" t="s">
        <v>249</v>
      </c>
      <c r="G27" s="13" t="s">
        <v>269</v>
      </c>
      <c r="H27" s="15">
        <v>5.4443366366859799E-2</v>
      </c>
      <c r="I27" s="15">
        <v>3.1425588793762602E-2</v>
      </c>
      <c r="J27" s="15">
        <v>3.3968994970656703E-2</v>
      </c>
      <c r="K27" s="15">
        <v>3.7770595415198699E-2</v>
      </c>
      <c r="L27" s="15">
        <v>2.7275161863852801E-2</v>
      </c>
      <c r="M27" s="15">
        <v>8.9228745606609899E-2</v>
      </c>
      <c r="N27" s="15">
        <v>1.21095649521902E-2</v>
      </c>
      <c r="O27" s="15">
        <v>4.80326802022676E-2</v>
      </c>
      <c r="P27" s="15">
        <v>1.8127934450583801E-2</v>
      </c>
      <c r="Q27" s="15">
        <v>7.1710793838748496E-2</v>
      </c>
      <c r="R27" s="15">
        <v>2.71227483180594E-2</v>
      </c>
      <c r="S27" s="15">
        <v>0.319375002103302</v>
      </c>
      <c r="T27" s="15">
        <v>7.0758110031021101E-2</v>
      </c>
      <c r="U27" s="15">
        <v>1.6803723738808101E-2</v>
      </c>
      <c r="V27" s="15">
        <v>0.109374468355808</v>
      </c>
      <c r="W27" s="15">
        <v>5.12798624119239E-2</v>
      </c>
      <c r="X27" s="15">
        <v>4.3331255916868798</v>
      </c>
      <c r="Y27" s="15">
        <v>0.16220104588779899</v>
      </c>
      <c r="Z27" s="15">
        <v>6.6380613623679197E-2</v>
      </c>
      <c r="AA27" s="15">
        <v>9.3194282008769905E-2</v>
      </c>
      <c r="AB27" s="15">
        <v>0.12224363556904499</v>
      </c>
      <c r="AC27" s="15">
        <v>5.4010617715747201E-2</v>
      </c>
      <c r="AD27" s="15">
        <v>7.9501080556551904E-2</v>
      </c>
      <c r="AE27" s="15">
        <v>6.3386455464900598E-2</v>
      </c>
    </row>
    <row r="28" spans="1:31" x14ac:dyDescent="0.2">
      <c r="A28" s="12">
        <v>28</v>
      </c>
      <c r="B28" s="16" t="s">
        <v>179</v>
      </c>
      <c r="C28" s="17" t="s">
        <v>309</v>
      </c>
      <c r="D28" s="16" t="s">
        <v>287</v>
      </c>
      <c r="E28" s="16" t="s">
        <v>309</v>
      </c>
      <c r="F28" s="16" t="s">
        <v>259</v>
      </c>
      <c r="G28" s="16" t="s">
        <v>269</v>
      </c>
      <c r="H28" s="18">
        <v>3.9369671394690303E-2</v>
      </c>
      <c r="I28" s="18">
        <v>1.9496364479861202E-2</v>
      </c>
      <c r="J28" s="18">
        <v>5.7705553953960403E-2</v>
      </c>
      <c r="K28" s="18">
        <v>5.7274981370793697E-2</v>
      </c>
      <c r="L28" s="18">
        <v>4.0696843886987202E-2</v>
      </c>
      <c r="M28" s="18">
        <v>5.7353375301798001E-2</v>
      </c>
      <c r="N28" s="18">
        <v>1.45811142436938E-2</v>
      </c>
      <c r="O28" s="18">
        <v>5.5471111435792003E-2</v>
      </c>
      <c r="P28" s="18">
        <v>2.0662193695511099E-2</v>
      </c>
      <c r="Q28" s="18">
        <v>2.6259870318381399E-2</v>
      </c>
      <c r="R28" s="18">
        <v>4.0786636979947598E-3</v>
      </c>
      <c r="S28" s="18">
        <v>0.10411440663629</v>
      </c>
      <c r="T28" s="18">
        <v>3.7220450965395703E-2</v>
      </c>
      <c r="U28" s="18">
        <v>3.2778570997468198E-2</v>
      </c>
      <c r="V28" s="18">
        <v>6.5076379079196098E-2</v>
      </c>
      <c r="W28" s="18">
        <v>1.34084765492957E-2</v>
      </c>
      <c r="X28" s="18">
        <v>5.2988335597902401</v>
      </c>
      <c r="Y28" s="18">
        <v>0.24805608365624199</v>
      </c>
      <c r="Z28" s="18">
        <v>4.9054196932592997E-2</v>
      </c>
      <c r="AA28" s="18">
        <v>9.0808724654954695E-2</v>
      </c>
      <c r="AB28" s="18">
        <v>4.78382862220329E-2</v>
      </c>
      <c r="AC28" s="18">
        <v>4.3603409575193798E-2</v>
      </c>
      <c r="AD28" s="18">
        <v>8.1615455038772308E-3</v>
      </c>
      <c r="AE28" s="18">
        <v>4.2021947864718301E-2</v>
      </c>
    </row>
    <row r="29" spans="1:31" x14ac:dyDescent="0.2">
      <c r="A29" s="12">
        <v>29</v>
      </c>
      <c r="B29" s="13" t="s">
        <v>280</v>
      </c>
      <c r="C29" s="14" t="s">
        <v>309</v>
      </c>
      <c r="D29" s="13" t="s">
        <v>315</v>
      </c>
      <c r="E29" s="13" t="s">
        <v>309</v>
      </c>
      <c r="F29" s="13" t="s">
        <v>374</v>
      </c>
      <c r="G29" s="13" t="s">
        <v>269</v>
      </c>
      <c r="H29" s="15">
        <v>6.0894045732377E-2</v>
      </c>
      <c r="I29" s="15">
        <v>2.8002104117470401E-2</v>
      </c>
      <c r="J29" s="15">
        <v>2.9885295727572501E-2</v>
      </c>
      <c r="K29" s="15">
        <v>2.4516873389925701E-2</v>
      </c>
      <c r="L29" s="15">
        <v>4.8501416784947897E-2</v>
      </c>
      <c r="M29" s="15">
        <v>8.4697706787866103E-2</v>
      </c>
      <c r="N29" s="15">
        <v>3.2565705492321302E-2</v>
      </c>
      <c r="O29" s="15">
        <v>2.76672187614934E-2</v>
      </c>
      <c r="P29" s="15">
        <v>8.1640869569670604E-3</v>
      </c>
      <c r="Q29" s="15">
        <v>4.0011949117011801E-2</v>
      </c>
      <c r="R29" s="15">
        <v>2.1963483419481102E-2</v>
      </c>
      <c r="S29" s="15">
        <v>0.17885290098787601</v>
      </c>
      <c r="T29" s="15">
        <v>5.6497847575663999E-2</v>
      </c>
      <c r="U29" s="15">
        <v>8.0068824206051506E-2</v>
      </c>
      <c r="V29" s="15">
        <v>0.10519060216531401</v>
      </c>
      <c r="W29" s="15">
        <v>1.8382306781006399E-2</v>
      </c>
      <c r="X29" s="15">
        <v>6.7627385667105102</v>
      </c>
      <c r="Y29" s="15">
        <v>0.19478649417501001</v>
      </c>
      <c r="Z29" s="15">
        <v>5.70593511286153E-2</v>
      </c>
      <c r="AA29" s="15">
        <v>0.138564193679583</v>
      </c>
      <c r="AB29" s="15">
        <v>9.2857974218616204E-2</v>
      </c>
      <c r="AC29" s="15">
        <v>6.1396637385051203E-2</v>
      </c>
      <c r="AD29" s="15">
        <v>2.81920134176771E-2</v>
      </c>
      <c r="AE29" s="15">
        <v>2.0221520156016901E-2</v>
      </c>
    </row>
    <row r="30" spans="1:31" x14ac:dyDescent="0.2">
      <c r="A30" s="12">
        <v>30</v>
      </c>
      <c r="B30" s="16" t="s">
        <v>116</v>
      </c>
      <c r="C30" s="17" t="s">
        <v>309</v>
      </c>
      <c r="D30" s="16" t="s">
        <v>155</v>
      </c>
      <c r="E30" s="16" t="s">
        <v>309</v>
      </c>
      <c r="F30" s="16" t="s">
        <v>223</v>
      </c>
      <c r="G30" s="16" t="s">
        <v>269</v>
      </c>
      <c r="H30" s="18">
        <v>3.19928432359416E-2</v>
      </c>
      <c r="I30" s="18">
        <v>2.7470131060956499E-2</v>
      </c>
      <c r="J30" s="18">
        <v>2.1900110870641799E-2</v>
      </c>
      <c r="K30" s="18">
        <v>3.9702042842027101E-2</v>
      </c>
      <c r="L30" s="18">
        <v>2.62898621088496E-2</v>
      </c>
      <c r="M30" s="18">
        <v>5.0458241566144597E-2</v>
      </c>
      <c r="N30" s="18">
        <v>3.1553751790439899E-2</v>
      </c>
      <c r="O30" s="18">
        <v>5.5898081605679897E-2</v>
      </c>
      <c r="P30" s="18">
        <v>1.54826737086901E-2</v>
      </c>
      <c r="Q30" s="18">
        <v>2.6388113997649801E-2</v>
      </c>
      <c r="R30" s="18">
        <v>5.6147056055358198E-2</v>
      </c>
      <c r="S30" s="18">
        <v>0.20823982976813199</v>
      </c>
      <c r="T30" s="18">
        <v>9.5470526641408301E-2</v>
      </c>
      <c r="U30" s="18">
        <v>2.22380901089268E-2</v>
      </c>
      <c r="V30" s="18">
        <v>7.7889480566770794E-2</v>
      </c>
      <c r="W30" s="18">
        <v>7.2460746873093299E-2</v>
      </c>
      <c r="X30" s="18">
        <v>1.69408501229661</v>
      </c>
      <c r="Y30" s="18">
        <v>0.253483291656114</v>
      </c>
      <c r="Z30" s="18">
        <v>5.5606071556315202E-2</v>
      </c>
      <c r="AA30" s="18">
        <v>7.5276685517904396E-2</v>
      </c>
      <c r="AB30" s="18">
        <v>5.7710628611837303E-2</v>
      </c>
      <c r="AC30" s="18">
        <v>5.7532695488697903E-2</v>
      </c>
      <c r="AD30" s="18">
        <v>3.43322806245955E-2</v>
      </c>
      <c r="AE30" s="18">
        <v>3.1798643714657099E-2</v>
      </c>
    </row>
    <row r="31" spans="1:31" x14ac:dyDescent="0.2">
      <c r="A31" s="12">
        <v>31</v>
      </c>
      <c r="B31" s="13" t="s">
        <v>240</v>
      </c>
      <c r="C31" s="14" t="s">
        <v>309</v>
      </c>
      <c r="D31" s="13" t="s">
        <v>262</v>
      </c>
      <c r="E31" s="13" t="s">
        <v>309</v>
      </c>
      <c r="F31" s="13" t="s">
        <v>164</v>
      </c>
      <c r="G31" s="13" t="s">
        <v>269</v>
      </c>
      <c r="H31" s="15">
        <v>4.3424512835439501E-2</v>
      </c>
      <c r="I31" s="15">
        <v>1.2026985779516299E-2</v>
      </c>
      <c r="J31" s="15">
        <v>5.2148207539394899E-2</v>
      </c>
      <c r="K31" s="15">
        <v>2.4508782645357299E-2</v>
      </c>
      <c r="L31" s="15">
        <v>5.8797542939366898E-2</v>
      </c>
      <c r="M31" s="15">
        <v>2.3752308574912999E-2</v>
      </c>
      <c r="N31" s="15">
        <v>2.0483497665809602E-2</v>
      </c>
      <c r="O31" s="15">
        <v>2.1102899561006701E-2</v>
      </c>
      <c r="P31" s="15">
        <v>1.8411437449940699E-2</v>
      </c>
      <c r="Q31" s="15">
        <v>4.8378257379123497E-2</v>
      </c>
      <c r="R31" s="15">
        <v>4.1254126063235003E-2</v>
      </c>
      <c r="S31" s="15">
        <v>6.8954412738413795E-2</v>
      </c>
      <c r="T31" s="15">
        <v>1.8520070423854201E-2</v>
      </c>
      <c r="U31" s="15">
        <v>7.8871567356529199E-2</v>
      </c>
      <c r="V31" s="15">
        <v>5.1623785072726303E-2</v>
      </c>
      <c r="W31" s="15">
        <v>4.7504380959725798E-2</v>
      </c>
      <c r="X31" s="15">
        <v>5.3633021643678197E-2</v>
      </c>
      <c r="Y31" s="15">
        <v>2.40071535472695E-2</v>
      </c>
      <c r="Z31" s="15">
        <v>2.84430997849544E-2</v>
      </c>
      <c r="AA31" s="15">
        <v>8.0811184967050906E-2</v>
      </c>
      <c r="AB31" s="15">
        <v>3.3327859350134902E-2</v>
      </c>
      <c r="AC31" s="15">
        <v>1.8908706673905099E-2</v>
      </c>
      <c r="AD31" s="15">
        <v>4.0803733942574999E-2</v>
      </c>
      <c r="AE31" s="15">
        <v>5.6618692544498098E-2</v>
      </c>
    </row>
    <row r="32" spans="1:31" x14ac:dyDescent="0.2">
      <c r="A32" s="12">
        <v>32</v>
      </c>
      <c r="B32" s="16" t="s">
        <v>174</v>
      </c>
      <c r="C32" s="17" t="s">
        <v>309</v>
      </c>
      <c r="D32" s="16" t="s">
        <v>340</v>
      </c>
      <c r="E32" s="16" t="s">
        <v>309</v>
      </c>
      <c r="F32" s="16" t="s">
        <v>218</v>
      </c>
      <c r="G32" s="16" t="s">
        <v>269</v>
      </c>
      <c r="H32" s="18">
        <v>0.22195840228591099</v>
      </c>
      <c r="I32" s="18">
        <v>7.3754131950625801E-2</v>
      </c>
      <c r="J32" s="18">
        <v>6.2959786325249303E-2</v>
      </c>
      <c r="K32" s="18">
        <v>0.22834348163891199</v>
      </c>
      <c r="L32" s="18">
        <v>0.124532420738568</v>
      </c>
      <c r="M32" s="18">
        <v>3.34231429544031</v>
      </c>
      <c r="N32" s="18">
        <v>0.146252725292456</v>
      </c>
      <c r="O32" s="18">
        <v>0.12558026826230001</v>
      </c>
      <c r="P32" s="18">
        <v>0.38908675323782899</v>
      </c>
      <c r="Q32" s="18">
        <v>0.30493697182141899</v>
      </c>
      <c r="R32" s="18">
        <v>0.12204813186527499</v>
      </c>
      <c r="S32" s="18">
        <v>1.2259909781845899</v>
      </c>
      <c r="T32" s="18">
        <v>0.15752140260285999</v>
      </c>
      <c r="U32" s="18">
        <v>0.168894324060336</v>
      </c>
      <c r="V32" s="18">
        <v>0.212511035512671</v>
      </c>
      <c r="W32" s="18">
        <v>0.23436585798120699</v>
      </c>
      <c r="X32" s="18">
        <v>7.8677203656656198</v>
      </c>
      <c r="Y32" s="18">
        <v>0.129448995346717</v>
      </c>
      <c r="Z32" s="18">
        <v>0.15024902421973499</v>
      </c>
      <c r="AA32" s="18">
        <v>2.5423982034704602E-2</v>
      </c>
      <c r="AB32" s="18">
        <v>0.107753011642803</v>
      </c>
      <c r="AC32" s="18">
        <v>0.10884293383719899</v>
      </c>
      <c r="AD32" s="18">
        <v>6.7402457661536797E-2</v>
      </c>
      <c r="AE32" s="18">
        <v>5.5878251231022302E-2</v>
      </c>
    </row>
    <row r="33" spans="1:31" x14ac:dyDescent="0.2">
      <c r="A33" s="12">
        <v>33</v>
      </c>
      <c r="B33" s="13" t="s">
        <v>274</v>
      </c>
      <c r="C33" s="14" t="s">
        <v>309</v>
      </c>
      <c r="D33" s="13" t="s">
        <v>166</v>
      </c>
      <c r="E33" s="13" t="s">
        <v>309</v>
      </c>
      <c r="F33" s="13" t="s">
        <v>101</v>
      </c>
      <c r="G33" s="13" t="s">
        <v>269</v>
      </c>
      <c r="H33" s="15">
        <v>3.2066387214353398E-2</v>
      </c>
      <c r="I33" s="15">
        <v>2.7079791811974101E-2</v>
      </c>
      <c r="J33" s="15">
        <v>5.5926086328581599E-2</v>
      </c>
      <c r="K33" s="15">
        <v>2.2649221699713E-2</v>
      </c>
      <c r="L33" s="15">
        <v>4.2240651445877297E-2</v>
      </c>
      <c r="M33" s="15">
        <v>2.4267297681493799E-2</v>
      </c>
      <c r="N33" s="15">
        <v>2.3754884983104001E-2</v>
      </c>
      <c r="O33" s="15">
        <v>2.09472967295832E-2</v>
      </c>
      <c r="P33" s="15">
        <v>1.79152498453925E-2</v>
      </c>
      <c r="Q33" s="15">
        <v>4.5544631733056201E-2</v>
      </c>
      <c r="R33" s="15">
        <v>4.2913912501181199E-2</v>
      </c>
      <c r="S33" s="15">
        <v>0.116180783141398</v>
      </c>
      <c r="T33" s="15">
        <v>2.92754250468414E-2</v>
      </c>
      <c r="U33" s="15">
        <v>5.7806124709950703E-2</v>
      </c>
      <c r="V33" s="15">
        <v>2.4653684867256401E-2</v>
      </c>
      <c r="W33" s="15">
        <v>7.2730547699703899E-2</v>
      </c>
      <c r="X33" s="15">
        <v>0.17430346365621499</v>
      </c>
      <c r="Y33" s="15">
        <v>0.28403176965710297</v>
      </c>
      <c r="Z33" s="15">
        <v>1.5211497360426301E-2</v>
      </c>
      <c r="AA33" s="15">
        <v>9.4102112459236706E-2</v>
      </c>
      <c r="AB33" s="15">
        <v>6.2800602720690393E-2</v>
      </c>
      <c r="AC33" s="15">
        <v>1.6704168225584501E-2</v>
      </c>
      <c r="AD33" s="15">
        <v>3.7973500400802697E-2</v>
      </c>
      <c r="AE33" s="15">
        <v>3.6180390048747797E-2</v>
      </c>
    </row>
    <row r="34" spans="1:31" x14ac:dyDescent="0.2">
      <c r="A34" s="12">
        <v>34</v>
      </c>
      <c r="B34" s="16" t="s">
        <v>375</v>
      </c>
      <c r="C34" s="17" t="s">
        <v>309</v>
      </c>
      <c r="D34" s="16" t="s">
        <v>295</v>
      </c>
      <c r="E34" s="16" t="s">
        <v>309</v>
      </c>
      <c r="F34" s="16" t="s">
        <v>366</v>
      </c>
      <c r="G34" s="16" t="s">
        <v>269</v>
      </c>
      <c r="H34" s="18">
        <v>3.20385137474333E-2</v>
      </c>
      <c r="I34" s="18">
        <v>3.9394802913200397E-2</v>
      </c>
      <c r="J34" s="18">
        <v>1.29226546701466E-2</v>
      </c>
      <c r="K34" s="18">
        <v>3.0481311713096201E-2</v>
      </c>
      <c r="L34" s="18">
        <v>3.0662014433945801E-2</v>
      </c>
      <c r="M34" s="18">
        <v>5.9564210042533303E-2</v>
      </c>
      <c r="N34" s="18">
        <v>1.1426999786235801E-2</v>
      </c>
      <c r="O34" s="18">
        <v>4.7063514423385903E-2</v>
      </c>
      <c r="P34" s="18">
        <v>2.19167215723075E-2</v>
      </c>
      <c r="Q34" s="18">
        <v>3.1868508246568901E-2</v>
      </c>
      <c r="R34" s="18">
        <v>5.8031059958752601E-2</v>
      </c>
      <c r="S34" s="18">
        <v>8.8133828404544895E-2</v>
      </c>
      <c r="T34" s="18">
        <v>6.77954537612772E-2</v>
      </c>
      <c r="U34" s="18">
        <v>1.5120293599835501E-2</v>
      </c>
      <c r="V34" s="18">
        <v>8.5479623588980605E-2</v>
      </c>
      <c r="W34" s="18">
        <v>5.1623578279208202E-2</v>
      </c>
      <c r="X34" s="18">
        <v>7.6095629054996099</v>
      </c>
      <c r="Y34" s="18">
        <v>0.23140370326867299</v>
      </c>
      <c r="Z34" s="18">
        <v>5.8050617222221303E-2</v>
      </c>
      <c r="AA34" s="18">
        <v>0.116564215153335</v>
      </c>
      <c r="AB34" s="18">
        <v>4.85560142981772E-2</v>
      </c>
      <c r="AC34" s="18">
        <v>5.5910589905747501E-2</v>
      </c>
      <c r="AD34" s="18">
        <v>4.1881099235563199E-2</v>
      </c>
      <c r="AE34" s="18">
        <v>2.3610458631109901E-2</v>
      </c>
    </row>
    <row r="35" spans="1:31" x14ac:dyDescent="0.2">
      <c r="A35" s="12">
        <v>35</v>
      </c>
      <c r="B35" s="13" t="s">
        <v>370</v>
      </c>
      <c r="C35" s="14" t="s">
        <v>309</v>
      </c>
      <c r="D35" s="13" t="s">
        <v>27</v>
      </c>
      <c r="E35" s="13" t="s">
        <v>309</v>
      </c>
      <c r="F35" s="13" t="s">
        <v>18</v>
      </c>
      <c r="G35" s="13" t="s">
        <v>269</v>
      </c>
      <c r="H35" s="15">
        <v>1.5555946709095299E-2</v>
      </c>
      <c r="I35" s="15">
        <v>4.9007851888494401E-2</v>
      </c>
      <c r="J35" s="15">
        <v>1.7124316100800899E-2</v>
      </c>
      <c r="K35" s="15">
        <v>3.9574112182878901E-2</v>
      </c>
      <c r="L35" s="15">
        <v>2.86455851046282E-2</v>
      </c>
      <c r="M35" s="15">
        <v>2.02160940525501E-2</v>
      </c>
      <c r="N35" s="15">
        <v>3.0257819536449401E-2</v>
      </c>
      <c r="O35" s="15">
        <v>5.5612126078226298E-2</v>
      </c>
      <c r="P35" s="15">
        <v>2.6575451737545702E-2</v>
      </c>
      <c r="Q35" s="15">
        <v>2.9154229849396099E-2</v>
      </c>
      <c r="R35" s="15">
        <v>6.2442373951821797E-2</v>
      </c>
      <c r="S35" s="15">
        <v>6.8686659757725005E-2</v>
      </c>
      <c r="T35" s="15">
        <v>5.6263946275848402E-2</v>
      </c>
      <c r="U35" s="15">
        <v>5.8782035477612099E-2</v>
      </c>
      <c r="V35" s="15">
        <v>5.4531205020349298E-2</v>
      </c>
      <c r="W35" s="15">
        <v>6.6273979143042297E-2</v>
      </c>
      <c r="X35" s="15">
        <v>0.485411777553382</v>
      </c>
      <c r="Y35" s="15">
        <v>0.118779279347663</v>
      </c>
      <c r="Z35" s="15">
        <v>2.6999611646538999E-2</v>
      </c>
      <c r="AA35" s="15">
        <v>3.6540415984407597E-2</v>
      </c>
      <c r="AB35" s="15">
        <v>7.4820072401629301E-2</v>
      </c>
      <c r="AC35" s="15">
        <v>4.1366762492142897E-2</v>
      </c>
      <c r="AD35" s="15">
        <v>4.4873039982827503E-2</v>
      </c>
      <c r="AE35" s="15">
        <v>1.6195211386190601E-2</v>
      </c>
    </row>
    <row r="36" spans="1:31" x14ac:dyDescent="0.2">
      <c r="A36" s="12">
        <v>36</v>
      </c>
      <c r="B36" s="16" t="s">
        <v>364</v>
      </c>
      <c r="C36" s="17" t="s">
        <v>309</v>
      </c>
      <c r="D36" s="16" t="s">
        <v>358</v>
      </c>
      <c r="E36" s="16" t="s">
        <v>309</v>
      </c>
      <c r="F36" s="16" t="s">
        <v>279</v>
      </c>
      <c r="G36" s="16" t="s">
        <v>269</v>
      </c>
      <c r="H36" s="18">
        <v>4.2573260523493098E-2</v>
      </c>
      <c r="I36" s="18">
        <v>1.8503508833830801E-2</v>
      </c>
      <c r="J36" s="18">
        <v>4.58056215834046E-2</v>
      </c>
      <c r="K36" s="18">
        <v>1.7140802948983899E-2</v>
      </c>
      <c r="L36" s="18">
        <v>6.4105610327253607E-2</v>
      </c>
      <c r="M36" s="18">
        <v>5.2950470359451697E-2</v>
      </c>
      <c r="N36" s="18">
        <v>4.16358000837629E-2</v>
      </c>
      <c r="O36" s="18">
        <v>3.4784086568111897E-2</v>
      </c>
      <c r="P36" s="18">
        <v>1.45156258223404E-2</v>
      </c>
      <c r="Q36" s="18">
        <v>5.7762152072093002E-2</v>
      </c>
      <c r="R36" s="18">
        <v>3.2565831007297201E-2</v>
      </c>
      <c r="S36" s="18">
        <v>0.195457010983523</v>
      </c>
      <c r="T36" s="18">
        <v>2.34172159399837E-2</v>
      </c>
      <c r="U36" s="18">
        <v>0.11918030007724401</v>
      </c>
      <c r="V36" s="18">
        <v>4.70096545500975E-2</v>
      </c>
      <c r="W36" s="18">
        <v>3.0695931384390099E-2</v>
      </c>
      <c r="X36" s="18">
        <v>0.76240530560025899</v>
      </c>
      <c r="Y36" s="18">
        <v>0.614071898291633</v>
      </c>
      <c r="Z36" s="18">
        <v>3.3428877937966103E-2</v>
      </c>
      <c r="AA36" s="18">
        <v>0.104892413531931</v>
      </c>
      <c r="AB36" s="18">
        <v>6.8543574632415893E-2</v>
      </c>
      <c r="AC36" s="18">
        <v>5.2671008043731898E-2</v>
      </c>
      <c r="AD36" s="18">
        <v>2.3605498513942998E-2</v>
      </c>
      <c r="AE36" s="18">
        <v>5.2875391756242701E-2</v>
      </c>
    </row>
    <row r="37" spans="1:31" x14ac:dyDescent="0.2">
      <c r="A37" s="12">
        <v>37</v>
      </c>
      <c r="B37" s="13" t="s">
        <v>130</v>
      </c>
      <c r="C37" s="14" t="s">
        <v>309</v>
      </c>
      <c r="D37" s="13" t="s">
        <v>175</v>
      </c>
      <c r="E37" s="13" t="s">
        <v>309</v>
      </c>
      <c r="F37" s="13" t="s">
        <v>112</v>
      </c>
      <c r="G37" s="13" t="s">
        <v>269</v>
      </c>
      <c r="H37" s="15">
        <v>2.7566907962372801E-2</v>
      </c>
      <c r="I37" s="15">
        <v>5.2505392362066201E-2</v>
      </c>
      <c r="J37" s="15">
        <v>4.5715776338679501E-2</v>
      </c>
      <c r="K37" s="15">
        <v>1.56244795052214E-2</v>
      </c>
      <c r="L37" s="15">
        <v>3.93807729896005E-2</v>
      </c>
      <c r="M37" s="15">
        <v>2.7502683557017502E-2</v>
      </c>
      <c r="N37" s="15">
        <v>3.3303402971371403E-2</v>
      </c>
      <c r="O37" s="15">
        <v>3.0721760623172199E-2</v>
      </c>
      <c r="P37" s="15">
        <v>3.1226472180042302E-3</v>
      </c>
      <c r="Q37" s="15">
        <v>3.9239130240129698E-2</v>
      </c>
      <c r="R37" s="15">
        <v>7.0068394852275603E-2</v>
      </c>
      <c r="S37" s="15">
        <v>0.37328963501457102</v>
      </c>
      <c r="T37" s="15">
        <v>6.9302353706158504E-2</v>
      </c>
      <c r="U37" s="15">
        <v>5.9253364290558899E-2</v>
      </c>
      <c r="V37" s="15">
        <v>3.0987225255868101E-2</v>
      </c>
      <c r="W37" s="15">
        <v>0.113870298096616</v>
      </c>
      <c r="X37" s="15">
        <v>0.28888647265364098</v>
      </c>
      <c r="Y37" s="15">
        <v>0.34340463160775198</v>
      </c>
      <c r="Z37" s="15">
        <v>3.3658819712331901E-2</v>
      </c>
      <c r="AA37" s="15">
        <v>8.1007744283446495E-2</v>
      </c>
      <c r="AB37" s="15">
        <v>9.0512590611476595E-2</v>
      </c>
      <c r="AC37" s="15">
        <v>4.9374436046222402E-2</v>
      </c>
      <c r="AD37" s="15">
        <v>6.0768885264125098E-2</v>
      </c>
      <c r="AE37" s="15">
        <v>4.8567201978169099E-2</v>
      </c>
    </row>
    <row r="38" spans="1:31" x14ac:dyDescent="0.2">
      <c r="A38" s="12">
        <v>38</v>
      </c>
      <c r="B38" s="16" t="s">
        <v>256</v>
      </c>
      <c r="C38" s="17" t="s">
        <v>309</v>
      </c>
      <c r="D38" s="16" t="s">
        <v>161</v>
      </c>
      <c r="E38" s="16" t="s">
        <v>309</v>
      </c>
      <c r="F38" s="16" t="s">
        <v>51</v>
      </c>
      <c r="G38" s="16" t="s">
        <v>269</v>
      </c>
      <c r="H38" s="18">
        <v>1.95835072219478E-2</v>
      </c>
      <c r="I38" s="18">
        <v>4.51961092471991E-2</v>
      </c>
      <c r="J38" s="18">
        <v>4.9400624344100003E-2</v>
      </c>
      <c r="K38" s="18">
        <v>1.83325071472413E-2</v>
      </c>
      <c r="L38" s="18">
        <v>4.1585485558019102E-2</v>
      </c>
      <c r="M38" s="18">
        <v>2.5394504060680299E-2</v>
      </c>
      <c r="N38" s="18">
        <v>9.7599799783142701E-3</v>
      </c>
      <c r="O38" s="18">
        <v>1.9066596146052599E-2</v>
      </c>
      <c r="P38" s="18">
        <v>1.1743572048193001E-2</v>
      </c>
      <c r="Q38" s="18">
        <v>5.0514195861912102E-2</v>
      </c>
      <c r="R38" s="18">
        <v>8.47515141655973E-2</v>
      </c>
      <c r="S38" s="18">
        <v>1.0178991788057501</v>
      </c>
      <c r="T38" s="18">
        <v>3.7699323874639902E-2</v>
      </c>
      <c r="U38" s="18">
        <v>7.9735848001372595E-2</v>
      </c>
      <c r="V38" s="18">
        <v>2.0214124020564099E-2</v>
      </c>
      <c r="W38" s="18">
        <v>8.45191193207777E-2</v>
      </c>
      <c r="X38" s="18">
        <v>0.294913172806062</v>
      </c>
      <c r="Y38" s="18">
        <v>2.6249485803163002</v>
      </c>
      <c r="Z38" s="18">
        <v>2.5363804933904499E-2</v>
      </c>
      <c r="AA38" s="18">
        <v>5.8079836113910301E-2</v>
      </c>
      <c r="AB38" s="18">
        <v>9.8798216981103096E-2</v>
      </c>
      <c r="AC38" s="18">
        <v>3.62181740552373E-2</v>
      </c>
      <c r="AD38" s="18">
        <v>4.6255479322418698E-2</v>
      </c>
      <c r="AE38" s="18">
        <v>1.50480926688216E-2</v>
      </c>
    </row>
    <row r="39" spans="1:31" x14ac:dyDescent="0.2">
      <c r="A39" s="12">
        <v>39</v>
      </c>
      <c r="B39" s="13" t="s">
        <v>379</v>
      </c>
      <c r="C39" s="14" t="s">
        <v>309</v>
      </c>
      <c r="D39" s="13" t="s">
        <v>76</v>
      </c>
      <c r="E39" s="13" t="s">
        <v>309</v>
      </c>
      <c r="F39" s="13" t="s">
        <v>132</v>
      </c>
      <c r="G39" s="13" t="s">
        <v>269</v>
      </c>
      <c r="H39" s="15">
        <v>3.6551077058211097E-2</v>
      </c>
      <c r="I39" s="15">
        <v>1.48492786279472E-2</v>
      </c>
      <c r="J39" s="15">
        <v>3.6729374351698103E-2</v>
      </c>
      <c r="K39" s="15">
        <v>2.0400211996325799E-3</v>
      </c>
      <c r="L39" s="15">
        <v>6.0464723918795302E-2</v>
      </c>
      <c r="M39" s="15">
        <v>7.0005345662561697E-2</v>
      </c>
      <c r="N39" s="15">
        <v>6.2616698445333296E-2</v>
      </c>
      <c r="O39" s="15">
        <v>2.5619266919537101E-2</v>
      </c>
      <c r="P39" s="15">
        <v>4.4777416550104199E-2</v>
      </c>
      <c r="Q39" s="15">
        <v>4.5255765794288798E-2</v>
      </c>
      <c r="R39" s="15">
        <v>5.0958197915481597E-2</v>
      </c>
      <c r="S39" s="15">
        <v>0.64098593803668602</v>
      </c>
      <c r="T39" s="15">
        <v>5.8666686379446498E-2</v>
      </c>
      <c r="U39" s="15">
        <v>8.8084806955953499E-2</v>
      </c>
      <c r="V39" s="15">
        <v>4.9562860468539902E-2</v>
      </c>
      <c r="W39" s="15">
        <v>6.0215147462254398E-2</v>
      </c>
      <c r="X39" s="15">
        <v>0.35559332780247599</v>
      </c>
      <c r="Y39" s="15">
        <v>7.1127638572006199E-2</v>
      </c>
      <c r="Z39" s="15">
        <v>2.9816757190383701E-2</v>
      </c>
      <c r="AA39" s="15">
        <v>2.83328743067763E-2</v>
      </c>
      <c r="AB39" s="15">
        <v>5.7114158516413202E-2</v>
      </c>
      <c r="AC39" s="15">
        <v>5.41566708851677E-2</v>
      </c>
      <c r="AD39" s="15">
        <v>4.2513098539669197E-2</v>
      </c>
      <c r="AE39" s="15">
        <v>8.1716309250364997E-3</v>
      </c>
    </row>
    <row r="40" spans="1:31" x14ac:dyDescent="0.2">
      <c r="A40" s="12">
        <v>40</v>
      </c>
      <c r="B40" s="16" t="s">
        <v>114</v>
      </c>
      <c r="C40" s="17" t="s">
        <v>309</v>
      </c>
      <c r="D40" s="16" t="s">
        <v>195</v>
      </c>
      <c r="E40" s="16" t="s">
        <v>309</v>
      </c>
      <c r="F40" s="16" t="s">
        <v>321</v>
      </c>
      <c r="G40" s="16" t="s">
        <v>269</v>
      </c>
      <c r="H40" s="18">
        <v>4.0788194094963003E-2</v>
      </c>
      <c r="I40" s="18">
        <v>4.2758635500746198E-2</v>
      </c>
      <c r="J40" s="18">
        <v>1.6229837829091501E-2</v>
      </c>
      <c r="K40" s="18">
        <v>3.2122488802201199E-2</v>
      </c>
      <c r="L40" s="18">
        <v>2.8060978452382101E-2</v>
      </c>
      <c r="M40" s="18">
        <v>0.10719002054896</v>
      </c>
      <c r="N40" s="18">
        <v>3.7382278594856003E-2</v>
      </c>
      <c r="O40" s="18">
        <v>5.4509350389253003E-2</v>
      </c>
      <c r="P40" s="18">
        <v>3.8744877289102399E-2</v>
      </c>
      <c r="Q40" s="18">
        <v>2.2634397235580202E-2</v>
      </c>
      <c r="R40" s="18">
        <v>5.17297237429434E-2</v>
      </c>
      <c r="S40" s="18">
        <v>2.47043453117141</v>
      </c>
      <c r="T40" s="18">
        <v>5.24103470340486E-2</v>
      </c>
      <c r="U40" s="18">
        <v>1.22957098425593E-2</v>
      </c>
      <c r="V40" s="18">
        <v>9.5872150089082897E-2</v>
      </c>
      <c r="W40" s="18">
        <v>4.1478378799819297E-2</v>
      </c>
      <c r="X40" s="18">
        <v>0.49094120644987599</v>
      </c>
      <c r="Y40" s="18">
        <v>1.16612143517773</v>
      </c>
      <c r="Z40" s="18">
        <v>4.7612233311676501E-2</v>
      </c>
      <c r="AA40" s="18">
        <v>0.14152265904669101</v>
      </c>
      <c r="AB40" s="18">
        <v>5.6517538488225001E-2</v>
      </c>
      <c r="AC40" s="18">
        <v>4.2744689735862602E-2</v>
      </c>
      <c r="AD40" s="18">
        <v>4.7729028588558001E-2</v>
      </c>
      <c r="AE40" s="18">
        <v>3.8204377214846999E-2</v>
      </c>
    </row>
    <row r="41" spans="1:31" x14ac:dyDescent="0.2">
      <c r="A41" s="12">
        <v>41</v>
      </c>
      <c r="B41" s="13" t="s">
        <v>341</v>
      </c>
      <c r="C41" s="14" t="s">
        <v>309</v>
      </c>
      <c r="D41" s="13" t="s">
        <v>192</v>
      </c>
      <c r="E41" s="13" t="s">
        <v>309</v>
      </c>
      <c r="F41" s="13" t="s">
        <v>339</v>
      </c>
      <c r="G41" s="13" t="s">
        <v>269</v>
      </c>
      <c r="H41" s="15">
        <v>4.4415075557302203E-2</v>
      </c>
      <c r="I41" s="15">
        <v>1.5564798902538601E-2</v>
      </c>
      <c r="J41" s="15">
        <v>6.7382089864572794E-2</v>
      </c>
      <c r="K41" s="15">
        <v>2.7462642052578499E-2</v>
      </c>
      <c r="L41" s="15">
        <v>5.19384587781919E-2</v>
      </c>
      <c r="M41" s="15">
        <v>4.69886277402796E-2</v>
      </c>
      <c r="N41" s="15">
        <v>2.3413409209042401E-2</v>
      </c>
      <c r="O41" s="15">
        <v>2.2762015422514398E-2</v>
      </c>
      <c r="P41" s="15">
        <v>1.7038185559423099E-2</v>
      </c>
      <c r="Q41" s="15">
        <v>4.47913387647371E-2</v>
      </c>
      <c r="R41" s="15">
        <v>3.2612300530098698E-2</v>
      </c>
      <c r="S41" s="15">
        <v>8.8577463792836E-2</v>
      </c>
      <c r="T41" s="15">
        <v>8.7975910510910103E-3</v>
      </c>
      <c r="U41" s="15">
        <v>6.6508699425214396E-2</v>
      </c>
      <c r="V41" s="15">
        <v>3.8131471452052701E-2</v>
      </c>
      <c r="W41" s="15">
        <v>4.8846710271542797E-2</v>
      </c>
      <c r="X41" s="15">
        <v>0.53568108372259904</v>
      </c>
      <c r="Y41" s="15">
        <v>0.33593156938742103</v>
      </c>
      <c r="Z41" s="15">
        <v>4.3994940658075597E-2</v>
      </c>
      <c r="AA41" s="15">
        <v>5.0712339767678603E-2</v>
      </c>
      <c r="AB41" s="15">
        <v>3.2353191640754897E-2</v>
      </c>
      <c r="AC41" s="15">
        <v>2.8270809248434E-2</v>
      </c>
      <c r="AD41" s="15">
        <v>7.0969919269308302E-3</v>
      </c>
      <c r="AE41" s="15">
        <v>6.3952275259808594E-2</v>
      </c>
    </row>
    <row r="42" spans="1:31" x14ac:dyDescent="0.2">
      <c r="A42" s="12">
        <v>42</v>
      </c>
      <c r="B42" s="16" t="s">
        <v>138</v>
      </c>
      <c r="C42" s="17" t="s">
        <v>309</v>
      </c>
      <c r="D42" s="16" t="s">
        <v>96</v>
      </c>
      <c r="E42" s="16" t="s">
        <v>309</v>
      </c>
      <c r="F42" s="16" t="s">
        <v>25</v>
      </c>
      <c r="G42" s="16" t="s">
        <v>269</v>
      </c>
      <c r="H42" s="18">
        <v>3.9865433049591399E-2</v>
      </c>
      <c r="I42" s="18">
        <v>9.0127860616866798E-2</v>
      </c>
      <c r="J42" s="18">
        <v>5.5418361607950301E-2</v>
      </c>
      <c r="K42" s="18">
        <v>0.125052046885893</v>
      </c>
      <c r="L42" s="18">
        <v>8.4276682006855994E-2</v>
      </c>
      <c r="M42" s="18">
        <v>9.9145792749536998E-2</v>
      </c>
      <c r="N42" s="18">
        <v>8.6087897149378506E-2</v>
      </c>
      <c r="O42" s="18">
        <v>7.3263100524464594E-2</v>
      </c>
      <c r="P42" s="18">
        <v>0.13770885700110599</v>
      </c>
      <c r="Q42" s="18">
        <v>0.129497931504444</v>
      </c>
      <c r="R42" s="18">
        <v>0.18434224424324899</v>
      </c>
      <c r="S42" s="18">
        <v>0.21561637426427599</v>
      </c>
      <c r="T42" s="18">
        <v>0.177788498420128</v>
      </c>
      <c r="U42" s="18">
        <v>0.137529811109455</v>
      </c>
      <c r="V42" s="18">
        <v>0.39281511127498497</v>
      </c>
      <c r="W42" s="18">
        <v>0.15472894221743799</v>
      </c>
      <c r="X42" s="18">
        <v>0.36066457983968098</v>
      </c>
      <c r="Y42" s="18">
        <v>0.68993980921361697</v>
      </c>
      <c r="Z42" s="18">
        <v>0.200480151675061</v>
      </c>
      <c r="AA42" s="18">
        <v>5.9067907762280498E-2</v>
      </c>
      <c r="AB42" s="18">
        <v>0.32923943990971399</v>
      </c>
      <c r="AC42" s="18">
        <v>0.21236898848875899</v>
      </c>
      <c r="AD42" s="18">
        <v>0.21097524217695701</v>
      </c>
      <c r="AE42" s="18">
        <v>0.13809050741132101</v>
      </c>
    </row>
    <row r="43" spans="1:31" x14ac:dyDescent="0.2">
      <c r="A43" s="12">
        <v>43</v>
      </c>
      <c r="B43" s="13" t="s">
        <v>22</v>
      </c>
      <c r="C43" s="14" t="s">
        <v>309</v>
      </c>
      <c r="D43" s="13" t="s">
        <v>126</v>
      </c>
      <c r="E43" s="13" t="s">
        <v>309</v>
      </c>
      <c r="F43" s="13" t="s">
        <v>176</v>
      </c>
      <c r="G43" s="13" t="s">
        <v>269</v>
      </c>
      <c r="H43" s="15">
        <v>5.4414788548720401E-2</v>
      </c>
      <c r="I43" s="15">
        <v>5.07956651230312E-2</v>
      </c>
      <c r="J43" s="15">
        <v>2.5120420527714599E-2</v>
      </c>
      <c r="K43" s="15">
        <v>2.01791360827441E-2</v>
      </c>
      <c r="L43" s="15">
        <v>3.0636526089569498E-2</v>
      </c>
      <c r="M43" s="15">
        <v>3.7486252642693202E-2</v>
      </c>
      <c r="N43" s="15">
        <v>5.6877840041515498E-2</v>
      </c>
      <c r="O43" s="15">
        <v>5.06730623364329E-2</v>
      </c>
      <c r="P43" s="15">
        <v>2.2244385042661598E-2</v>
      </c>
      <c r="Q43" s="15">
        <v>1.9173015918021199E-2</v>
      </c>
      <c r="R43" s="15">
        <v>4.69390598838215E-2</v>
      </c>
      <c r="S43" s="15">
        <v>3.4521124491538997E-2</v>
      </c>
      <c r="T43" s="15">
        <v>5.6198962639545498E-2</v>
      </c>
      <c r="U43" s="15">
        <v>1.73350949841765E-2</v>
      </c>
      <c r="V43" s="15">
        <v>6.1775382605093299E-2</v>
      </c>
      <c r="W43" s="15">
        <v>5.9089191021130701E-2</v>
      </c>
      <c r="X43" s="15">
        <v>2.9926436146525601E-2</v>
      </c>
      <c r="Y43" s="15">
        <v>6.1542679257697401E-2</v>
      </c>
      <c r="Z43" s="15">
        <v>5.4522726316723398E-2</v>
      </c>
      <c r="AA43" s="15">
        <v>2.3792583616054401E-2</v>
      </c>
      <c r="AB43" s="15">
        <v>2.4869504725122001E-2</v>
      </c>
      <c r="AC43" s="15">
        <v>2.99454263227035E-2</v>
      </c>
      <c r="AD43" s="15">
        <v>2.9869526422128499E-2</v>
      </c>
      <c r="AE43" s="15">
        <v>1.5260929018276701E-2</v>
      </c>
    </row>
    <row r="44" spans="1:31" x14ac:dyDescent="0.2">
      <c r="A44" s="12">
        <v>44</v>
      </c>
      <c r="B44" s="16" t="s">
        <v>328</v>
      </c>
      <c r="C44" s="17" t="s">
        <v>309</v>
      </c>
      <c r="D44" s="16" t="s">
        <v>187</v>
      </c>
      <c r="E44" s="16" t="s">
        <v>309</v>
      </c>
      <c r="F44" s="16" t="s">
        <v>50</v>
      </c>
      <c r="G44" s="16" t="s">
        <v>269</v>
      </c>
      <c r="H44" s="18">
        <v>5.7364266890371197E-2</v>
      </c>
      <c r="I44" s="18">
        <v>9.6993932818919201E-2</v>
      </c>
      <c r="J44" s="18">
        <v>4.1151691157886298E-2</v>
      </c>
      <c r="K44" s="18">
        <v>1.5693203630369701</v>
      </c>
      <c r="L44" s="18">
        <v>5.5793219788187701E-2</v>
      </c>
      <c r="M44" s="18">
        <v>0.46517539971834898</v>
      </c>
      <c r="N44" s="18">
        <v>0.19415378042418899</v>
      </c>
      <c r="O44" s="18">
        <v>0.139871251715147</v>
      </c>
      <c r="P44" s="18">
        <v>0.123556079156011</v>
      </c>
      <c r="Q44" s="18">
        <v>1.2548864285560699</v>
      </c>
      <c r="R44" s="18">
        <v>0.10982271179329101</v>
      </c>
      <c r="S44" s="18">
        <v>1.1284282929999601</v>
      </c>
      <c r="T44" s="18">
        <v>0.1121596353147</v>
      </c>
      <c r="U44" s="18">
        <v>8.6486217773657198E-2</v>
      </c>
      <c r="V44" s="18">
        <v>9.5282735576301097E-2</v>
      </c>
      <c r="W44" s="18">
        <v>0.165280057753804</v>
      </c>
      <c r="X44" s="18">
        <v>0.34596158795194698</v>
      </c>
      <c r="Y44" s="18">
        <v>8.3142390792624393E-2</v>
      </c>
      <c r="Z44" s="18">
        <v>0.102717701871338</v>
      </c>
      <c r="AA44" s="18">
        <v>9.8203745721571395E-2</v>
      </c>
      <c r="AB44" s="18">
        <v>8.2996033247030795E-2</v>
      </c>
      <c r="AC44" s="18">
        <v>6.9400481586361501E-2</v>
      </c>
      <c r="AD44" s="18">
        <v>0.10175946400418399</v>
      </c>
      <c r="AE44" s="18">
        <v>0.113632395099923</v>
      </c>
    </row>
    <row r="45" spans="1:31" x14ac:dyDescent="0.2">
      <c r="A45" s="12">
        <v>45</v>
      </c>
      <c r="B45" s="13" t="s">
        <v>168</v>
      </c>
      <c r="C45" s="14" t="s">
        <v>309</v>
      </c>
      <c r="D45" s="13" t="s">
        <v>236</v>
      </c>
      <c r="E45" s="13" t="s">
        <v>309</v>
      </c>
      <c r="F45" s="13" t="s">
        <v>163</v>
      </c>
      <c r="G45" s="13" t="s">
        <v>269</v>
      </c>
      <c r="H45" s="15">
        <v>2.3877214386599399E-2</v>
      </c>
      <c r="I45" s="15">
        <v>4.0076740024096703E-2</v>
      </c>
      <c r="J45" s="15">
        <v>6.4721062742049806E-2</v>
      </c>
      <c r="K45" s="15">
        <v>2.9607367583564199E-2</v>
      </c>
      <c r="L45" s="15">
        <v>5.2663208617968298E-2</v>
      </c>
      <c r="M45" s="15">
        <v>3.2704279107975701E-2</v>
      </c>
      <c r="N45" s="15">
        <v>1.78116651832461E-2</v>
      </c>
      <c r="O45" s="15">
        <v>1.26386181100136E-2</v>
      </c>
      <c r="P45" s="15">
        <v>3.1817859175064203E-2</v>
      </c>
      <c r="Q45" s="15">
        <v>3.5162004677228201E-2</v>
      </c>
      <c r="R45" s="15">
        <v>8.7787006728426306E-2</v>
      </c>
      <c r="S45" s="15">
        <v>37.841171244644698</v>
      </c>
      <c r="T45" s="15">
        <v>3.0760906204069498E-2</v>
      </c>
      <c r="U45" s="15">
        <v>8.1565206030024706E-2</v>
      </c>
      <c r="V45" s="15">
        <v>1.32386291776889E-2</v>
      </c>
      <c r="W45" s="15">
        <v>0.108792053810539</v>
      </c>
      <c r="X45" s="15">
        <v>0.14679356412722</v>
      </c>
      <c r="Y45" s="15">
        <v>0.39931060075045899</v>
      </c>
      <c r="Z45" s="15">
        <v>3.6090307882810098E-2</v>
      </c>
      <c r="AA45" s="15">
        <v>4.5584163403452997E-2</v>
      </c>
      <c r="AB45" s="15">
        <v>2.6342476737901199E-2</v>
      </c>
      <c r="AC45" s="15">
        <v>3.7784175434900397E-2</v>
      </c>
      <c r="AD45" s="15">
        <v>5.2622734103068801E-2</v>
      </c>
      <c r="AE45" s="15">
        <v>4.6910598360786197E-2</v>
      </c>
    </row>
    <row r="46" spans="1:31" x14ac:dyDescent="0.2">
      <c r="A46" s="12">
        <v>46</v>
      </c>
      <c r="B46" s="16" t="s">
        <v>368</v>
      </c>
      <c r="C46" s="17" t="s">
        <v>309</v>
      </c>
      <c r="D46" s="16" t="s">
        <v>99</v>
      </c>
      <c r="E46" s="16" t="s">
        <v>309</v>
      </c>
      <c r="F46" s="16" t="s">
        <v>80</v>
      </c>
      <c r="G46" s="16" t="s">
        <v>269</v>
      </c>
      <c r="H46" s="18">
        <v>4.0976939760233803E-2</v>
      </c>
      <c r="I46" s="18">
        <v>1.7106429483976698E-2</v>
      </c>
      <c r="J46" s="18">
        <v>4.51298493334003E-2</v>
      </c>
      <c r="K46" s="18">
        <v>5.13661795057683E-2</v>
      </c>
      <c r="L46" s="18">
        <v>3.2801737198265603E-2</v>
      </c>
      <c r="M46" s="18">
        <v>3.3455399490990197E-2</v>
      </c>
      <c r="N46" s="18">
        <v>4.2129194283326003E-2</v>
      </c>
      <c r="O46" s="18">
        <v>4.2546500901305399E-2</v>
      </c>
      <c r="P46" s="18">
        <v>1.6340826124272699E-2</v>
      </c>
      <c r="Q46" s="18">
        <v>2.3749459059826901E-2</v>
      </c>
      <c r="R46" s="18">
        <v>1.3783816428044099E-2</v>
      </c>
      <c r="S46" s="18">
        <v>2.6236083961940802</v>
      </c>
      <c r="T46" s="18">
        <v>8.6346308041225298E-2</v>
      </c>
      <c r="U46" s="18">
        <v>5.10967021060475E-3</v>
      </c>
      <c r="V46" s="18">
        <v>7.5339615654644698E-2</v>
      </c>
      <c r="W46" s="18">
        <v>2.86175527615537E-2</v>
      </c>
      <c r="X46" s="18">
        <v>0.47283554090091201</v>
      </c>
      <c r="Y46" s="18">
        <v>0.53488980773109196</v>
      </c>
      <c r="Z46" s="18">
        <v>4.6948737851607997E-2</v>
      </c>
      <c r="AA46" s="18">
        <v>8.4569593477429303E-2</v>
      </c>
      <c r="AB46" s="18">
        <v>2.08015117742851E-2</v>
      </c>
      <c r="AC46" s="18">
        <v>6.0512148754349897E-2</v>
      </c>
      <c r="AD46" s="18">
        <v>6.9234074343551499E-2</v>
      </c>
      <c r="AE46" s="18">
        <v>2.7329494796152601E-2</v>
      </c>
    </row>
    <row r="47" spans="1:31" x14ac:dyDescent="0.2">
      <c r="A47" s="12">
        <v>47</v>
      </c>
      <c r="B47" s="13" t="s">
        <v>181</v>
      </c>
      <c r="C47" s="14" t="s">
        <v>309</v>
      </c>
      <c r="D47" s="13" t="s">
        <v>74</v>
      </c>
      <c r="E47" s="13" t="s">
        <v>309</v>
      </c>
      <c r="F47" s="13" t="s">
        <v>94</v>
      </c>
      <c r="G47" s="13" t="s">
        <v>269</v>
      </c>
      <c r="H47" s="15">
        <v>4.7487964722462597E-2</v>
      </c>
      <c r="I47" s="15">
        <v>2.58041312673482E-2</v>
      </c>
      <c r="J47" s="15">
        <v>4.8758450160308803E-2</v>
      </c>
      <c r="K47" s="15">
        <v>2.0266353216671699E-2</v>
      </c>
      <c r="L47" s="15">
        <v>6.0681813536999002E-2</v>
      </c>
      <c r="M47" s="15">
        <v>6.6658714320733906E-2</v>
      </c>
      <c r="N47" s="15">
        <v>1.29671814465028E-2</v>
      </c>
      <c r="O47" s="15">
        <v>3.9123796376262503E-2</v>
      </c>
      <c r="P47" s="15">
        <v>7.3026514550126797E-3</v>
      </c>
      <c r="Q47" s="15">
        <v>3.7276987699030803E-2</v>
      </c>
      <c r="R47" s="15">
        <v>2.5246368153242198E-2</v>
      </c>
      <c r="S47" s="15">
        <v>0.141174818202917</v>
      </c>
      <c r="T47" s="15">
        <v>2.3760674721537402E-2</v>
      </c>
      <c r="U47" s="15">
        <v>7.1795132570106696E-2</v>
      </c>
      <c r="V47" s="15">
        <v>7.6834841817592994E-2</v>
      </c>
      <c r="W47" s="15">
        <v>3.2484639080871999E-2</v>
      </c>
      <c r="X47" s="15">
        <v>0.22435476844268001</v>
      </c>
      <c r="Y47" s="15">
        <v>0.35539649405679102</v>
      </c>
      <c r="Z47" s="15">
        <v>5.7793235893839501E-2</v>
      </c>
      <c r="AA47" s="15">
        <v>3.1810498813955097E-2</v>
      </c>
      <c r="AB47" s="15">
        <v>4.2237697567688103E-2</v>
      </c>
      <c r="AC47" s="15">
        <v>3.4512802823010599E-2</v>
      </c>
      <c r="AD47" s="15">
        <v>2.0733749786583801E-2</v>
      </c>
      <c r="AE47" s="15">
        <v>4.5470059077150203E-2</v>
      </c>
    </row>
    <row r="48" spans="1:31" x14ac:dyDescent="0.2">
      <c r="A48" s="12">
        <v>48</v>
      </c>
      <c r="B48" s="16" t="s">
        <v>28</v>
      </c>
      <c r="C48" s="17" t="s">
        <v>309</v>
      </c>
      <c r="D48" s="16" t="s">
        <v>278</v>
      </c>
      <c r="E48" s="16" t="s">
        <v>309</v>
      </c>
      <c r="F48" s="16" t="s">
        <v>169</v>
      </c>
      <c r="G48" s="16" t="s">
        <v>269</v>
      </c>
      <c r="H48" s="18">
        <v>1.69988531295273E-2</v>
      </c>
      <c r="I48" s="18">
        <v>3.8377540414377201E-2</v>
      </c>
      <c r="J48" s="18">
        <v>2.0164187909110801E-2</v>
      </c>
      <c r="K48" s="18">
        <v>3.3445384268111999E-2</v>
      </c>
      <c r="L48" s="18">
        <v>5.8654351384541101E-2</v>
      </c>
      <c r="M48" s="18">
        <v>5.8122288776118601E-2</v>
      </c>
      <c r="N48" s="18">
        <v>1.8746054033815102E-2</v>
      </c>
      <c r="O48" s="18">
        <v>4.3327053252691199E-2</v>
      </c>
      <c r="P48" s="18">
        <v>1.40625982045354E-2</v>
      </c>
      <c r="Q48" s="18">
        <v>4.6152689226877097E-2</v>
      </c>
      <c r="R48" s="18">
        <v>3.76983270344175E-2</v>
      </c>
      <c r="S48" s="18">
        <v>3.39672688135675E-2</v>
      </c>
      <c r="T48" s="18">
        <v>5.1209013647412302E-2</v>
      </c>
      <c r="U48" s="18">
        <v>4.7082893960242803E-2</v>
      </c>
      <c r="V48" s="18">
        <v>3.8257891137728497E-2</v>
      </c>
      <c r="W48" s="18">
        <v>6.9389144194017802E-2</v>
      </c>
      <c r="X48" s="18">
        <v>2.1428889254319099</v>
      </c>
      <c r="Y48" s="18">
        <v>0.38282771071965499</v>
      </c>
      <c r="Z48" s="18">
        <v>2.71040774276823E-2</v>
      </c>
      <c r="AA48" s="18">
        <v>5.1982702825998303E-2</v>
      </c>
      <c r="AB48" s="18">
        <v>9.9390116661346201E-2</v>
      </c>
      <c r="AC48" s="18">
        <v>4.4882999857620801E-2</v>
      </c>
      <c r="AD48" s="18">
        <v>2.7275708889935701E-2</v>
      </c>
      <c r="AE48" s="18">
        <v>1.7562799969060398E-2</v>
      </c>
    </row>
    <row r="49" spans="1:31" x14ac:dyDescent="0.2">
      <c r="A49" s="12">
        <v>49</v>
      </c>
      <c r="B49" s="13" t="s">
        <v>153</v>
      </c>
      <c r="C49" s="14" t="s">
        <v>309</v>
      </c>
      <c r="D49" s="13" t="s">
        <v>362</v>
      </c>
      <c r="E49" s="13" t="s">
        <v>309</v>
      </c>
      <c r="F49" s="13" t="s">
        <v>69</v>
      </c>
      <c r="G49" s="13" t="s">
        <v>269</v>
      </c>
      <c r="H49" s="15">
        <v>4.0140826451242902E-2</v>
      </c>
      <c r="I49" s="15">
        <v>1.1028276696004801E-2</v>
      </c>
      <c r="J49" s="15">
        <v>3.6381455587859698E-2</v>
      </c>
      <c r="K49" s="15">
        <v>3.9981971441888198E-2</v>
      </c>
      <c r="L49" s="15">
        <v>4.8130530297910097E-2</v>
      </c>
      <c r="M49" s="15">
        <v>4.7653319564125197E-2</v>
      </c>
      <c r="N49" s="15">
        <v>1.09003927308923E-2</v>
      </c>
      <c r="O49" s="15">
        <v>3.9736157499714299E-2</v>
      </c>
      <c r="P49" s="15">
        <v>7.7804669115768702E-3</v>
      </c>
      <c r="Q49" s="15">
        <v>2.9831535661986999E-2</v>
      </c>
      <c r="R49" s="15">
        <v>1.40420989887658E-2</v>
      </c>
      <c r="S49" s="15">
        <v>0.13003236897319301</v>
      </c>
      <c r="T49" s="15">
        <v>5.0999009190996702E-2</v>
      </c>
      <c r="U49" s="15">
        <v>5.0787652435802598E-2</v>
      </c>
      <c r="V49" s="15">
        <v>9.4870736206303E-2</v>
      </c>
      <c r="W49" s="15">
        <v>3.2221332409667597E-2</v>
      </c>
      <c r="X49" s="15">
        <v>1.38535192723708</v>
      </c>
      <c r="Y49" s="15">
        <v>0.47230217863415003</v>
      </c>
      <c r="Z49" s="15">
        <v>5.3174304915559002E-2</v>
      </c>
      <c r="AA49" s="15">
        <v>6.3673303833830797E-2</v>
      </c>
      <c r="AB49" s="15">
        <v>1.6884450394994002E-2</v>
      </c>
      <c r="AC49" s="15">
        <v>6.3931860106379204E-2</v>
      </c>
      <c r="AD49" s="15">
        <v>2.5195261024092201E-2</v>
      </c>
      <c r="AE49" s="15">
        <v>2.0328670067077299E-2</v>
      </c>
    </row>
    <row r="50" spans="1:31" x14ac:dyDescent="0.2">
      <c r="A50" s="12">
        <v>50</v>
      </c>
      <c r="B50" s="16" t="s">
        <v>47</v>
      </c>
      <c r="C50" s="17" t="s">
        <v>309</v>
      </c>
      <c r="D50" s="16" t="s">
        <v>57</v>
      </c>
      <c r="E50" s="16" t="s">
        <v>309</v>
      </c>
      <c r="F50" s="16" t="s">
        <v>97</v>
      </c>
      <c r="G50" s="16" t="s">
        <v>269</v>
      </c>
      <c r="H50" s="18">
        <v>2.0585569417578001E-2</v>
      </c>
      <c r="I50" s="18">
        <v>5.00232822600905E-2</v>
      </c>
      <c r="J50" s="18">
        <v>3.7459755401466899E-2</v>
      </c>
      <c r="K50" s="18">
        <v>3.7073557338788803E-2</v>
      </c>
      <c r="L50" s="18">
        <v>3.8523675054696803E-2</v>
      </c>
      <c r="M50" s="18">
        <v>3.7651217223197003E-2</v>
      </c>
      <c r="N50" s="18">
        <v>0.19387194438580099</v>
      </c>
      <c r="O50" s="18">
        <v>3.7385010824314301E-2</v>
      </c>
      <c r="P50" s="18">
        <v>0.20145607562033199</v>
      </c>
      <c r="Q50" s="18">
        <v>3.4046905495338502E-2</v>
      </c>
      <c r="R50" s="18">
        <v>6.4564245143304402E-2</v>
      </c>
      <c r="S50" s="18">
        <v>3.7229158753801901E-2</v>
      </c>
      <c r="T50" s="18">
        <v>5.6829279589872002E-2</v>
      </c>
      <c r="U50" s="18">
        <v>3.4660149017008798E-2</v>
      </c>
      <c r="V50" s="18">
        <v>8.64742423144442E-2</v>
      </c>
      <c r="W50" s="18">
        <v>8.0491895860120094E-2</v>
      </c>
      <c r="X50" s="18">
        <v>0.159814570902133</v>
      </c>
      <c r="Y50" s="18">
        <v>0.178250680007876</v>
      </c>
      <c r="Z50" s="18">
        <v>2.9931145432756899E-2</v>
      </c>
      <c r="AA50" s="18">
        <v>6.6511707565015302E-2</v>
      </c>
      <c r="AB50" s="18">
        <v>9.6891350597890398E-3</v>
      </c>
      <c r="AC50" s="18">
        <v>2.24100273534567E-2</v>
      </c>
      <c r="AD50" s="18">
        <v>5.5626874206447602E-2</v>
      </c>
      <c r="AE50" s="18">
        <v>8.0840468697107697E-3</v>
      </c>
    </row>
    <row r="51" spans="1:31" x14ac:dyDescent="0.2">
      <c r="A51" s="12">
        <v>51</v>
      </c>
      <c r="B51" s="13" t="s">
        <v>177</v>
      </c>
      <c r="C51" s="14" t="s">
        <v>309</v>
      </c>
      <c r="D51" s="13" t="s">
        <v>100</v>
      </c>
      <c r="E51" s="13" t="s">
        <v>309</v>
      </c>
      <c r="F51" s="13" t="s">
        <v>305</v>
      </c>
      <c r="G51" s="13" t="s">
        <v>269</v>
      </c>
      <c r="H51" s="15">
        <v>4.4298445726418299E-2</v>
      </c>
      <c r="I51" s="15">
        <v>1.31125977294236E-2</v>
      </c>
      <c r="J51" s="15">
        <v>3.3727283915769901E-2</v>
      </c>
      <c r="K51" s="15">
        <v>8.6518118361655107E-3</v>
      </c>
      <c r="L51" s="15">
        <v>6.6629614145351498E-2</v>
      </c>
      <c r="M51" s="15">
        <v>6.0563784194116198E-2</v>
      </c>
      <c r="N51" s="15">
        <v>1.05122503373787E-2</v>
      </c>
      <c r="O51" s="15">
        <v>1.6877201983808598E-2</v>
      </c>
      <c r="P51" s="15">
        <v>1.3139348716765E-2</v>
      </c>
      <c r="Q51" s="15">
        <v>5.6471069116339499E-2</v>
      </c>
      <c r="R51" s="15">
        <v>4.0361041003493602E-2</v>
      </c>
      <c r="S51" s="15">
        <v>0.36236288718672799</v>
      </c>
      <c r="T51" s="15">
        <v>4.6532293825563197E-2</v>
      </c>
      <c r="U51" s="15">
        <v>0.12742151898860901</v>
      </c>
      <c r="V51" s="15">
        <v>2.3909666762761302E-2</v>
      </c>
      <c r="W51" s="15">
        <v>3.0678990203441499E-2</v>
      </c>
      <c r="X51" s="15">
        <v>0.45002391609150699</v>
      </c>
      <c r="Y51" s="15">
        <v>0.76755423890858498</v>
      </c>
      <c r="Z51" s="15">
        <v>3.3369655451039697E-2</v>
      </c>
      <c r="AA51" s="15">
        <v>0.10682567308597</v>
      </c>
      <c r="AB51" s="15">
        <v>3.0638052258518299E-2</v>
      </c>
      <c r="AC51" s="15">
        <v>4.97984001842013E-2</v>
      </c>
      <c r="AD51" s="15">
        <v>5.3324823542662599E-3</v>
      </c>
      <c r="AE51" s="15">
        <v>1.0322106232739501E-2</v>
      </c>
    </row>
    <row r="52" spans="1:31" x14ac:dyDescent="0.2">
      <c r="A52" s="12">
        <v>52</v>
      </c>
      <c r="B52" s="16" t="s">
        <v>145</v>
      </c>
      <c r="C52" s="17" t="s">
        <v>309</v>
      </c>
      <c r="D52" s="16" t="s">
        <v>214</v>
      </c>
      <c r="E52" s="16" t="s">
        <v>309</v>
      </c>
      <c r="F52" s="16" t="s">
        <v>356</v>
      </c>
      <c r="G52" s="16" t="s">
        <v>269</v>
      </c>
      <c r="H52" s="18">
        <v>7.9883152363355303E-2</v>
      </c>
      <c r="I52" s="18">
        <v>4.55646389354196E-2</v>
      </c>
      <c r="J52" s="18">
        <v>1.66160927787657E-2</v>
      </c>
      <c r="K52" s="18">
        <v>1.07034053817298E-2</v>
      </c>
      <c r="L52" s="18">
        <v>8.9763975335160798E-2</v>
      </c>
      <c r="M52" s="18">
        <v>8.30522881875808E-2</v>
      </c>
      <c r="N52" s="18">
        <v>4.6172421868462899E-3</v>
      </c>
      <c r="O52" s="18">
        <v>2.8937742009341801E-2</v>
      </c>
      <c r="P52" s="18">
        <v>6.3167859014229303E-3</v>
      </c>
      <c r="Q52" s="18">
        <v>4.3357878153316001E-2</v>
      </c>
      <c r="R52" s="18">
        <v>1.8085132512358899E-2</v>
      </c>
      <c r="S52" s="18">
        <v>5.3681726717960801E-2</v>
      </c>
      <c r="T52" s="18">
        <v>4.7377595994314001E-2</v>
      </c>
      <c r="U52" s="18">
        <v>6.7423796538345293E-2</v>
      </c>
      <c r="V52" s="18">
        <v>9.9310412588926797E-2</v>
      </c>
      <c r="W52" s="18">
        <v>1.2255099468611599E-2</v>
      </c>
      <c r="X52" s="18">
        <v>0.305608695876745</v>
      </c>
      <c r="Y52" s="18">
        <v>0.25429471867557102</v>
      </c>
      <c r="Z52" s="18">
        <v>7.4602302787123306E-2</v>
      </c>
      <c r="AA52" s="18">
        <v>0.22591087380283101</v>
      </c>
      <c r="AB52" s="18">
        <v>0.10798409994895</v>
      </c>
      <c r="AC52" s="18">
        <v>6.7773919477398303E-2</v>
      </c>
      <c r="AD52" s="18">
        <v>3.8443882586501901E-2</v>
      </c>
      <c r="AE52" s="18">
        <v>3.6634758745499499E-2</v>
      </c>
    </row>
    <row r="53" spans="1:31" x14ac:dyDescent="0.2">
      <c r="A53" s="12">
        <v>53</v>
      </c>
      <c r="B53" s="13" t="s">
        <v>255</v>
      </c>
      <c r="C53" s="14" t="s">
        <v>309</v>
      </c>
      <c r="D53" s="13" t="s">
        <v>267</v>
      </c>
      <c r="E53" s="13" t="s">
        <v>309</v>
      </c>
      <c r="F53" s="13" t="s">
        <v>327</v>
      </c>
      <c r="G53" s="13" t="s">
        <v>269</v>
      </c>
      <c r="H53" s="15">
        <v>2.4869625308885202E-2</v>
      </c>
      <c r="I53" s="15">
        <v>3.2608686802815798E-2</v>
      </c>
      <c r="J53" s="15">
        <v>3.2747618771596702E-2</v>
      </c>
      <c r="K53" s="15">
        <v>8.3278681496951907E-3</v>
      </c>
      <c r="L53" s="15">
        <v>6.0763685960367297E-2</v>
      </c>
      <c r="M53" s="15">
        <v>3.6351608997843197E-2</v>
      </c>
      <c r="N53" s="15">
        <v>1.58187778957684E-2</v>
      </c>
      <c r="O53" s="15">
        <v>5.7898904320443298E-2</v>
      </c>
      <c r="P53" s="15">
        <v>1.9295333314322101E-2</v>
      </c>
      <c r="Q53" s="15">
        <v>5.2020621129488999E-2</v>
      </c>
      <c r="R53" s="15">
        <v>6.1095549860203997E-2</v>
      </c>
      <c r="S53" s="15">
        <v>9.7081697097210692E-3</v>
      </c>
      <c r="T53" s="15">
        <v>9.0073963495517106E-2</v>
      </c>
      <c r="U53" s="15">
        <v>7.4523867832802501E-2</v>
      </c>
      <c r="V53" s="15">
        <v>3.2979551368191501E-2</v>
      </c>
      <c r="W53" s="15">
        <v>4.2505532821873498E-2</v>
      </c>
      <c r="X53" s="15">
        <v>1.3998251673988999</v>
      </c>
      <c r="Y53" s="15">
        <v>0.35135026464512897</v>
      </c>
      <c r="Z53" s="15">
        <v>1.18574633407853E-2</v>
      </c>
      <c r="AA53" s="15">
        <v>0.27866276513650601</v>
      </c>
      <c r="AB53" s="15">
        <v>0.10826378156696601</v>
      </c>
      <c r="AC53" s="15">
        <v>2.7718735417345802E-2</v>
      </c>
      <c r="AD53" s="15">
        <v>3.4768270869001701E-2</v>
      </c>
      <c r="AE53" s="15">
        <v>4.7761313085345099E-2</v>
      </c>
    </row>
    <row r="54" spans="1:31" x14ac:dyDescent="0.2">
      <c r="A54" s="12">
        <v>54</v>
      </c>
      <c r="B54" s="16" t="s">
        <v>89</v>
      </c>
      <c r="C54" s="17" t="s">
        <v>309</v>
      </c>
      <c r="D54" s="16" t="s">
        <v>10</v>
      </c>
      <c r="E54" s="16" t="s">
        <v>309</v>
      </c>
      <c r="F54" s="16" t="s">
        <v>211</v>
      </c>
      <c r="G54" s="16" t="s">
        <v>269</v>
      </c>
      <c r="H54" s="18">
        <v>5.4556877678826901E-2</v>
      </c>
      <c r="I54" s="18">
        <v>2.9688014052198501E-2</v>
      </c>
      <c r="J54" s="18">
        <v>2.6142439691161E-2</v>
      </c>
      <c r="K54" s="18">
        <v>3.4506889776790499E-2</v>
      </c>
      <c r="L54" s="18">
        <v>3.2419400606293301E-2</v>
      </c>
      <c r="M54" s="18">
        <v>7.7311036175964507E-2</v>
      </c>
      <c r="N54" s="18">
        <v>3.2862885255462701E-2</v>
      </c>
      <c r="O54" s="18">
        <v>4.0731226636354798E-2</v>
      </c>
      <c r="P54" s="18">
        <v>2.4783219088479198E-2</v>
      </c>
      <c r="Q54" s="18">
        <v>1.9177604229555702E-2</v>
      </c>
      <c r="R54" s="18">
        <v>1.6150263964474599E-2</v>
      </c>
      <c r="S54" s="18">
        <v>0.27733066127818001</v>
      </c>
      <c r="T54" s="18">
        <v>7.0348729698100507E-2</v>
      </c>
      <c r="U54" s="18">
        <v>1.9317987853555901E-2</v>
      </c>
      <c r="V54" s="18">
        <v>5.5626967762429001E-2</v>
      </c>
      <c r="W54" s="18">
        <v>2.8342438930939198E-2</v>
      </c>
      <c r="X54" s="18">
        <v>0.60563468383004104</v>
      </c>
      <c r="Y54" s="18">
        <v>0.54566626207666102</v>
      </c>
      <c r="Z54" s="18">
        <v>4.6380579867596299E-2</v>
      </c>
      <c r="AA54" s="18">
        <v>0.162125010766376</v>
      </c>
      <c r="AB54" s="18">
        <v>2.1270678642940601E-2</v>
      </c>
      <c r="AC54" s="18">
        <v>1.42153870748245E-2</v>
      </c>
      <c r="AD54" s="18">
        <v>1.87277381634493E-2</v>
      </c>
      <c r="AE54" s="18">
        <v>5.6102474554977098E-2</v>
      </c>
    </row>
    <row r="55" spans="1:31" x14ac:dyDescent="0.2">
      <c r="A55" s="12">
        <v>55</v>
      </c>
      <c r="B55" s="13" t="s">
        <v>275</v>
      </c>
      <c r="C55" s="14" t="s">
        <v>309</v>
      </c>
      <c r="D55" s="13" t="s">
        <v>122</v>
      </c>
      <c r="E55" s="13" t="s">
        <v>309</v>
      </c>
      <c r="F55" s="13" t="s">
        <v>212</v>
      </c>
      <c r="G55" s="13" t="s">
        <v>269</v>
      </c>
      <c r="H55" s="15">
        <v>9.2540794394881803E-3</v>
      </c>
      <c r="I55" s="15">
        <v>3.9410165734156601E-2</v>
      </c>
      <c r="J55" s="15">
        <v>3.1784456759140399E-2</v>
      </c>
      <c r="K55" s="15">
        <v>1.7868740812526301E-2</v>
      </c>
      <c r="L55" s="15">
        <v>5.7718936636724401E-2</v>
      </c>
      <c r="M55" s="15">
        <v>1.21215547217811E-2</v>
      </c>
      <c r="N55" s="15">
        <v>9.0307515251833205E-3</v>
      </c>
      <c r="O55" s="15">
        <v>2.7803003127844901E-2</v>
      </c>
      <c r="P55" s="15">
        <v>7.4983003898803401E-3</v>
      </c>
      <c r="Q55" s="15">
        <v>3.2698013672853403E-2</v>
      </c>
      <c r="R55" s="15">
        <v>5.9605830563070498E-2</v>
      </c>
      <c r="S55" s="15">
        <v>4.9186180418627698E-2</v>
      </c>
      <c r="T55" s="15">
        <v>4.0375605421061798E-2</v>
      </c>
      <c r="U55" s="15">
        <v>4.6023596099152998E-2</v>
      </c>
      <c r="V55" s="15">
        <v>2.7085947672034899E-2</v>
      </c>
      <c r="W55" s="15">
        <v>8.6830412431449205E-2</v>
      </c>
      <c r="X55" s="15">
        <v>1.4350929482422101E-2</v>
      </c>
      <c r="Y55" s="15">
        <v>3.8847920632888298E-2</v>
      </c>
      <c r="Z55" s="15">
        <v>2.7106999459684498E-2</v>
      </c>
      <c r="AA55" s="15">
        <v>3.5933974380066402E-2</v>
      </c>
      <c r="AB55" s="15">
        <v>3.6426065242745803E-2</v>
      </c>
      <c r="AC55" s="15">
        <v>1.4081248506616399E-2</v>
      </c>
      <c r="AD55" s="15">
        <v>4.56854547369775E-2</v>
      </c>
      <c r="AE55" s="15">
        <v>3.2895561478668199E-2</v>
      </c>
    </row>
    <row r="56" spans="1:31" x14ac:dyDescent="0.2">
      <c r="A56" s="12">
        <v>56</v>
      </c>
      <c r="B56" s="16" t="s">
        <v>123</v>
      </c>
      <c r="C56" s="17" t="s">
        <v>309</v>
      </c>
      <c r="D56" s="16" t="s">
        <v>219</v>
      </c>
      <c r="E56" s="16" t="s">
        <v>309</v>
      </c>
      <c r="F56" s="16" t="s">
        <v>152</v>
      </c>
      <c r="G56" s="16" t="s">
        <v>269</v>
      </c>
      <c r="H56" s="18">
        <v>0.13976390115904</v>
      </c>
      <c r="I56" s="18">
        <v>4.4233359459340697E-2</v>
      </c>
      <c r="J56" s="18">
        <v>2.8107475657759898E-2</v>
      </c>
      <c r="K56" s="18">
        <v>0.21902881339024799</v>
      </c>
      <c r="L56" s="18">
        <v>0.20475348323247899</v>
      </c>
      <c r="M56" s="18">
        <v>0.74093783675248603</v>
      </c>
      <c r="N56" s="18">
        <v>0.33241437237223997</v>
      </c>
      <c r="O56" s="18">
        <v>4.9329169843723902E-2</v>
      </c>
      <c r="P56" s="18">
        <v>0.167417347060143</v>
      </c>
      <c r="Q56" s="18">
        <v>1.13581874851826</v>
      </c>
      <c r="R56" s="18">
        <v>1.44889771239901E-2</v>
      </c>
      <c r="S56" s="18">
        <v>3.4724622482991898</v>
      </c>
      <c r="T56" s="18">
        <v>4.8545617662363698E-2</v>
      </c>
      <c r="U56" s="18">
        <v>0.106443561369956</v>
      </c>
      <c r="V56" s="18">
        <v>0.108904018413047</v>
      </c>
      <c r="W56" s="18">
        <v>0.149751482083128</v>
      </c>
      <c r="X56" s="18">
        <v>0.175800911733002</v>
      </c>
      <c r="Y56" s="18">
        <v>0.10792979794615901</v>
      </c>
      <c r="Z56" s="18">
        <v>6.3510036355274094E-2</v>
      </c>
      <c r="AA56" s="18">
        <v>4.0698864443468902E-2</v>
      </c>
      <c r="AB56" s="18">
        <v>5.2214037077780398E-2</v>
      </c>
      <c r="AC56" s="18">
        <v>3.50577141345828E-2</v>
      </c>
      <c r="AD56" s="18">
        <v>1.6000931231903302E-2</v>
      </c>
      <c r="AE56" s="18">
        <v>1.8941345163185099E-2</v>
      </c>
    </row>
    <row r="57" spans="1:31" x14ac:dyDescent="0.2">
      <c r="A57" s="12">
        <v>57</v>
      </c>
      <c r="B57" s="13" t="s">
        <v>178</v>
      </c>
      <c r="C57" s="14" t="s">
        <v>309</v>
      </c>
      <c r="D57" s="13" t="s">
        <v>335</v>
      </c>
      <c r="E57" s="13" t="s">
        <v>309</v>
      </c>
      <c r="F57" s="13" t="s">
        <v>62</v>
      </c>
      <c r="G57" s="13" t="s">
        <v>269</v>
      </c>
      <c r="H57" s="15">
        <v>2.3054770530647101E-2</v>
      </c>
      <c r="I57" s="15">
        <v>4.0631436030186097E-2</v>
      </c>
      <c r="J57" s="15">
        <v>6.8973961698864703E-2</v>
      </c>
      <c r="K57" s="15">
        <v>4.2431686578017803E-2</v>
      </c>
      <c r="L57" s="15">
        <v>1.96151447531644E-2</v>
      </c>
      <c r="M57" s="15">
        <v>2.3279069229900799E-2</v>
      </c>
      <c r="N57" s="15">
        <v>1.1864832950026299E-2</v>
      </c>
      <c r="O57" s="15">
        <v>1.5924494798836699E-2</v>
      </c>
      <c r="P57" s="15">
        <v>1.3298765305817299E-2</v>
      </c>
      <c r="Q57" s="15">
        <v>3.4163392772536202E-2</v>
      </c>
      <c r="R57" s="15">
        <v>9.7649996609742495E-2</v>
      </c>
      <c r="S57" s="15">
        <v>0.19386273345378099</v>
      </c>
      <c r="T57" s="15">
        <v>6.9206587133569697E-2</v>
      </c>
      <c r="U57" s="15">
        <v>0.117141889748589</v>
      </c>
      <c r="V57" s="15">
        <v>2.0634622096854901E-2</v>
      </c>
      <c r="W57" s="15">
        <v>0.116212862322052</v>
      </c>
      <c r="X57" s="15">
        <v>0.37052778077600201</v>
      </c>
      <c r="Y57" s="15">
        <v>0.27214439403985202</v>
      </c>
      <c r="Z57" s="15">
        <v>6.5080570923487504E-3</v>
      </c>
      <c r="AA57" s="15">
        <v>3.7257121932145303E-2</v>
      </c>
      <c r="AB57" s="15">
        <v>0.116333094012911</v>
      </c>
      <c r="AC57" s="15">
        <v>3.8238390020733801E-2</v>
      </c>
      <c r="AD57" s="15">
        <v>2.79657637544444E-2</v>
      </c>
      <c r="AE57" s="15">
        <v>3.6532237851772897E-2</v>
      </c>
    </row>
    <row r="58" spans="1:31" x14ac:dyDescent="0.2">
      <c r="A58" s="12">
        <v>58</v>
      </c>
      <c r="B58" s="16" t="s">
        <v>232</v>
      </c>
      <c r="C58" s="17" t="s">
        <v>309</v>
      </c>
      <c r="D58" s="16" t="s">
        <v>372</v>
      </c>
      <c r="E58" s="16" t="s">
        <v>309</v>
      </c>
      <c r="F58" s="16" t="s">
        <v>87</v>
      </c>
      <c r="G58" s="16" t="s">
        <v>269</v>
      </c>
      <c r="H58" s="18">
        <v>4.5467233643325798E-2</v>
      </c>
      <c r="I58" s="18">
        <v>2.1446488713214799E-2</v>
      </c>
      <c r="J58" s="18">
        <v>5.9477080974154099E-2</v>
      </c>
      <c r="K58" s="18">
        <v>2.1123582122927601E-2</v>
      </c>
      <c r="L58" s="18">
        <v>6.8483118711001503E-2</v>
      </c>
      <c r="M58" s="18">
        <v>5.1590266600314703E-2</v>
      </c>
      <c r="N58" s="18">
        <v>5.2473932397010099E-2</v>
      </c>
      <c r="O58" s="18">
        <v>3.6585613901935099E-2</v>
      </c>
      <c r="P58" s="18">
        <v>5.3227401507918E-2</v>
      </c>
      <c r="Q58" s="18">
        <v>3.68122386325807E-2</v>
      </c>
      <c r="R58" s="18">
        <v>3.9198290187680798E-2</v>
      </c>
      <c r="S58" s="18">
        <v>3.9438838466439998</v>
      </c>
      <c r="T58" s="18">
        <v>3.2384870982046003E-2</v>
      </c>
      <c r="U58" s="18">
        <v>6.96375415276341E-2</v>
      </c>
      <c r="V58" s="18">
        <v>7.2392728507571696E-2</v>
      </c>
      <c r="W58" s="18">
        <v>5.3221670111539797E-2</v>
      </c>
      <c r="X58" s="18">
        <v>7.0740977599184907E-2</v>
      </c>
      <c r="Y58" s="18">
        <v>0.27901966180135201</v>
      </c>
      <c r="Z58" s="18">
        <v>4.2233868692183998E-2</v>
      </c>
      <c r="AA58" s="18">
        <v>0.101897760161337</v>
      </c>
      <c r="AB58" s="18">
        <v>0.124914002517475</v>
      </c>
      <c r="AC58" s="18">
        <v>5.1077822602166E-2</v>
      </c>
      <c r="AD58" s="18">
        <v>3.5871195541453599E-2</v>
      </c>
      <c r="AE58" s="18">
        <v>5.9134825281890097E-2</v>
      </c>
    </row>
    <row r="59" spans="1:31" x14ac:dyDescent="0.2">
      <c r="A59" s="12">
        <v>59</v>
      </c>
      <c r="B59" s="13" t="s">
        <v>308</v>
      </c>
      <c r="C59" s="14" t="s">
        <v>309</v>
      </c>
      <c r="D59" s="13" t="s">
        <v>26</v>
      </c>
      <c r="E59" s="13" t="s">
        <v>309</v>
      </c>
      <c r="F59" s="13" t="s">
        <v>34</v>
      </c>
      <c r="G59" s="13" t="s">
        <v>269</v>
      </c>
      <c r="H59" s="15">
        <v>2.9095524784085499E-2</v>
      </c>
      <c r="I59" s="15">
        <v>3.6482859029506501E-2</v>
      </c>
      <c r="J59" s="15">
        <v>5.0195096744088098E-2</v>
      </c>
      <c r="K59" s="15">
        <v>7.4897265326847396E-3</v>
      </c>
      <c r="L59" s="15">
        <v>6.7042990955199805E-2</v>
      </c>
      <c r="M59" s="15">
        <v>2.2855764815827899E-2</v>
      </c>
      <c r="N59" s="15">
        <v>2.1855594180707299E-2</v>
      </c>
      <c r="O59" s="15">
        <v>3.5436170765276401E-2</v>
      </c>
      <c r="P59" s="15">
        <v>1.36755336693807E-2</v>
      </c>
      <c r="Q59" s="15">
        <v>4.4506062375868398E-2</v>
      </c>
      <c r="R59" s="15">
        <v>4.5907574561408003E-2</v>
      </c>
      <c r="S59" s="15">
        <v>3.7247143555213101E-2</v>
      </c>
      <c r="T59" s="15">
        <v>3.0181596671376602E-2</v>
      </c>
      <c r="U59" s="15">
        <v>7.9230968238195199E-2</v>
      </c>
      <c r="V59" s="15">
        <v>2.6753283375185E-2</v>
      </c>
      <c r="W59" s="15">
        <v>5.53848570198167E-2</v>
      </c>
      <c r="X59" s="15">
        <v>0.34870263005055302</v>
      </c>
      <c r="Y59" s="15">
        <v>0.10360264250284899</v>
      </c>
      <c r="Z59" s="15">
        <v>8.9863493889078203E-3</v>
      </c>
      <c r="AA59" s="15">
        <v>4.26053528701981E-2</v>
      </c>
      <c r="AB59" s="15">
        <v>5.5412905033990399E-2</v>
      </c>
      <c r="AC59" s="15">
        <v>2.2268377857392899E-2</v>
      </c>
      <c r="AD59" s="15">
        <v>2.9645680507291199E-2</v>
      </c>
      <c r="AE59" s="15">
        <v>4.5043802566057403E-2</v>
      </c>
    </row>
    <row r="60" spans="1:31" x14ac:dyDescent="0.2">
      <c r="A60" s="12">
        <v>60</v>
      </c>
      <c r="B60" s="16" t="s">
        <v>65</v>
      </c>
      <c r="C60" s="17" t="s">
        <v>309</v>
      </c>
      <c r="D60" s="16" t="s">
        <v>184</v>
      </c>
      <c r="E60" s="16" t="s">
        <v>309</v>
      </c>
      <c r="F60" s="16" t="s">
        <v>344</v>
      </c>
      <c r="G60" s="16" t="s">
        <v>269</v>
      </c>
      <c r="H60" s="18">
        <v>4.7688421411813502E-2</v>
      </c>
      <c r="I60" s="18">
        <v>4.6505073502146999E-2</v>
      </c>
      <c r="J60" s="18">
        <v>2.30198836817012E-2</v>
      </c>
      <c r="K60" s="18">
        <v>4.6790175350385703E-2</v>
      </c>
      <c r="L60" s="18">
        <v>1.6225604616909702E-2</v>
      </c>
      <c r="M60" s="18">
        <v>5.2348931593147997E-2</v>
      </c>
      <c r="N60" s="18">
        <v>1.51905665983395E-2</v>
      </c>
      <c r="O60" s="18">
        <v>5.48658028769708E-2</v>
      </c>
      <c r="P60" s="18">
        <v>8.7057499875941406E-3</v>
      </c>
      <c r="Q60" s="18">
        <v>2.3797637118909701E-2</v>
      </c>
      <c r="R60" s="18">
        <v>3.32147630683765E-2</v>
      </c>
      <c r="S60" s="18">
        <v>5.8811108245557998E-2</v>
      </c>
      <c r="T60" s="18">
        <v>2.9710168182907198E-2</v>
      </c>
      <c r="U60" s="18">
        <v>2.1172966652776699E-2</v>
      </c>
      <c r="V60" s="18">
        <v>9.6394879445180104E-2</v>
      </c>
      <c r="W60" s="18">
        <v>3.23966343288737E-2</v>
      </c>
      <c r="X60" s="18">
        <v>0.279987987738814</v>
      </c>
      <c r="Y60" s="18">
        <v>9.5958436654132E-3</v>
      </c>
      <c r="Z60" s="18">
        <v>5.0084210756398101E-2</v>
      </c>
      <c r="AA60" s="18">
        <v>0.110872819533196</v>
      </c>
      <c r="AB60" s="18">
        <v>5.8902215546441802E-2</v>
      </c>
      <c r="AC60" s="18">
        <v>5.7014553662398E-2</v>
      </c>
      <c r="AD60" s="18">
        <v>3.3062263132828403E-2</v>
      </c>
      <c r="AE60" s="18">
        <v>2.9842926209745501E-2</v>
      </c>
    </row>
    <row r="61" spans="1:31" x14ac:dyDescent="0.2">
      <c r="A61" s="12">
        <v>61</v>
      </c>
      <c r="B61" s="13" t="s">
        <v>39</v>
      </c>
      <c r="C61" s="14" t="s">
        <v>309</v>
      </c>
      <c r="D61" s="13" t="s">
        <v>189</v>
      </c>
      <c r="E61" s="13" t="s">
        <v>309</v>
      </c>
      <c r="F61" s="13" t="s">
        <v>264</v>
      </c>
      <c r="G61" s="13" t="s">
        <v>269</v>
      </c>
      <c r="H61" s="15">
        <v>4.1575534499648598E-2</v>
      </c>
      <c r="I61" s="15">
        <v>4.1188387205258699E-2</v>
      </c>
      <c r="J61" s="15">
        <v>3.1300105145947901E-2</v>
      </c>
      <c r="K61" s="15">
        <v>4.2286879071743298E-2</v>
      </c>
      <c r="L61" s="15">
        <v>2.00667870615901E-2</v>
      </c>
      <c r="M61" s="15">
        <v>5.28840072215103E-2</v>
      </c>
      <c r="N61" s="15">
        <v>1.5990736112904899E-2</v>
      </c>
      <c r="O61" s="15">
        <v>5.0081728747422199E-2</v>
      </c>
      <c r="P61" s="15">
        <v>1.2822915493328899E-2</v>
      </c>
      <c r="Q61" s="15">
        <v>1.9923260253975499E-2</v>
      </c>
      <c r="R61" s="15">
        <v>3.7663336048504102E-2</v>
      </c>
      <c r="S61" s="15">
        <v>5.6687939300991398E-2</v>
      </c>
      <c r="T61" s="15">
        <v>4.9989491699328599E-2</v>
      </c>
      <c r="U61" s="15">
        <v>3.7762771246213099E-2</v>
      </c>
      <c r="V61" s="15">
        <v>7.9249147639213702E-2</v>
      </c>
      <c r="W61" s="15">
        <v>4.3699441806174501E-2</v>
      </c>
      <c r="X61" s="15">
        <v>0.26209317515740299</v>
      </c>
      <c r="Y61" s="15">
        <v>0.18366935402350901</v>
      </c>
      <c r="Z61" s="15">
        <v>5.27177629684372E-2</v>
      </c>
      <c r="AA61" s="15">
        <v>0.10040653302510801</v>
      </c>
      <c r="AB61" s="15">
        <v>8.8215226316146506E-2</v>
      </c>
      <c r="AC61" s="15">
        <v>3.5480534151727403E-2</v>
      </c>
      <c r="AD61" s="15">
        <v>2.2708778344288898E-2</v>
      </c>
      <c r="AE61" s="15">
        <v>2.3407721592131399E-2</v>
      </c>
    </row>
    <row r="62" spans="1:31" x14ac:dyDescent="0.2">
      <c r="A62" s="12">
        <v>62</v>
      </c>
      <c r="B62" s="16" t="s">
        <v>90</v>
      </c>
      <c r="C62" s="17" t="s">
        <v>309</v>
      </c>
      <c r="D62" s="16" t="s">
        <v>283</v>
      </c>
      <c r="E62" s="16" t="s">
        <v>309</v>
      </c>
      <c r="F62" s="16" t="s">
        <v>146</v>
      </c>
      <c r="G62" s="16" t="s">
        <v>269</v>
      </c>
      <c r="H62" s="18">
        <v>4.6933245770034602E-3</v>
      </c>
      <c r="I62" s="18">
        <v>5.4715121305810299E-2</v>
      </c>
      <c r="J62" s="18">
        <v>5.1071298229685098E-2</v>
      </c>
      <c r="K62" s="18">
        <v>2.5365292839651901E-2</v>
      </c>
      <c r="L62" s="18">
        <v>5.3591852877982099E-2</v>
      </c>
      <c r="M62" s="18">
        <v>2.1199121151704602E-2</v>
      </c>
      <c r="N62" s="18">
        <v>1.3861860721387001E-2</v>
      </c>
      <c r="O62" s="18">
        <v>2.4926934096639299E-2</v>
      </c>
      <c r="P62" s="18">
        <v>1.60766181132725E-2</v>
      </c>
      <c r="Q62" s="18">
        <v>4.8742823251793001E-2</v>
      </c>
      <c r="R62" s="18">
        <v>7.6782768972883705E-2</v>
      </c>
      <c r="S62" s="18">
        <v>8.6566159106520199E-2</v>
      </c>
      <c r="T62" s="18">
        <v>4.4848822991832897E-2</v>
      </c>
      <c r="U62" s="18">
        <v>6.5706217796987806E-2</v>
      </c>
      <c r="V62" s="18">
        <v>0.16149377882268101</v>
      </c>
      <c r="W62" s="18">
        <v>0.10019783061083801</v>
      </c>
      <c r="X62" s="18">
        <v>0.11313200003254099</v>
      </c>
      <c r="Y62" s="18">
        <v>0.58364713253201705</v>
      </c>
      <c r="Z62" s="18">
        <v>1.3103113512531499E-2</v>
      </c>
      <c r="AA62" s="18">
        <v>0.193058831919072</v>
      </c>
      <c r="AB62" s="18">
        <v>4.6915714507586997E-2</v>
      </c>
      <c r="AC62" s="18">
        <v>1.7662892101588799E-2</v>
      </c>
      <c r="AD62" s="18">
        <v>5.4813696529172999E-2</v>
      </c>
      <c r="AE62" s="18">
        <v>5.7239078602789699E-2</v>
      </c>
    </row>
    <row r="63" spans="1:31" x14ac:dyDescent="0.2">
      <c r="A63" s="12">
        <v>63</v>
      </c>
      <c r="B63" s="13" t="s">
        <v>293</v>
      </c>
      <c r="C63" s="14" t="s">
        <v>309</v>
      </c>
      <c r="D63" s="13" t="s">
        <v>348</v>
      </c>
      <c r="E63" s="13" t="s">
        <v>309</v>
      </c>
      <c r="F63" s="13" t="s">
        <v>159</v>
      </c>
      <c r="G63" s="13" t="s">
        <v>269</v>
      </c>
      <c r="H63" s="15">
        <v>4.2134853217495598E-2</v>
      </c>
      <c r="I63" s="15">
        <v>2.5757922675449199E-2</v>
      </c>
      <c r="J63" s="15">
        <v>4.46367286227774E-2</v>
      </c>
      <c r="K63" s="15">
        <v>5.2249118357037799E-2</v>
      </c>
      <c r="L63" s="15">
        <v>2.1767976637879299E-2</v>
      </c>
      <c r="M63" s="15">
        <v>6.4187104091618097E-2</v>
      </c>
      <c r="N63" s="15">
        <v>9.8695232356618492E-3</v>
      </c>
      <c r="O63" s="15">
        <v>4.3034712755615399E-2</v>
      </c>
      <c r="P63" s="15">
        <v>2.8201448480674198E-3</v>
      </c>
      <c r="Q63" s="15">
        <v>2.6354226173105798E-2</v>
      </c>
      <c r="R63" s="15">
        <v>3.0907183780600801E-2</v>
      </c>
      <c r="S63" s="15">
        <v>2.12420171458652</v>
      </c>
      <c r="T63" s="15">
        <v>6.5635342558108295E-2</v>
      </c>
      <c r="U63" s="15">
        <v>2.69830539066051E-2</v>
      </c>
      <c r="V63" s="15">
        <v>6.1352597891675603E-2</v>
      </c>
      <c r="W63" s="15">
        <v>4.52602816720492E-2</v>
      </c>
      <c r="X63" s="15">
        <v>0.58213754463300205</v>
      </c>
      <c r="Y63" s="15">
        <v>0.61588466280917797</v>
      </c>
      <c r="Z63" s="15">
        <v>6.5337053173964904E-2</v>
      </c>
      <c r="AA63" s="15">
        <v>0.14239414328306599</v>
      </c>
      <c r="AB63" s="15">
        <v>2.99105608067722E-2</v>
      </c>
      <c r="AC63" s="15">
        <v>2.34588026095751E-2</v>
      </c>
      <c r="AD63" s="15">
        <v>5.9896840377953002E-2</v>
      </c>
      <c r="AE63" s="15">
        <v>7.2836516636192006E-2</v>
      </c>
    </row>
    <row r="64" spans="1:31" x14ac:dyDescent="0.2">
      <c r="A64" s="12">
        <v>64</v>
      </c>
      <c r="B64" s="16" t="s">
        <v>185</v>
      </c>
      <c r="C64" s="17" t="s">
        <v>309</v>
      </c>
      <c r="D64" s="16" t="s">
        <v>156</v>
      </c>
      <c r="E64" s="16" t="s">
        <v>309</v>
      </c>
      <c r="F64" s="16" t="s">
        <v>306</v>
      </c>
      <c r="G64" s="16" t="s">
        <v>269</v>
      </c>
      <c r="H64" s="18">
        <v>4.9014854705206098E-2</v>
      </c>
      <c r="I64" s="18">
        <v>2.4106238338621602E-2</v>
      </c>
      <c r="J64" s="18">
        <v>2.8662785322654E-2</v>
      </c>
      <c r="K64" s="18">
        <v>4.1556658035913602E-2</v>
      </c>
      <c r="L64" s="18">
        <v>2.0564305251445099E-2</v>
      </c>
      <c r="M64" s="18">
        <v>5.1070853439327997E-2</v>
      </c>
      <c r="N64" s="18">
        <v>2.0822280018275598E-2</v>
      </c>
      <c r="O64" s="18">
        <v>3.6511813101978999E-2</v>
      </c>
      <c r="P64" s="18">
        <v>9.5849356893762203E-3</v>
      </c>
      <c r="Q64" s="18">
        <v>3.10035755920825E-2</v>
      </c>
      <c r="R64" s="18">
        <v>1.9617031883230201E-2</v>
      </c>
      <c r="S64" s="18">
        <v>1.03981947837898</v>
      </c>
      <c r="T64" s="18">
        <v>5.9270528167909099E-2</v>
      </c>
      <c r="U64" s="18">
        <v>3.8266169855604097E-2</v>
      </c>
      <c r="V64" s="18">
        <v>8.3962276067046801E-2</v>
      </c>
      <c r="W64" s="18">
        <v>1.6496378526666002E-2</v>
      </c>
      <c r="X64" s="18">
        <v>1.5123818972285501</v>
      </c>
      <c r="Y64" s="18">
        <v>0.20782107483055001</v>
      </c>
      <c r="Z64" s="18">
        <v>4.6770765365687E-2</v>
      </c>
      <c r="AA64" s="18">
        <v>8.5177919891559206E-2</v>
      </c>
      <c r="AB64" s="18">
        <v>0.15004240485700801</v>
      </c>
      <c r="AC64" s="18">
        <v>6.4867220671039505E-2</v>
      </c>
      <c r="AD64" s="18">
        <v>5.5216108984463101E-2</v>
      </c>
      <c r="AE64" s="18">
        <v>3.7479797824688597E-2</v>
      </c>
    </row>
    <row r="65" spans="1:31" x14ac:dyDescent="0.2">
      <c r="A65" s="12">
        <v>65</v>
      </c>
      <c r="B65" s="13" t="s">
        <v>359</v>
      </c>
      <c r="C65" s="14" t="s">
        <v>309</v>
      </c>
      <c r="D65" s="13" t="s">
        <v>350</v>
      </c>
      <c r="E65" s="13" t="s">
        <v>309</v>
      </c>
      <c r="F65" s="13" t="s">
        <v>88</v>
      </c>
      <c r="G65" s="13" t="s">
        <v>269</v>
      </c>
      <c r="H65" s="15">
        <v>2.8599606870695599E-2</v>
      </c>
      <c r="I65" s="15">
        <v>4.7695551611373302E-2</v>
      </c>
      <c r="J65" s="15">
        <v>2.3176973241098998E-2</v>
      </c>
      <c r="K65" s="15">
        <v>4.0221867443807499E-2</v>
      </c>
      <c r="L65" s="15">
        <v>2.3568389921343798E-2</v>
      </c>
      <c r="M65" s="15">
        <v>2.6551112071216201E-2</v>
      </c>
      <c r="N65" s="15">
        <v>9.6327038566896804E-3</v>
      </c>
      <c r="O65" s="15">
        <v>4.1682683788714099E-2</v>
      </c>
      <c r="P65" s="15">
        <v>1.7474769283248301E-2</v>
      </c>
      <c r="Q65" s="15">
        <v>1.1871263353458899E-2</v>
      </c>
      <c r="R65" s="15">
        <v>4.4580396035801197E-2</v>
      </c>
      <c r="S65" s="15">
        <v>0.86070596946602895</v>
      </c>
      <c r="T65" s="15">
        <v>5.3897306215121198E-2</v>
      </c>
      <c r="U65" s="15">
        <v>4.18130013406482E-2</v>
      </c>
      <c r="V65" s="15">
        <v>7.3542213429448805E-2</v>
      </c>
      <c r="W65" s="15">
        <v>6.2514786942566403E-2</v>
      </c>
      <c r="X65" s="15">
        <v>1.17414611362444</v>
      </c>
      <c r="Y65" s="15">
        <v>0.90557806334032298</v>
      </c>
      <c r="Z65" s="15">
        <v>5.1658929453273099E-2</v>
      </c>
      <c r="AA65" s="15">
        <v>9.0563680464189805E-2</v>
      </c>
      <c r="AB65" s="15">
        <v>0.106790823451311</v>
      </c>
      <c r="AC65" s="15">
        <v>4.0325096896059301E-2</v>
      </c>
      <c r="AD65" s="15">
        <v>9.8433166443157E-2</v>
      </c>
      <c r="AE65" s="15">
        <v>2.7706534927526099E-2</v>
      </c>
    </row>
    <row r="66" spans="1:31" x14ac:dyDescent="0.2">
      <c r="A66" s="12">
        <v>66</v>
      </c>
      <c r="B66" s="16" t="s">
        <v>310</v>
      </c>
      <c r="C66" s="17" t="s">
        <v>309</v>
      </c>
      <c r="D66" s="16" t="s">
        <v>19</v>
      </c>
      <c r="E66" s="16" t="s">
        <v>309</v>
      </c>
      <c r="F66" s="16" t="s">
        <v>277</v>
      </c>
      <c r="G66" s="16" t="s">
        <v>269</v>
      </c>
      <c r="H66" s="18">
        <v>1.9613812597544501E-2</v>
      </c>
      <c r="I66" s="18">
        <v>2.6513934258308901E-2</v>
      </c>
      <c r="J66" s="18">
        <v>3.3167695737859902E-2</v>
      </c>
      <c r="K66" s="18">
        <v>3.5228841435559002E-2</v>
      </c>
      <c r="L66" s="18">
        <v>6.9751420437845296E-2</v>
      </c>
      <c r="M66" s="18">
        <v>3.0815077379091501E-2</v>
      </c>
      <c r="N66" s="18">
        <v>1.52640556750776E-2</v>
      </c>
      <c r="O66" s="18">
        <v>4.8409205818828301E-2</v>
      </c>
      <c r="P66" s="18">
        <v>5.85066768029856E-3</v>
      </c>
      <c r="Q66" s="18">
        <v>5.1662857092183802E-2</v>
      </c>
      <c r="R66" s="18">
        <v>4.4790753231532102E-2</v>
      </c>
      <c r="S66" s="18">
        <v>0.23838476308487799</v>
      </c>
      <c r="T66" s="18">
        <v>3.66507729761485E-2</v>
      </c>
      <c r="U66" s="18">
        <v>6.7383378332735E-2</v>
      </c>
      <c r="V66" s="18">
        <v>1.7816516870764899E-2</v>
      </c>
      <c r="W66" s="18">
        <v>5.1342982281587103E-2</v>
      </c>
      <c r="X66" s="18">
        <v>1.68832183042091</v>
      </c>
      <c r="Y66" s="18">
        <v>1.2274491402638199</v>
      </c>
      <c r="Z66" s="18">
        <v>1.7828666647398399E-2</v>
      </c>
      <c r="AA66" s="18">
        <v>4.7784625411002403E-2</v>
      </c>
      <c r="AB66" s="18">
        <v>3.0128934146020601E-2</v>
      </c>
      <c r="AC66" s="18">
        <v>2.8900879232602102E-2</v>
      </c>
      <c r="AD66" s="18">
        <v>2.35768847080788E-2</v>
      </c>
      <c r="AE66" s="18">
        <v>4.8120206805904099E-2</v>
      </c>
    </row>
    <row r="67" spans="1:31" x14ac:dyDescent="0.2">
      <c r="A67" s="12">
        <v>67</v>
      </c>
      <c r="B67" s="13" t="s">
        <v>198</v>
      </c>
      <c r="C67" s="14" t="s">
        <v>309</v>
      </c>
      <c r="D67" s="13" t="s">
        <v>180</v>
      </c>
      <c r="E67" s="13" t="s">
        <v>309</v>
      </c>
      <c r="F67" s="13" t="s">
        <v>337</v>
      </c>
      <c r="G67" s="13" t="s">
        <v>269</v>
      </c>
      <c r="H67" s="15">
        <v>5.6487066130331401E-2</v>
      </c>
      <c r="I67" s="15">
        <v>0.14490828470158201</v>
      </c>
      <c r="J67" s="15">
        <v>7.9262486934988094E-2</v>
      </c>
      <c r="K67" s="15">
        <v>0.12985928802127</v>
      </c>
      <c r="L67" s="15">
        <v>9.8329863662465405E-2</v>
      </c>
      <c r="M67" s="15">
        <v>0.12912000320056899</v>
      </c>
      <c r="N67" s="15">
        <v>0.109723203540531</v>
      </c>
      <c r="O67" s="15">
        <v>9.0995490903802004E-2</v>
      </c>
      <c r="P67" s="15">
        <v>5.3069000850481399E-2</v>
      </c>
      <c r="Q67" s="15">
        <v>5.8608957234558598E-2</v>
      </c>
      <c r="R67" s="15">
        <v>0.14199659500081999</v>
      </c>
      <c r="S67" s="15">
        <v>0.215285178450145</v>
      </c>
      <c r="T67" s="15">
        <v>0.21650673439682</v>
      </c>
      <c r="U67" s="15">
        <v>0.180154894506801</v>
      </c>
      <c r="V67" s="15">
        <v>0.176280648852781</v>
      </c>
      <c r="W67" s="15">
        <v>3.5362706201161398</v>
      </c>
      <c r="X67" s="15">
        <v>0.32590532224107099</v>
      </c>
      <c r="Y67" s="15">
        <v>1.0946062319238199</v>
      </c>
      <c r="Z67" s="15">
        <v>0.14269858142281</v>
      </c>
      <c r="AA67" s="15">
        <v>5.97697124650408E-2</v>
      </c>
      <c r="AB67" s="15">
        <v>1.40475389838315</v>
      </c>
      <c r="AC67" s="15">
        <v>2.0955649394997201E-2</v>
      </c>
      <c r="AD67" s="15">
        <v>0.13135581855430101</v>
      </c>
      <c r="AE67" s="15">
        <v>3.1920605743935702E-2</v>
      </c>
    </row>
    <row r="68" spans="1:31" x14ac:dyDescent="0.2">
      <c r="A68" s="12">
        <v>68</v>
      </c>
      <c r="B68" s="16" t="s">
        <v>157</v>
      </c>
      <c r="C68" s="17" t="s">
        <v>309</v>
      </c>
      <c r="D68" s="16" t="s">
        <v>238</v>
      </c>
      <c r="E68" s="16" t="s">
        <v>309</v>
      </c>
      <c r="F68" s="16" t="s">
        <v>124</v>
      </c>
      <c r="G68" s="16" t="s">
        <v>269</v>
      </c>
      <c r="H68" s="18">
        <v>5.4602048598609003E-2</v>
      </c>
      <c r="I68" s="18">
        <v>2.2749204272634001E-2</v>
      </c>
      <c r="J68" s="18">
        <v>3.0094993296827299E-2</v>
      </c>
      <c r="K68" s="18">
        <v>2.9288219435587001E-2</v>
      </c>
      <c r="L68" s="18">
        <v>3.3218997920994899E-2</v>
      </c>
      <c r="M68" s="18">
        <v>5.9038621010502501E-2</v>
      </c>
      <c r="N68" s="18">
        <v>2.19915294213824E-2</v>
      </c>
      <c r="O68" s="18">
        <v>3.21327054077453E-2</v>
      </c>
      <c r="P68" s="18">
        <v>1.9398470480561002E-2</v>
      </c>
      <c r="Q68" s="18">
        <v>3.7660130114178798E-2</v>
      </c>
      <c r="R68" s="18">
        <v>2.85401007513169E-2</v>
      </c>
      <c r="S68" s="18">
        <v>5.4845497167894802E-2</v>
      </c>
      <c r="T68" s="18">
        <v>5.42437458831408E-2</v>
      </c>
      <c r="U68" s="18">
        <v>3.3110320923449899E-2</v>
      </c>
      <c r="V68" s="18">
        <v>5.4507684530801501E-2</v>
      </c>
      <c r="W68" s="18">
        <v>8.0110566141932994E-3</v>
      </c>
      <c r="X68" s="18">
        <v>5.2583907436781298E-2</v>
      </c>
      <c r="Y68" s="18">
        <v>3.6657249790284403E-2</v>
      </c>
      <c r="Z68" s="18">
        <v>4.6176068662362402E-2</v>
      </c>
      <c r="AA68" s="18">
        <v>5.9951785482276802E-2</v>
      </c>
      <c r="AB68" s="18">
        <v>1.15105863493745E-2</v>
      </c>
      <c r="AC68" s="18">
        <v>4.2337654148123197E-2</v>
      </c>
      <c r="AD68" s="18">
        <v>1.1858667147237699E-2</v>
      </c>
      <c r="AE68" s="18">
        <v>4.0717010905753102E-2</v>
      </c>
    </row>
    <row r="69" spans="1:31" x14ac:dyDescent="0.2">
      <c r="A69" s="12">
        <v>69</v>
      </c>
      <c r="B69" s="13" t="s">
        <v>110</v>
      </c>
      <c r="C69" s="14" t="s">
        <v>309</v>
      </c>
      <c r="D69" s="13" t="s">
        <v>193</v>
      </c>
      <c r="E69" s="13" t="s">
        <v>309</v>
      </c>
      <c r="F69" s="13" t="s">
        <v>58</v>
      </c>
      <c r="G69" s="13" t="s">
        <v>269</v>
      </c>
      <c r="H69" s="15">
        <v>7.2101112419588206E-2</v>
      </c>
      <c r="I69" s="15">
        <v>3.8285805269626202E-2</v>
      </c>
      <c r="J69" s="15">
        <v>4.9383935194872497E-2</v>
      </c>
      <c r="K69" s="15">
        <v>0.20481172768108999</v>
      </c>
      <c r="L69" s="15">
        <v>0.18032288470469199</v>
      </c>
      <c r="M69" s="15">
        <v>0.133062006015706</v>
      </c>
      <c r="N69" s="15">
        <v>0.29972869027213001</v>
      </c>
      <c r="O69" s="15">
        <v>0.18928153463085901</v>
      </c>
      <c r="P69" s="15">
        <v>0.138035483847464</v>
      </c>
      <c r="Q69" s="15">
        <v>0.113808539446558</v>
      </c>
      <c r="R69" s="15">
        <v>5.56702760653532E-2</v>
      </c>
      <c r="S69" s="15">
        <v>1.7867268702730701</v>
      </c>
      <c r="T69" s="15">
        <v>0.12720608578276299</v>
      </c>
      <c r="U69" s="15">
        <v>9.4483412690220994E-2</v>
      </c>
      <c r="V69" s="15">
        <v>1.73154775953469E-2</v>
      </c>
      <c r="W69" s="15">
        <v>8.6663438872719198E-2</v>
      </c>
      <c r="X69" s="15">
        <v>9.6144026064204399E-2</v>
      </c>
      <c r="Y69" s="15">
        <v>6.2832297224684905E-2</v>
      </c>
      <c r="Z69" s="15">
        <v>6.8743834350030897E-2</v>
      </c>
      <c r="AA69" s="15">
        <v>4.4618784952078203E-2</v>
      </c>
      <c r="AB69" s="15">
        <v>7.0915667887773995E-2</v>
      </c>
      <c r="AC69" s="15">
        <v>5.0695593058108598E-2</v>
      </c>
      <c r="AD69" s="15">
        <v>4.3103439897166002E-2</v>
      </c>
      <c r="AE69" s="15">
        <v>3.8016035368477398E-2</v>
      </c>
    </row>
    <row r="70" spans="1:31" x14ac:dyDescent="0.2">
      <c r="A70" s="12">
        <v>70</v>
      </c>
      <c r="B70" s="16" t="s">
        <v>15</v>
      </c>
      <c r="C70" s="17" t="s">
        <v>309</v>
      </c>
      <c r="D70" s="16" t="s">
        <v>83</v>
      </c>
      <c r="E70" s="16" t="s">
        <v>309</v>
      </c>
      <c r="F70" s="16" t="s">
        <v>144</v>
      </c>
      <c r="G70" s="16" t="s">
        <v>269</v>
      </c>
      <c r="H70" s="18">
        <v>3.7997779353357103E-2</v>
      </c>
      <c r="I70" s="18">
        <v>4.7415828301146899E-2</v>
      </c>
      <c r="J70" s="18">
        <v>2.2962665881747699E-2</v>
      </c>
      <c r="K70" s="18">
        <v>4.1888395580926399E-2</v>
      </c>
      <c r="L70" s="18">
        <v>2.1743260823640798E-2</v>
      </c>
      <c r="M70" s="18">
        <v>4.8594900457413201E-2</v>
      </c>
      <c r="N70" s="18">
        <v>2.8939795418851898E-2</v>
      </c>
      <c r="O70" s="18">
        <v>2.8669733991964898E-2</v>
      </c>
      <c r="P70" s="18">
        <v>6.47059814947459E-3</v>
      </c>
      <c r="Q70" s="18">
        <v>1.67169404020482E-2</v>
      </c>
      <c r="R70" s="18">
        <v>4.5795099682914203E-2</v>
      </c>
      <c r="S70" s="18">
        <v>6.3392526535835797E-2</v>
      </c>
      <c r="T70" s="18">
        <v>0.102291411981906</v>
      </c>
      <c r="U70" s="18">
        <v>3.4945681643258897E-2</v>
      </c>
      <c r="V70" s="18">
        <v>5.4722892710700903E-2</v>
      </c>
      <c r="W70" s="18">
        <v>4.2542953246584601E-2</v>
      </c>
      <c r="X70" s="18">
        <v>0.47234212578074702</v>
      </c>
      <c r="Y70" s="18">
        <v>0.143338957977038</v>
      </c>
      <c r="Z70" s="18">
        <v>2.5145097527044701E-2</v>
      </c>
      <c r="AA70" s="18">
        <v>2.89256185320588E-2</v>
      </c>
      <c r="AB70" s="18">
        <v>2.7438267526366501E-2</v>
      </c>
      <c r="AC70" s="18">
        <v>3.6646586304083101E-2</v>
      </c>
      <c r="AD70" s="18">
        <v>3.31128826293101E-2</v>
      </c>
      <c r="AE70" s="18">
        <v>1.2065466955475701E-2</v>
      </c>
    </row>
    <row r="71" spans="1:31" x14ac:dyDescent="0.2">
      <c r="A71" s="12">
        <v>71</v>
      </c>
      <c r="B71" s="13" t="s">
        <v>199</v>
      </c>
      <c r="C71" s="14" t="s">
        <v>309</v>
      </c>
      <c r="D71" s="13" t="s">
        <v>382</v>
      </c>
      <c r="E71" s="13" t="s">
        <v>309</v>
      </c>
      <c r="F71" s="13" t="s">
        <v>324</v>
      </c>
      <c r="G71" s="13" t="s">
        <v>269</v>
      </c>
      <c r="H71" s="15">
        <v>2.6650824480763498E-2</v>
      </c>
      <c r="I71" s="15">
        <v>3.2191925934526397E-2</v>
      </c>
      <c r="J71" s="15">
        <v>4.21172673236892E-2</v>
      </c>
      <c r="K71" s="15">
        <v>1.0373804727441399E-2</v>
      </c>
      <c r="L71" s="15">
        <v>5.8903807398499201E-2</v>
      </c>
      <c r="M71" s="15">
        <v>5.78009272526178E-3</v>
      </c>
      <c r="N71" s="15">
        <v>1.39345609975766E-2</v>
      </c>
      <c r="O71" s="15">
        <v>1.2713141767543E-2</v>
      </c>
      <c r="P71" s="15">
        <v>3.0762917708974801E-3</v>
      </c>
      <c r="Q71" s="15">
        <v>6.7132924667617194E-2</v>
      </c>
      <c r="R71" s="15">
        <v>7.2608520166220297E-2</v>
      </c>
      <c r="S71" s="15">
        <v>0.111616465469522</v>
      </c>
      <c r="T71" s="15">
        <v>3.37013745492796E-2</v>
      </c>
      <c r="U71" s="15">
        <v>6.9786104927556103E-2</v>
      </c>
      <c r="V71" s="15">
        <v>8.7855906604395496E-3</v>
      </c>
      <c r="W71" s="15">
        <v>7.9753229504779297E-2</v>
      </c>
      <c r="X71" s="15">
        <v>0.30203833633687699</v>
      </c>
      <c r="Y71" s="15">
        <v>0.58754638217467003</v>
      </c>
      <c r="Z71" s="15">
        <v>1.57396014795439E-2</v>
      </c>
      <c r="AA71" s="15">
        <v>0.18683300266234501</v>
      </c>
      <c r="AB71" s="15">
        <v>5.5016955832183703E-2</v>
      </c>
      <c r="AC71" s="15">
        <v>2.33855709101752E-2</v>
      </c>
      <c r="AD71" s="15">
        <v>3.2385156258662597E-2</v>
      </c>
      <c r="AE71" s="15">
        <v>2.1574179061216801E-2</v>
      </c>
    </row>
    <row r="72" spans="1:31" x14ac:dyDescent="0.2">
      <c r="A72" s="12">
        <v>72</v>
      </c>
      <c r="B72" s="16" t="s">
        <v>61</v>
      </c>
      <c r="C72" s="17" t="s">
        <v>309</v>
      </c>
      <c r="D72" s="16" t="s">
        <v>108</v>
      </c>
      <c r="E72" s="16" t="s">
        <v>309</v>
      </c>
      <c r="F72" s="16" t="s">
        <v>53</v>
      </c>
      <c r="G72" s="16" t="s">
        <v>269</v>
      </c>
      <c r="H72" s="18">
        <v>4.0695988487933599E-2</v>
      </c>
      <c r="I72" s="18">
        <v>1.43895607475274E-2</v>
      </c>
      <c r="J72" s="18">
        <v>4.7101442030741701E-2</v>
      </c>
      <c r="K72" s="18">
        <v>4.31026274327947E-2</v>
      </c>
      <c r="L72" s="18">
        <v>3.7866783207412699E-2</v>
      </c>
      <c r="M72" s="18">
        <v>6.7525094198910396E-2</v>
      </c>
      <c r="N72" s="18">
        <v>7.6953044890082201E-2</v>
      </c>
      <c r="O72" s="18">
        <v>6.2610322428439502E-2</v>
      </c>
      <c r="P72" s="18">
        <v>1.6455487638160099E-2</v>
      </c>
      <c r="Q72" s="18">
        <v>2.3714269649833499E-2</v>
      </c>
      <c r="R72" s="18">
        <v>1.38297233956111E-2</v>
      </c>
      <c r="S72" s="18">
        <v>8.12744117513967E-2</v>
      </c>
      <c r="T72" s="18">
        <v>5.5266482115909399E-2</v>
      </c>
      <c r="U72" s="18">
        <v>3.1665241393711102E-2</v>
      </c>
      <c r="V72" s="18">
        <v>8.9570400003999601E-2</v>
      </c>
      <c r="W72" s="18">
        <v>1.8786107923937499E-2</v>
      </c>
      <c r="X72" s="18">
        <v>0.33871923667821702</v>
      </c>
      <c r="Y72" s="18">
        <v>0.22549684486277599</v>
      </c>
      <c r="Z72" s="18">
        <v>6.4988181261215999E-2</v>
      </c>
      <c r="AA72" s="18">
        <v>0.13114268414710201</v>
      </c>
      <c r="AB72" s="18">
        <v>4.6426630575103697E-2</v>
      </c>
      <c r="AC72" s="18">
        <v>4.92296986211175E-2</v>
      </c>
      <c r="AD72" s="18">
        <v>1.60295561154052E-2</v>
      </c>
      <c r="AE72" s="18">
        <v>4.4894112411080003E-2</v>
      </c>
    </row>
    <row r="73" spans="1:31" x14ac:dyDescent="0.2">
      <c r="A73" s="12">
        <v>73</v>
      </c>
      <c r="B73" s="13" t="s">
        <v>271</v>
      </c>
      <c r="C73" s="14" t="s">
        <v>309</v>
      </c>
      <c r="D73" s="13" t="s">
        <v>109</v>
      </c>
      <c r="E73" s="13" t="s">
        <v>309</v>
      </c>
      <c r="F73" s="13" t="s">
        <v>167</v>
      </c>
      <c r="G73" s="13" t="s">
        <v>269</v>
      </c>
      <c r="H73" s="15">
        <v>5.7845056875957299E-2</v>
      </c>
      <c r="I73" s="15">
        <v>5.3305675884136802E-2</v>
      </c>
      <c r="J73" s="15">
        <v>1.72962580711165E-2</v>
      </c>
      <c r="K73" s="15">
        <v>1.5381357156543801E-2</v>
      </c>
      <c r="L73" s="15">
        <v>5.4738273315707603E-2</v>
      </c>
      <c r="M73" s="15">
        <v>5.0546681860332301E-2</v>
      </c>
      <c r="N73" s="15">
        <v>0.10079872975022</v>
      </c>
      <c r="O73" s="15">
        <v>5.2362821701046301E-2</v>
      </c>
      <c r="P73" s="15">
        <v>7.0283782955310901E-3</v>
      </c>
      <c r="Q73" s="15">
        <v>3.0599121097849499E-2</v>
      </c>
      <c r="R73" s="15">
        <v>1.4839019202402E-2</v>
      </c>
      <c r="S73" s="15">
        <v>0.11925703093032999</v>
      </c>
      <c r="T73" s="15">
        <v>3.9510214141417699E-2</v>
      </c>
      <c r="U73" s="15">
        <v>3.44399216715209E-2</v>
      </c>
      <c r="V73" s="15">
        <v>6.6697635987894702E-2</v>
      </c>
      <c r="W73" s="15">
        <v>9.1942473974251804E-3</v>
      </c>
      <c r="X73" s="15">
        <v>0.52339257490920899</v>
      </c>
      <c r="Y73" s="15">
        <v>0.14782511127834</v>
      </c>
      <c r="Z73" s="15">
        <v>5.3883677486804199E-2</v>
      </c>
      <c r="AA73" s="15">
        <v>9.6789877525618406E-2</v>
      </c>
      <c r="AB73" s="15">
        <v>9.1372571829338098E-2</v>
      </c>
      <c r="AC73" s="15">
        <v>5.3148063073201197E-2</v>
      </c>
      <c r="AD73" s="15">
        <v>2.6494663076378801E-2</v>
      </c>
      <c r="AE73" s="15">
        <v>3.4403447769352002E-2</v>
      </c>
    </row>
    <row r="74" spans="1:31" x14ac:dyDescent="0.2">
      <c r="A74" s="12">
        <v>74</v>
      </c>
      <c r="B74" s="16" t="s">
        <v>170</v>
      </c>
      <c r="C74" s="17" t="s">
        <v>309</v>
      </c>
      <c r="D74" s="16" t="s">
        <v>158</v>
      </c>
      <c r="E74" s="16" t="s">
        <v>309</v>
      </c>
      <c r="F74" s="16" t="s">
        <v>224</v>
      </c>
      <c r="G74" s="16" t="s">
        <v>269</v>
      </c>
      <c r="H74" s="18">
        <v>2.2971926534644499E-2</v>
      </c>
      <c r="I74" s="18">
        <v>7.8985962634285894E-2</v>
      </c>
      <c r="J74" s="18">
        <v>5.7505845163906999E-2</v>
      </c>
      <c r="K74" s="18">
        <v>1.8609715587404301E-2</v>
      </c>
      <c r="L74" s="18">
        <v>5.5654973675560403E-2</v>
      </c>
      <c r="M74" s="18">
        <v>2.4062644444232398E-2</v>
      </c>
      <c r="N74" s="18">
        <v>3.9490698299682298E-2</v>
      </c>
      <c r="O74" s="18">
        <v>4.2810383441968004E-3</v>
      </c>
      <c r="P74" s="18">
        <v>2.0567965220345201E-2</v>
      </c>
      <c r="Q74" s="18">
        <v>4.5450731485840501E-2</v>
      </c>
      <c r="R74" s="18">
        <v>6.7847476313574698E-2</v>
      </c>
      <c r="S74" s="18">
        <v>9.6572437268951206E-2</v>
      </c>
      <c r="T74" s="18">
        <v>2.16464671277149E-2</v>
      </c>
      <c r="U74" s="18">
        <v>7.84546625874631E-2</v>
      </c>
      <c r="V74" s="18">
        <v>1.91504517638167E-2</v>
      </c>
      <c r="W74" s="18">
        <v>0.11196655048381</v>
      </c>
      <c r="X74" s="18">
        <v>0.178955702674993</v>
      </c>
      <c r="Y74" s="18">
        <v>0.79467084681256706</v>
      </c>
      <c r="Z74" s="18">
        <v>4.0114943122974499E-2</v>
      </c>
      <c r="AA74" s="18">
        <v>7.8352896149743903E-2</v>
      </c>
      <c r="AB74" s="18">
        <v>4.4405871133324304E-3</v>
      </c>
      <c r="AC74" s="18">
        <v>3.5232373230514001E-3</v>
      </c>
      <c r="AD74" s="18">
        <v>8.2702742936205498E-2</v>
      </c>
      <c r="AE74" s="18">
        <v>2.7175212147271501E-2</v>
      </c>
    </row>
    <row r="75" spans="1:31" x14ac:dyDescent="0.2">
      <c r="A75" s="12">
        <v>75</v>
      </c>
      <c r="B75" s="13" t="s">
        <v>12</v>
      </c>
      <c r="C75" s="14" t="s">
        <v>309</v>
      </c>
      <c r="D75" s="13" t="s">
        <v>141</v>
      </c>
      <c r="E75" s="13" t="s">
        <v>309</v>
      </c>
      <c r="F75" s="13" t="s">
        <v>377</v>
      </c>
      <c r="G75" s="13" t="s">
        <v>269</v>
      </c>
      <c r="H75" s="15">
        <v>3.28073430741E-2</v>
      </c>
      <c r="I75" s="15">
        <v>1.7645980737597999E-2</v>
      </c>
      <c r="J75" s="15">
        <v>3.80223607014833E-2</v>
      </c>
      <c r="K75" s="15">
        <v>1.4425958312340399E-2</v>
      </c>
      <c r="L75" s="15">
        <v>6.1509271435306899E-2</v>
      </c>
      <c r="M75" s="15">
        <v>5.5528864818363999E-2</v>
      </c>
      <c r="N75" s="15">
        <v>3.11883648023774E-2</v>
      </c>
      <c r="O75" s="15">
        <v>2.1086667896651201E-2</v>
      </c>
      <c r="P75" s="15">
        <v>7.5918066452915897E-3</v>
      </c>
      <c r="Q75" s="15">
        <v>5.2477976289153197E-2</v>
      </c>
      <c r="R75" s="15">
        <v>4.8914103534409399E-2</v>
      </c>
      <c r="S75" s="15">
        <v>0.17560383336976901</v>
      </c>
      <c r="T75" s="15">
        <v>9.4611689451538101E-3</v>
      </c>
      <c r="U75" s="15">
        <v>4.6973150564681897E-2</v>
      </c>
      <c r="V75" s="15">
        <v>6.0032347448616699E-2</v>
      </c>
      <c r="W75" s="15">
        <v>8.5523500420875503E-2</v>
      </c>
      <c r="X75" s="15">
        <v>0.401298821419798</v>
      </c>
      <c r="Y75" s="15">
        <v>0.14217777992087</v>
      </c>
      <c r="Z75" s="15">
        <v>4.0753331230253702E-2</v>
      </c>
      <c r="AA75" s="15">
        <v>7.3225164678735494E-2</v>
      </c>
      <c r="AB75" s="15">
        <v>9.2020658793634004E-3</v>
      </c>
      <c r="AC75" s="15">
        <v>3.1004086358273501E-2</v>
      </c>
      <c r="AD75" s="15">
        <v>4.3433238319164097E-2</v>
      </c>
      <c r="AE75" s="15">
        <v>4.3302340569289298E-2</v>
      </c>
    </row>
    <row r="76" spans="1:31" x14ac:dyDescent="0.2">
      <c r="A76" s="12">
        <v>76</v>
      </c>
      <c r="B76" s="16" t="s">
        <v>197</v>
      </c>
      <c r="C76" s="17" t="s">
        <v>309</v>
      </c>
      <c r="D76" s="16" t="s">
        <v>231</v>
      </c>
      <c r="E76" s="16" t="s">
        <v>309</v>
      </c>
      <c r="F76" s="16" t="s">
        <v>59</v>
      </c>
      <c r="G76" s="16" t="s">
        <v>269</v>
      </c>
      <c r="H76" s="18">
        <v>5.2329428115568802E-2</v>
      </c>
      <c r="I76" s="18">
        <v>4.06971735655796E-2</v>
      </c>
      <c r="J76" s="18">
        <v>2.99048345478252E-2</v>
      </c>
      <c r="K76" s="18">
        <v>3.68478169099812E-2</v>
      </c>
      <c r="L76" s="18">
        <v>2.8078041820866099E-2</v>
      </c>
      <c r="M76" s="18">
        <v>6.2856460634072506E-2</v>
      </c>
      <c r="N76" s="18">
        <v>3.2010117368620403E-2</v>
      </c>
      <c r="O76" s="18">
        <v>5.1587020517981502E-2</v>
      </c>
      <c r="P76" s="18">
        <v>1.33396530542353E-2</v>
      </c>
      <c r="Q76" s="18">
        <v>4.8764510935091297E-3</v>
      </c>
      <c r="R76" s="18">
        <v>1.5632075961713399E-2</v>
      </c>
      <c r="S76" s="18">
        <v>0.35552942248807401</v>
      </c>
      <c r="T76" s="18">
        <v>4.9590084769940097E-2</v>
      </c>
      <c r="U76" s="18">
        <v>3.9034620302703001E-2</v>
      </c>
      <c r="V76" s="18">
        <v>9.5312012891681896E-2</v>
      </c>
      <c r="W76" s="18">
        <v>9.7676609374071702E-3</v>
      </c>
      <c r="X76" s="18">
        <v>0.45225102514256099</v>
      </c>
      <c r="Y76" s="18">
        <v>1.7753991936987701</v>
      </c>
      <c r="Z76" s="18">
        <v>6.2115620394928003E-2</v>
      </c>
      <c r="AA76" s="18">
        <v>4.3278409499723197E-2</v>
      </c>
      <c r="AB76" s="18">
        <v>4.0658873049611499E-3</v>
      </c>
      <c r="AC76" s="18">
        <v>9.7889083645843797E-2</v>
      </c>
      <c r="AD76" s="18">
        <v>6.2307204172989697E-2</v>
      </c>
      <c r="AE76" s="18">
        <v>3.8789863632625203E-2</v>
      </c>
    </row>
    <row r="77" spans="1:31" x14ac:dyDescent="0.2">
      <c r="A77" s="12">
        <v>77</v>
      </c>
      <c r="B77" s="13" t="s">
        <v>171</v>
      </c>
      <c r="C77" s="14" t="s">
        <v>309</v>
      </c>
      <c r="D77" s="13" t="s">
        <v>241</v>
      </c>
      <c r="E77" s="13" t="s">
        <v>309</v>
      </c>
      <c r="F77" s="13" t="s">
        <v>115</v>
      </c>
      <c r="G77" s="13" t="s">
        <v>269</v>
      </c>
      <c r="H77" s="15">
        <v>1.9830225174420499E-2</v>
      </c>
      <c r="I77" s="15">
        <v>4.9554963968792498E-2</v>
      </c>
      <c r="J77" s="15">
        <v>4.4046716662924403E-3</v>
      </c>
      <c r="K77" s="15">
        <v>4.19136513755584E-2</v>
      </c>
      <c r="L77" s="15">
        <v>3.4663169469391401E-2</v>
      </c>
      <c r="M77" s="15">
        <v>2.50062953552323E-2</v>
      </c>
      <c r="N77" s="15">
        <v>1.8376277164101101E-2</v>
      </c>
      <c r="O77" s="15">
        <v>5.1561792053540702E-2</v>
      </c>
      <c r="P77" s="15">
        <v>1.0003503064620301E-2</v>
      </c>
      <c r="Q77" s="15">
        <v>3.69156793383398E-2</v>
      </c>
      <c r="R77" s="15">
        <v>5.2526145239138497E-2</v>
      </c>
      <c r="S77" s="15">
        <v>6.5957146070560996E-2</v>
      </c>
      <c r="T77" s="15">
        <v>5.1679265462641802E-2</v>
      </c>
      <c r="U77" s="15">
        <v>1.2135462786107099E-2</v>
      </c>
      <c r="V77" s="15">
        <v>6.8429050718174497E-2</v>
      </c>
      <c r="W77" s="15">
        <v>4.7759994305319402E-2</v>
      </c>
      <c r="X77" s="15">
        <v>0.80280318817797802</v>
      </c>
      <c r="Y77" s="15">
        <v>2.11568695184641E-2</v>
      </c>
      <c r="Z77" s="15">
        <v>1.9710540093499498E-2</v>
      </c>
      <c r="AA77" s="15">
        <v>0.12326508913055401</v>
      </c>
      <c r="AB77" s="15">
        <v>8.3882059661070998E-2</v>
      </c>
      <c r="AC77" s="15">
        <v>1.8677113480090698E-2</v>
      </c>
      <c r="AD77" s="15">
        <v>5.3226386173454501E-2</v>
      </c>
      <c r="AE77" s="15">
        <v>3.8238233033111501E-3</v>
      </c>
    </row>
    <row r="78" spans="1:31" x14ac:dyDescent="0.2">
      <c r="A78" s="12">
        <v>78</v>
      </c>
      <c r="B78" s="16" t="s">
        <v>247</v>
      </c>
      <c r="C78" s="17" t="s">
        <v>309</v>
      </c>
      <c r="D78" s="16" t="s">
        <v>349</v>
      </c>
      <c r="E78" s="16" t="s">
        <v>309</v>
      </c>
      <c r="F78" s="16" t="s">
        <v>66</v>
      </c>
      <c r="G78" s="16" t="s">
        <v>269</v>
      </c>
      <c r="H78" s="18">
        <v>1.4298234252509701E-2</v>
      </c>
      <c r="I78" s="18">
        <v>4.4104741309327497E-2</v>
      </c>
      <c r="J78" s="18">
        <v>1.24355871815737E-2</v>
      </c>
      <c r="K78" s="18">
        <v>4.8880720014407401E-2</v>
      </c>
      <c r="L78" s="18">
        <v>4.6916190433367103E-2</v>
      </c>
      <c r="M78" s="18">
        <v>1.24454600049761E-2</v>
      </c>
      <c r="N78" s="18">
        <v>1.4491730677887201E-2</v>
      </c>
      <c r="O78" s="18">
        <v>7.5240823618504302E-2</v>
      </c>
      <c r="P78" s="18">
        <v>2.53706896917247E-2</v>
      </c>
      <c r="Q78" s="18">
        <v>3.47824276200372E-2</v>
      </c>
      <c r="R78" s="18">
        <v>4.53625657332975E-2</v>
      </c>
      <c r="S78" s="18">
        <v>4.8235696191517498E-2</v>
      </c>
      <c r="T78" s="18">
        <v>9.8751147499233694E-2</v>
      </c>
      <c r="U78" s="18">
        <v>5.70931054197472E-2</v>
      </c>
      <c r="V78" s="18">
        <v>3.8067667866416598E-2</v>
      </c>
      <c r="W78" s="18">
        <v>7.3020344285010502E-2</v>
      </c>
      <c r="X78" s="18">
        <v>2.8177926460003802</v>
      </c>
      <c r="Y78" s="18">
        <v>0.66529935740220503</v>
      </c>
      <c r="Z78" s="18">
        <v>2.75922159058315E-2</v>
      </c>
      <c r="AA78" s="18">
        <v>8.2699961582600595E-2</v>
      </c>
      <c r="AB78" s="18">
        <v>4.3468889702335103E-2</v>
      </c>
      <c r="AC78" s="18">
        <v>2.2354608326367199E-2</v>
      </c>
      <c r="AD78" s="18">
        <v>2.06581071379703E-2</v>
      </c>
      <c r="AE78" s="18">
        <v>2.29045621549397E-2</v>
      </c>
    </row>
    <row r="79" spans="1:31" x14ac:dyDescent="0.2">
      <c r="A79" s="12">
        <v>79</v>
      </c>
      <c r="B79" s="13" t="s">
        <v>361</v>
      </c>
      <c r="C79" s="14" t="s">
        <v>309</v>
      </c>
      <c r="D79" s="13" t="s">
        <v>353</v>
      </c>
      <c r="E79" s="13" t="s">
        <v>309</v>
      </c>
      <c r="F79" s="13" t="s">
        <v>347</v>
      </c>
      <c r="G79" s="13" t="s">
        <v>269</v>
      </c>
      <c r="H79" s="15">
        <v>1.7065721479910801E-2</v>
      </c>
      <c r="I79" s="15">
        <v>4.1140316118343401E-2</v>
      </c>
      <c r="J79" s="15">
        <v>3.2683097769246203E-2</v>
      </c>
      <c r="K79" s="15">
        <v>1.8136627130098299E-2</v>
      </c>
      <c r="L79" s="15">
        <v>5.4594753476551301E-2</v>
      </c>
      <c r="M79" s="15">
        <v>1.8780148987038801E-2</v>
      </c>
      <c r="N79" s="15">
        <v>5.13827607416193E-2</v>
      </c>
      <c r="O79" s="15">
        <v>1.21325238580065E-2</v>
      </c>
      <c r="P79" s="15">
        <v>1.8014895725692499E-2</v>
      </c>
      <c r="Q79" s="15">
        <v>5.6969018510467997E-2</v>
      </c>
      <c r="R79" s="15">
        <v>6.5565863185019904E-2</v>
      </c>
      <c r="S79" s="15">
        <v>0.210743955859373</v>
      </c>
      <c r="T79" s="15">
        <v>6.8957600084078294E-2</v>
      </c>
      <c r="U79" s="15">
        <v>7.1604386239704401E-2</v>
      </c>
      <c r="V79" s="15">
        <v>3.0752168936566598E-2</v>
      </c>
      <c r="W79" s="15">
        <v>9.6764139988307504E-2</v>
      </c>
      <c r="X79" s="15">
        <v>0.28906107940783599</v>
      </c>
      <c r="Y79" s="15">
        <v>1.43676712247288</v>
      </c>
      <c r="Z79" s="15">
        <v>3.1222770527290701E-2</v>
      </c>
      <c r="AA79" s="15">
        <v>0.110703270162406</v>
      </c>
      <c r="AB79" s="15">
        <v>9.4358554449238505E-2</v>
      </c>
      <c r="AC79" s="15">
        <v>3.5651939692270797E-2</v>
      </c>
      <c r="AD79" s="15">
        <v>3.3610583017117002E-2</v>
      </c>
      <c r="AE79" s="15">
        <v>5.89824166155066E-2</v>
      </c>
    </row>
    <row r="80" spans="1:31" x14ac:dyDescent="0.2">
      <c r="A80" s="12">
        <v>80</v>
      </c>
      <c r="B80" s="16" t="s">
        <v>237</v>
      </c>
      <c r="C80" s="17" t="s">
        <v>309</v>
      </c>
      <c r="D80" s="16" t="s">
        <v>105</v>
      </c>
      <c r="E80" s="16" t="s">
        <v>309</v>
      </c>
      <c r="F80" s="16" t="s">
        <v>84</v>
      </c>
      <c r="G80" s="16" t="s">
        <v>269</v>
      </c>
      <c r="H80" s="18">
        <v>3.77362113654559E-2</v>
      </c>
      <c r="I80" s="18">
        <v>2.8300541278506099E-2</v>
      </c>
      <c r="J80" s="18">
        <v>3.5091299553869103E-2</v>
      </c>
      <c r="K80" s="18">
        <v>1.17253778088908E-2</v>
      </c>
      <c r="L80" s="18">
        <v>5.4037044924774E-2</v>
      </c>
      <c r="M80" s="18">
        <v>4.4757034644974103E-2</v>
      </c>
      <c r="N80" s="18">
        <v>2.58596629716237E-2</v>
      </c>
      <c r="O80" s="18">
        <v>3.20677287877493E-2</v>
      </c>
      <c r="P80" s="18">
        <v>3.29931485687842E-2</v>
      </c>
      <c r="Q80" s="18">
        <v>6.1127671873007099E-2</v>
      </c>
      <c r="R80" s="18">
        <v>4.0174892394752901E-2</v>
      </c>
      <c r="S80" s="18">
        <v>5.1122522637409198E-2</v>
      </c>
      <c r="T80" s="18">
        <v>4.0092512977577502E-2</v>
      </c>
      <c r="U80" s="18">
        <v>8.6419546317484899E-2</v>
      </c>
      <c r="V80" s="18">
        <v>3.6493356881119897E-2</v>
      </c>
      <c r="W80" s="18">
        <v>4.0659866315484398E-2</v>
      </c>
      <c r="X80" s="18">
        <v>4.47947650438092E-2</v>
      </c>
      <c r="Y80" s="18">
        <v>3.5549596003963797E-2</v>
      </c>
      <c r="Z80" s="18">
        <v>3.3525913436687198E-2</v>
      </c>
      <c r="AA80" s="18">
        <v>5.9499813270851597E-2</v>
      </c>
      <c r="AB80" s="18">
        <v>4.7379711449903598E-2</v>
      </c>
      <c r="AC80" s="18">
        <v>3.2063008948875003E-2</v>
      </c>
      <c r="AD80" s="18">
        <v>4.0812024721779097E-2</v>
      </c>
      <c r="AE80" s="18">
        <v>3.7855240977044499E-2</v>
      </c>
    </row>
    <row r="81" spans="1:31" x14ac:dyDescent="0.2">
      <c r="A81" s="12">
        <v>81</v>
      </c>
      <c r="B81" s="13" t="s">
        <v>150</v>
      </c>
      <c r="C81" s="14" t="s">
        <v>309</v>
      </c>
      <c r="D81" s="13" t="s">
        <v>352</v>
      </c>
      <c r="E81" s="13" t="s">
        <v>309</v>
      </c>
      <c r="F81" s="13" t="s">
        <v>288</v>
      </c>
      <c r="G81" s="13" t="s">
        <v>269</v>
      </c>
      <c r="H81" s="15">
        <v>0.13746248842578099</v>
      </c>
      <c r="I81" s="15">
        <v>0.10153466680562</v>
      </c>
      <c r="J81" s="15">
        <v>0.104624275579948</v>
      </c>
      <c r="K81" s="15">
        <v>0.36026800972529899</v>
      </c>
      <c r="L81" s="15">
        <v>0.12989845638271599</v>
      </c>
      <c r="M81" s="15">
        <v>0.25224719250121702</v>
      </c>
      <c r="N81" s="15">
        <v>0.44888573279031602</v>
      </c>
      <c r="O81" s="15">
        <v>9.5895020297933606E-2</v>
      </c>
      <c r="P81" s="15">
        <v>6.2674078189465798E-2</v>
      </c>
      <c r="Q81" s="15">
        <v>4.9223767419183703E-2</v>
      </c>
      <c r="R81" s="15">
        <v>0.174255699880769</v>
      </c>
      <c r="S81" s="15">
        <v>0.14422756104207601</v>
      </c>
      <c r="T81" s="15">
        <v>0.11864088093723101</v>
      </c>
      <c r="U81" s="15">
        <v>0.141374332236851</v>
      </c>
      <c r="V81" s="15">
        <v>0.15965598419142299</v>
      </c>
      <c r="W81" s="15">
        <v>0.277411291780991</v>
      </c>
      <c r="X81" s="15">
        <v>0.128082101294927</v>
      </c>
      <c r="Y81" s="15">
        <v>4.4715438955185399E-2</v>
      </c>
      <c r="Z81" s="15">
        <v>0.14824237857634201</v>
      </c>
      <c r="AA81" s="15">
        <v>5.7378577931499697E-2</v>
      </c>
      <c r="AB81" s="15">
        <v>0.13782763378950599</v>
      </c>
      <c r="AC81" s="15">
        <v>0.14481525176652399</v>
      </c>
      <c r="AD81" s="15">
        <v>0.122418301488007</v>
      </c>
      <c r="AE81" s="15">
        <v>7.6927101063018893E-2</v>
      </c>
    </row>
    <row r="82" spans="1:31" x14ac:dyDescent="0.2">
      <c r="A82" s="12">
        <v>82</v>
      </c>
      <c r="B82" s="16" t="s">
        <v>64</v>
      </c>
      <c r="C82" s="17" t="s">
        <v>309</v>
      </c>
      <c r="D82" s="16" t="s">
        <v>381</v>
      </c>
      <c r="E82" s="16" t="s">
        <v>309</v>
      </c>
      <c r="F82" s="16" t="s">
        <v>4</v>
      </c>
      <c r="G82" s="16" t="s">
        <v>269</v>
      </c>
      <c r="H82" s="18">
        <v>6.0507321161466801E-2</v>
      </c>
      <c r="I82" s="18">
        <v>2.0298116357112001E-2</v>
      </c>
      <c r="J82" s="18">
        <v>2.9941072464400802E-2</v>
      </c>
      <c r="K82" s="18">
        <v>3.3910585004270202E-2</v>
      </c>
      <c r="L82" s="18">
        <v>5.1436014763420697E-2</v>
      </c>
      <c r="M82" s="18">
        <v>5.0013179567911903E-2</v>
      </c>
      <c r="N82" s="18">
        <v>4.7878013001917998E-2</v>
      </c>
      <c r="O82" s="18">
        <v>3.1590166613732901E-2</v>
      </c>
      <c r="P82" s="18">
        <v>7.5505953443618804E-3</v>
      </c>
      <c r="Q82" s="18">
        <v>3.1564582311641103E-2</v>
      </c>
      <c r="R82" s="18">
        <v>3.5373936172964401E-2</v>
      </c>
      <c r="S82" s="18">
        <v>0.40144206753962502</v>
      </c>
      <c r="T82" s="18">
        <v>3.5554051634187497E-2</v>
      </c>
      <c r="U82" s="18">
        <v>3.7038232665403598E-2</v>
      </c>
      <c r="V82" s="18">
        <v>5.3932959476483799E-2</v>
      </c>
      <c r="W82" s="18">
        <v>3.9034299065403399E-2</v>
      </c>
      <c r="X82" s="18">
        <v>0.54313171351434297</v>
      </c>
      <c r="Y82" s="18">
        <v>0.19192024955464199</v>
      </c>
      <c r="Z82" s="18">
        <v>3.7672868947167301E-2</v>
      </c>
      <c r="AA82" s="18">
        <v>6.1444055798726201E-2</v>
      </c>
      <c r="AB82" s="18">
        <v>5.8364495320922798E-2</v>
      </c>
      <c r="AC82" s="18">
        <v>3.2212654849022401E-2</v>
      </c>
      <c r="AD82" s="18">
        <v>5.3239188024446299E-2</v>
      </c>
      <c r="AE82" s="18">
        <v>9.0510362568189701E-2</v>
      </c>
    </row>
    <row r="83" spans="1:31" x14ac:dyDescent="0.2">
      <c r="A83" s="12">
        <v>83</v>
      </c>
      <c r="B83" s="13" t="s">
        <v>201</v>
      </c>
      <c r="C83" s="14" t="s">
        <v>309</v>
      </c>
      <c r="D83" s="13" t="s">
        <v>121</v>
      </c>
      <c r="E83" s="13" t="s">
        <v>309</v>
      </c>
      <c r="F83" s="13" t="s">
        <v>304</v>
      </c>
      <c r="G83" s="13" t="s">
        <v>269</v>
      </c>
      <c r="H83" s="15">
        <v>4.6514375781376398E-2</v>
      </c>
      <c r="I83" s="15">
        <v>4.69844314550905E-2</v>
      </c>
      <c r="J83" s="15">
        <v>2.4981738556891599E-2</v>
      </c>
      <c r="K83" s="15">
        <v>2.7625784608148098E-2</v>
      </c>
      <c r="L83" s="15">
        <v>2.6927375469427899E-2</v>
      </c>
      <c r="M83" s="15">
        <v>5.2410285921809102E-2</v>
      </c>
      <c r="N83" s="15">
        <v>3.3100424788609403E-2</v>
      </c>
      <c r="O83" s="15">
        <v>3.9044178994199603E-2</v>
      </c>
      <c r="P83" s="15">
        <v>1.1375938451195999E-2</v>
      </c>
      <c r="Q83" s="15">
        <v>3.8148624715686401E-3</v>
      </c>
      <c r="R83" s="15">
        <v>5.3648639032529699E-2</v>
      </c>
      <c r="S83" s="15">
        <v>5.1763756616018702E-2</v>
      </c>
      <c r="T83" s="15">
        <v>4.0618225142774203E-2</v>
      </c>
      <c r="U83" s="15">
        <v>3.1591294134351099E-2</v>
      </c>
      <c r="V83" s="15">
        <v>8.1799144000414006E-2</v>
      </c>
      <c r="W83" s="15">
        <v>6.0879085386990002E-2</v>
      </c>
      <c r="X83" s="15">
        <v>1.66035977540511</v>
      </c>
      <c r="Y83" s="15">
        <v>9.40044497585069E-2</v>
      </c>
      <c r="Z83" s="15">
        <v>6.7678240234791506E-2</v>
      </c>
      <c r="AA83" s="15">
        <v>0.11817241038856301</v>
      </c>
      <c r="AB83" s="15">
        <v>3.2935056182601098E-2</v>
      </c>
      <c r="AC83" s="15">
        <v>5.1166379054755302E-2</v>
      </c>
      <c r="AD83" s="15">
        <v>4.4974416488471898E-2</v>
      </c>
      <c r="AE83" s="15">
        <v>2.25116444900497E-2</v>
      </c>
    </row>
    <row r="84" spans="1:31" x14ac:dyDescent="0.2">
      <c r="A84" s="12">
        <v>84</v>
      </c>
      <c r="B84" s="16" t="s">
        <v>273</v>
      </c>
      <c r="C84" s="17" t="s">
        <v>309</v>
      </c>
      <c r="D84" s="16" t="s">
        <v>35</v>
      </c>
      <c r="E84" s="16" t="s">
        <v>309</v>
      </c>
      <c r="F84" s="16" t="s">
        <v>360</v>
      </c>
      <c r="G84" s="16" t="s">
        <v>269</v>
      </c>
      <c r="H84" s="18">
        <v>3.7355984751433702E-2</v>
      </c>
      <c r="I84" s="18">
        <v>2.4548004735852301E-2</v>
      </c>
      <c r="J84" s="18">
        <v>5.3800219860171701E-2</v>
      </c>
      <c r="K84" s="18">
        <v>2.6807262676722E-2</v>
      </c>
      <c r="L84" s="18">
        <v>5.4444948546607197E-2</v>
      </c>
      <c r="M84" s="18">
        <v>4.02061577006287E-2</v>
      </c>
      <c r="N84" s="18">
        <v>7.0517416578094003E-2</v>
      </c>
      <c r="O84" s="18">
        <v>4.1649218848451901E-2</v>
      </c>
      <c r="P84" s="18">
        <v>5.2841023802181503E-2</v>
      </c>
      <c r="Q84" s="18">
        <v>5.9293978237291302E-2</v>
      </c>
      <c r="R84" s="18">
        <v>6.1344366935084702E-2</v>
      </c>
      <c r="S84" s="18">
        <v>0.205331229299103</v>
      </c>
      <c r="T84" s="18">
        <v>3.2938985176588102E-2</v>
      </c>
      <c r="U84" s="18">
        <v>6.1937589819830198E-2</v>
      </c>
      <c r="V84" s="18">
        <v>4.4080385328783001E-2</v>
      </c>
      <c r="W84" s="18">
        <v>7.00521288404235E-2</v>
      </c>
      <c r="X84" s="18">
        <v>0.15899415492925301</v>
      </c>
      <c r="Y84" s="18">
        <v>1.0490036634529001</v>
      </c>
      <c r="Z84" s="18">
        <v>4.1189226410980002E-2</v>
      </c>
      <c r="AA84" s="18">
        <v>9.9729672363647798E-2</v>
      </c>
      <c r="AB84" s="18">
        <v>0.122600608222971</v>
      </c>
      <c r="AC84" s="18">
        <v>2.9450618476136701E-2</v>
      </c>
      <c r="AD84" s="18">
        <v>4.5535076132755703E-2</v>
      </c>
      <c r="AE84" s="18">
        <v>5.4310887419009801E-2</v>
      </c>
    </row>
    <row r="85" spans="1:31" x14ac:dyDescent="0.2">
      <c r="A85" s="12">
        <v>85</v>
      </c>
      <c r="B85" s="13" t="s">
        <v>203</v>
      </c>
      <c r="C85" s="14" t="s">
        <v>309</v>
      </c>
      <c r="D85" s="13" t="s">
        <v>31</v>
      </c>
      <c r="E85" s="13" t="s">
        <v>309</v>
      </c>
      <c r="F85" s="13" t="s">
        <v>373</v>
      </c>
      <c r="G85" s="13" t="s">
        <v>269</v>
      </c>
      <c r="H85" s="15">
        <v>7.0712418089328696E-2</v>
      </c>
      <c r="I85" s="15">
        <v>5.0215691446671699E-2</v>
      </c>
      <c r="J85" s="15">
        <v>7.5687814429838997E-3</v>
      </c>
      <c r="K85" s="15">
        <v>7.7679601733351197E-3</v>
      </c>
      <c r="L85" s="15">
        <v>5.41968667240375E-2</v>
      </c>
      <c r="M85" s="15">
        <v>8.8239795855516098E-2</v>
      </c>
      <c r="N85" s="15">
        <v>4.0042873069200402E-2</v>
      </c>
      <c r="O85" s="15">
        <v>3.9554587863069098E-2</v>
      </c>
      <c r="P85" s="15">
        <v>2.93774079410031E-2</v>
      </c>
      <c r="Q85" s="15">
        <v>2.2343239669198399E-2</v>
      </c>
      <c r="R85" s="15">
        <v>4.2182983479583401E-2</v>
      </c>
      <c r="S85" s="15">
        <v>0.34991367911853599</v>
      </c>
      <c r="T85" s="15">
        <v>4.6716708657328701E-2</v>
      </c>
      <c r="U85" s="15">
        <v>3.3304655942200501E-2</v>
      </c>
      <c r="V85" s="15">
        <v>9.4651225694345906E-2</v>
      </c>
      <c r="W85" s="15">
        <v>2.21633184638255E-2</v>
      </c>
      <c r="X85" s="15">
        <v>0.53629072382495202</v>
      </c>
      <c r="Y85" s="15">
        <v>0.23373188777898901</v>
      </c>
      <c r="Z85" s="15">
        <v>4.6528120002678697E-2</v>
      </c>
      <c r="AA85" s="15">
        <v>8.0180238549133198E-2</v>
      </c>
      <c r="AB85" s="15">
        <v>0.146333533528825</v>
      </c>
      <c r="AC85" s="15">
        <v>3.9936447472299297E-2</v>
      </c>
      <c r="AD85" s="15">
        <v>5.1388745689623899E-2</v>
      </c>
      <c r="AE85" s="15">
        <v>2.6550043530890299E-2</v>
      </c>
    </row>
    <row r="86" spans="1:31" x14ac:dyDescent="0.2">
      <c r="A86" s="12">
        <v>86</v>
      </c>
      <c r="B86" s="16" t="s">
        <v>221</v>
      </c>
      <c r="C86" s="17" t="s">
        <v>309</v>
      </c>
      <c r="D86" s="16" t="s">
        <v>73</v>
      </c>
      <c r="E86" s="16" t="s">
        <v>309</v>
      </c>
      <c r="F86" s="16" t="s">
        <v>81</v>
      </c>
      <c r="G86" s="16" t="s">
        <v>269</v>
      </c>
      <c r="H86" s="18">
        <v>2.64081466292563E-2</v>
      </c>
      <c r="I86" s="18">
        <v>3.07838548168245E-2</v>
      </c>
      <c r="J86" s="18">
        <v>4.3069588642822301E-2</v>
      </c>
      <c r="K86" s="18">
        <v>2.10230438858168E-2</v>
      </c>
      <c r="L86" s="18">
        <v>5.6913890293642501E-2</v>
      </c>
      <c r="M86" s="18">
        <v>1.1952199653995599E-2</v>
      </c>
      <c r="N86" s="18">
        <v>3.4068307499377601E-2</v>
      </c>
      <c r="O86" s="18">
        <v>2.32863450369982E-2</v>
      </c>
      <c r="P86" s="18">
        <v>2.2556970757639801E-2</v>
      </c>
      <c r="Q86" s="18">
        <v>5.1618285793474702E-2</v>
      </c>
      <c r="R86" s="18">
        <v>6.8335096849516094E-2</v>
      </c>
      <c r="S86" s="18">
        <v>7.2588245469661E-2</v>
      </c>
      <c r="T86" s="18">
        <v>2.88434639308951E-2</v>
      </c>
      <c r="U86" s="18">
        <v>7.4007387605733499E-2</v>
      </c>
      <c r="V86" s="18">
        <v>3.0122016468711099E-2</v>
      </c>
      <c r="W86" s="18">
        <v>9.0642778455887196E-2</v>
      </c>
      <c r="X86" s="18">
        <v>6.5336192418413097E-2</v>
      </c>
      <c r="Y86" s="18">
        <v>0.35753346563226002</v>
      </c>
      <c r="Z86" s="18">
        <v>2.69348030577993E-2</v>
      </c>
      <c r="AA86" s="18">
        <v>8.9755313023807695E-2</v>
      </c>
      <c r="AB86" s="18">
        <v>9.6924938585599002E-2</v>
      </c>
      <c r="AC86" s="18">
        <v>3.7263735618573199E-2</v>
      </c>
      <c r="AD86" s="18">
        <v>3.6870745485527899E-2</v>
      </c>
      <c r="AE86" s="18">
        <v>4.2673776412623002E-2</v>
      </c>
    </row>
    <row r="87" spans="1:31" x14ac:dyDescent="0.2">
      <c r="A87" s="12">
        <v>87</v>
      </c>
      <c r="B87" s="13" t="s">
        <v>98</v>
      </c>
      <c r="C87" s="14" t="s">
        <v>309</v>
      </c>
      <c r="D87" s="13" t="s">
        <v>307</v>
      </c>
      <c r="E87" s="13" t="s">
        <v>309</v>
      </c>
      <c r="F87" s="13" t="s">
        <v>289</v>
      </c>
      <c r="G87" s="13" t="s">
        <v>269</v>
      </c>
      <c r="H87" s="15">
        <v>2.2607477761185601E-2</v>
      </c>
      <c r="I87" s="15">
        <v>4.8889092330670701E-2</v>
      </c>
      <c r="J87" s="15">
        <v>3.1669898039663698E-2</v>
      </c>
      <c r="K87" s="15">
        <v>1.2061722565213E-2</v>
      </c>
      <c r="L87" s="15">
        <v>4.0827055573741403E-2</v>
      </c>
      <c r="M87" s="15">
        <v>2.0258898450821398E-2</v>
      </c>
      <c r="N87" s="15">
        <v>3.4958853822562398E-2</v>
      </c>
      <c r="O87" s="15">
        <v>3.1615912799038297E-2</v>
      </c>
      <c r="P87" s="15">
        <v>2.78777731725579E-2</v>
      </c>
      <c r="Q87" s="15">
        <v>5.0233710281396601E-2</v>
      </c>
      <c r="R87" s="15">
        <v>7.3067957762587094E-2</v>
      </c>
      <c r="S87" s="15">
        <v>2.37562649394569E-2</v>
      </c>
      <c r="T87" s="15">
        <v>3.5719963492371401E-2</v>
      </c>
      <c r="U87" s="15">
        <v>8.4730442154479904E-2</v>
      </c>
      <c r="V87" s="15">
        <v>5.9628630668389998E-2</v>
      </c>
      <c r="W87" s="15">
        <v>0.104597587726192</v>
      </c>
      <c r="X87" s="15">
        <v>0.20133198123674101</v>
      </c>
      <c r="Y87" s="15">
        <v>0.43571088436406602</v>
      </c>
      <c r="Z87" s="15">
        <v>1.9937868254486599E-2</v>
      </c>
      <c r="AA87" s="15">
        <v>7.6084077032392894E-2</v>
      </c>
      <c r="AB87" s="15">
        <v>0.131535596729775</v>
      </c>
      <c r="AC87" s="15">
        <v>3.37729490146879E-2</v>
      </c>
      <c r="AD87" s="15">
        <v>7.2360289700995201E-2</v>
      </c>
      <c r="AE87" s="15">
        <v>4.8408290479172403E-2</v>
      </c>
    </row>
    <row r="88" spans="1:31" x14ac:dyDescent="0.2">
      <c r="A88" s="12">
        <v>88</v>
      </c>
      <c r="B88" s="16" t="s">
        <v>216</v>
      </c>
      <c r="C88" s="17" t="s">
        <v>309</v>
      </c>
      <c r="D88" s="16" t="s">
        <v>119</v>
      </c>
      <c r="E88" s="16" t="s">
        <v>309</v>
      </c>
      <c r="F88" s="16" t="s">
        <v>245</v>
      </c>
      <c r="G88" s="16" t="s">
        <v>269</v>
      </c>
      <c r="H88" s="18">
        <v>3.5694054868000397E-2</v>
      </c>
      <c r="I88" s="18">
        <v>2.80722609070473E-2</v>
      </c>
      <c r="J88" s="18">
        <v>2.92325955711586E-2</v>
      </c>
      <c r="K88" s="18">
        <v>4.6974956438350098E-2</v>
      </c>
      <c r="L88" s="18">
        <v>1.26821182862307E-2</v>
      </c>
      <c r="M88" s="18">
        <v>4.6404494693687098E-2</v>
      </c>
      <c r="N88" s="18">
        <v>4.0209736370036803E-2</v>
      </c>
      <c r="O88" s="18">
        <v>3.01764547026959E-2</v>
      </c>
      <c r="P88" s="18">
        <v>2.53387428716229E-2</v>
      </c>
      <c r="Q88" s="18">
        <v>1.35956514578399E-2</v>
      </c>
      <c r="R88" s="18">
        <v>2.4569800014800001E-2</v>
      </c>
      <c r="S88" s="18">
        <v>8.0607128030875302E-2</v>
      </c>
      <c r="T88" s="18">
        <v>3.8153111946757599E-2</v>
      </c>
      <c r="U88" s="18">
        <v>8.33257306756921E-2</v>
      </c>
      <c r="V88" s="18">
        <v>6.8685473346587006E-2</v>
      </c>
      <c r="W88" s="18">
        <v>1.06206619816258E-2</v>
      </c>
      <c r="X88" s="18">
        <v>1.7488424165638701</v>
      </c>
      <c r="Y88" s="18">
        <v>0.65714895184671995</v>
      </c>
      <c r="Z88" s="18">
        <v>4.4577142172208303E-2</v>
      </c>
      <c r="AA88" s="18">
        <v>9.1054378230217198E-2</v>
      </c>
      <c r="AB88" s="18">
        <v>3.4743207192578202E-2</v>
      </c>
      <c r="AC88" s="18">
        <v>5.1079154877452203E-2</v>
      </c>
      <c r="AD88" s="18">
        <v>4.3755329251935399E-2</v>
      </c>
      <c r="AE88" s="18">
        <v>4.8017718359262503E-2</v>
      </c>
    </row>
    <row r="89" spans="1:31" x14ac:dyDescent="0.2">
      <c r="A89" s="12">
        <v>89</v>
      </c>
      <c r="B89" s="13" t="s">
        <v>254</v>
      </c>
      <c r="C89" s="14" t="s">
        <v>309</v>
      </c>
      <c r="D89" s="13" t="s">
        <v>222</v>
      </c>
      <c r="E89" s="13" t="s">
        <v>309</v>
      </c>
      <c r="F89" s="13" t="s">
        <v>257</v>
      </c>
      <c r="G89" s="13" t="s">
        <v>269</v>
      </c>
      <c r="H89" s="15">
        <v>4.3829902760898501E-2</v>
      </c>
      <c r="I89" s="15">
        <v>5.6643228095292E-3</v>
      </c>
      <c r="J89" s="15">
        <v>5.0842253761472798E-2</v>
      </c>
      <c r="K89" s="15">
        <v>2.7909721211030001E-2</v>
      </c>
      <c r="L89" s="15">
        <v>4.6757330723348603E-2</v>
      </c>
      <c r="M89" s="15">
        <v>5.9212658296980802E-2</v>
      </c>
      <c r="N89" s="15">
        <v>1.5337399824013101E-2</v>
      </c>
      <c r="O89" s="15">
        <v>2.12620250806769E-2</v>
      </c>
      <c r="P89" s="15">
        <v>1.4416717874175901E-2</v>
      </c>
      <c r="Q89" s="15">
        <v>3.6268572894725098E-2</v>
      </c>
      <c r="R89" s="15">
        <v>1.29448376546783E-2</v>
      </c>
      <c r="S89" s="15">
        <v>5.6849786469712699E-2</v>
      </c>
      <c r="T89" s="15">
        <v>2.44426957982442E-2</v>
      </c>
      <c r="U89" s="15">
        <v>7.3596259706604605E-2</v>
      </c>
      <c r="V89" s="15">
        <v>4.3784088362657403E-2</v>
      </c>
      <c r="W89" s="15">
        <v>1.8517345641038099E-2</v>
      </c>
      <c r="X89" s="15">
        <v>0.94874110321465499</v>
      </c>
      <c r="Y89" s="15">
        <v>0.21676641584754999</v>
      </c>
      <c r="Z89" s="15">
        <v>4.4816700310183297E-2</v>
      </c>
      <c r="AA89" s="15">
        <v>6.3788012549951895E-2</v>
      </c>
      <c r="AB89" s="15">
        <v>0.11698622824551499</v>
      </c>
      <c r="AC89" s="15">
        <v>3.5221024035187197E-2</v>
      </c>
      <c r="AD89" s="15">
        <v>2.56038699012491E-3</v>
      </c>
      <c r="AE89" s="15">
        <v>5.1771590385710102E-2</v>
      </c>
    </row>
    <row r="90" spans="1:31" x14ac:dyDescent="0.2">
      <c r="A90" s="12">
        <v>90</v>
      </c>
      <c r="B90" s="16" t="s">
        <v>21</v>
      </c>
      <c r="C90" s="17" t="s">
        <v>309</v>
      </c>
      <c r="D90" s="16" t="s">
        <v>11</v>
      </c>
      <c r="E90" s="16" t="s">
        <v>309</v>
      </c>
      <c r="F90" s="16" t="s">
        <v>270</v>
      </c>
      <c r="G90" s="16" t="s">
        <v>269</v>
      </c>
      <c r="H90" s="18">
        <v>1.1668644257882501E-2</v>
      </c>
      <c r="I90" s="18">
        <v>4.7852463145377298E-2</v>
      </c>
      <c r="J90" s="18">
        <v>3.3384451219760199E-2</v>
      </c>
      <c r="K90" s="18">
        <v>2.9428299170033499E-2</v>
      </c>
      <c r="L90" s="18">
        <v>4.0290416091503599E-2</v>
      </c>
      <c r="M90" s="18">
        <v>4.3416697744363799E-3</v>
      </c>
      <c r="N90" s="18">
        <v>6.0209745668616203E-3</v>
      </c>
      <c r="O90" s="18">
        <v>2.56705067319461E-2</v>
      </c>
      <c r="P90" s="18">
        <v>2.97257261368064E-2</v>
      </c>
      <c r="Q90" s="18">
        <v>4.0995841225634502E-2</v>
      </c>
      <c r="R90" s="18">
        <v>6.1081059845687402E-2</v>
      </c>
      <c r="S90" s="18">
        <v>4.5913368831480797E-2</v>
      </c>
      <c r="T90" s="18">
        <v>8.2101414931505606E-2</v>
      </c>
      <c r="U90" s="18">
        <v>3.68782795265164E-2</v>
      </c>
      <c r="V90" s="18">
        <v>2.72015273623448E-2</v>
      </c>
      <c r="W90" s="18">
        <v>7.3483807586643801E-2</v>
      </c>
      <c r="X90" s="18">
        <v>0.91072215782005805</v>
      </c>
      <c r="Y90" s="18">
        <v>0.535695911739835</v>
      </c>
      <c r="Z90" s="18">
        <v>2.2550657839325399E-2</v>
      </c>
      <c r="AA90" s="18">
        <v>0.10633701181994</v>
      </c>
      <c r="AB90" s="18">
        <v>7.6926459054229998E-2</v>
      </c>
      <c r="AC90" s="18">
        <v>2.2817483770378299E-2</v>
      </c>
      <c r="AD90" s="18">
        <v>6.13871382261508E-2</v>
      </c>
      <c r="AE90" s="18">
        <v>3.58692405644487E-2</v>
      </c>
    </row>
    <row r="91" spans="1:31" x14ac:dyDescent="0.2">
      <c r="A91" s="12">
        <v>91</v>
      </c>
      <c r="B91" s="13" t="s">
        <v>322</v>
      </c>
      <c r="C91" s="14" t="s">
        <v>309</v>
      </c>
      <c r="D91" s="13" t="s">
        <v>378</v>
      </c>
      <c r="E91" s="13" t="s">
        <v>309</v>
      </c>
      <c r="F91" s="13" t="s">
        <v>234</v>
      </c>
      <c r="G91" s="13" t="s">
        <v>269</v>
      </c>
      <c r="H91" s="15">
        <v>2.60303466686094E-2</v>
      </c>
      <c r="I91" s="15">
        <v>5.1488235254114799E-2</v>
      </c>
      <c r="J91" s="15">
        <v>1.50360508193037E-2</v>
      </c>
      <c r="K91" s="15">
        <v>1.3452171451372501E-2</v>
      </c>
      <c r="L91" s="15">
        <v>3.1863907665152E-2</v>
      </c>
      <c r="M91" s="15">
        <v>6.1459343323001299E-2</v>
      </c>
      <c r="N91" s="15">
        <v>4.61137219384413E-2</v>
      </c>
      <c r="O91" s="15">
        <v>4.0104651802362598E-2</v>
      </c>
      <c r="P91" s="15">
        <v>1.7797531260199801E-2</v>
      </c>
      <c r="Q91" s="15">
        <v>3.7002360481860598E-2</v>
      </c>
      <c r="R91" s="15">
        <v>0.115019136109168</v>
      </c>
      <c r="S91" s="15">
        <v>2.4348660840682702E-2</v>
      </c>
      <c r="T91" s="15">
        <v>8.0028763486007001E-2</v>
      </c>
      <c r="U91" s="15">
        <v>6.5842727927642605E-2</v>
      </c>
      <c r="V91" s="15">
        <v>9.4529069012983705E-2</v>
      </c>
      <c r="W91" s="15">
        <v>9.0797812045899803E-2</v>
      </c>
      <c r="X91" s="15">
        <v>0.33357156024251899</v>
      </c>
      <c r="Y91" s="15">
        <v>0.14912618709940301</v>
      </c>
      <c r="Z91" s="15">
        <v>3.6152110923166197E-2</v>
      </c>
      <c r="AA91" s="15">
        <v>0.111495932329011</v>
      </c>
      <c r="AB91" s="15">
        <v>4.9706175328260799E-2</v>
      </c>
      <c r="AC91" s="15">
        <v>2.7676882147333999E-2</v>
      </c>
      <c r="AD91" s="15">
        <v>5.8800705713922298E-2</v>
      </c>
      <c r="AE91" s="15">
        <v>1.47010833295565E-2</v>
      </c>
    </row>
    <row r="92" spans="1:31" x14ac:dyDescent="0.2">
      <c r="A92" s="12">
        <v>92</v>
      </c>
      <c r="B92" s="16" t="s">
        <v>13</v>
      </c>
      <c r="C92" s="17" t="s">
        <v>309</v>
      </c>
      <c r="D92" s="16" t="s">
        <v>285</v>
      </c>
      <c r="E92" s="16" t="s">
        <v>309</v>
      </c>
      <c r="F92" s="16" t="s">
        <v>107</v>
      </c>
      <c r="G92" s="16" t="s">
        <v>269</v>
      </c>
      <c r="H92" s="18">
        <v>3.56480418231086E-2</v>
      </c>
      <c r="I92" s="18">
        <v>4.4088609553022497E-2</v>
      </c>
      <c r="J92" s="18">
        <v>2.24024173874878E-2</v>
      </c>
      <c r="K92" s="18">
        <v>1.9973752358662399E-2</v>
      </c>
      <c r="L92" s="18">
        <v>2.0331910608155299E-2</v>
      </c>
      <c r="M92" s="18">
        <v>4.6127563395374799E-2</v>
      </c>
      <c r="N92" s="18">
        <v>2.4818137471816201E-2</v>
      </c>
      <c r="O92" s="18">
        <v>4.1497353799081503E-2</v>
      </c>
      <c r="P92" s="18">
        <v>3.9904797349217102E-3</v>
      </c>
      <c r="Q92" s="18">
        <v>3.7385488452188302E-2</v>
      </c>
      <c r="R92" s="18">
        <v>6.26535990546538E-2</v>
      </c>
      <c r="S92" s="18">
        <v>5.6161083803772598E-2</v>
      </c>
      <c r="T92" s="18">
        <v>6.7984305457465505E-2</v>
      </c>
      <c r="U92" s="18">
        <v>4.54855776321638E-2</v>
      </c>
      <c r="V92" s="18">
        <v>8.3872791398573607E-2</v>
      </c>
      <c r="W92" s="18">
        <v>6.3928679436060704E-2</v>
      </c>
      <c r="X92" s="18">
        <v>0.29915326916658003</v>
      </c>
      <c r="Y92" s="18">
        <v>0.68512773052048004</v>
      </c>
      <c r="Z92" s="18">
        <v>4.4533432909943299E-2</v>
      </c>
      <c r="AA92" s="18">
        <v>0.17061848155939099</v>
      </c>
      <c r="AB92" s="18">
        <v>7.3167804918921303E-2</v>
      </c>
      <c r="AC92" s="18">
        <v>4.3381473789180898E-2</v>
      </c>
      <c r="AD92" s="18">
        <v>4.0887000785342797E-2</v>
      </c>
      <c r="AE92" s="18">
        <v>2.0264590787275799E-2</v>
      </c>
    </row>
    <row r="93" spans="1:31" x14ac:dyDescent="0.2">
      <c r="A93" s="12">
        <v>93</v>
      </c>
      <c r="B93" s="13" t="s">
        <v>233</v>
      </c>
      <c r="C93" s="14" t="s">
        <v>309</v>
      </c>
      <c r="D93" s="13" t="s">
        <v>229</v>
      </c>
      <c r="E93" s="13" t="s">
        <v>309</v>
      </c>
      <c r="F93" s="13" t="s">
        <v>5</v>
      </c>
      <c r="G93" s="13" t="s">
        <v>269</v>
      </c>
      <c r="H93" s="15">
        <v>3.26187602438123E-2</v>
      </c>
      <c r="I93" s="15">
        <v>4.5303825986190503E-2</v>
      </c>
      <c r="J93" s="15">
        <v>7.5001986752099804E-3</v>
      </c>
      <c r="K93" s="15">
        <v>2.3182628208541899E-2</v>
      </c>
      <c r="L93" s="15">
        <v>2.5548531551887601E-2</v>
      </c>
      <c r="M93" s="15">
        <v>5.7882071722038297E-2</v>
      </c>
      <c r="N93" s="15">
        <v>5.2959574053304703E-2</v>
      </c>
      <c r="O93" s="15">
        <v>2.6224191801039898E-2</v>
      </c>
      <c r="P93" s="15">
        <v>2.1211720230440202E-2</v>
      </c>
      <c r="Q93" s="15">
        <v>2.4240319450389399E-2</v>
      </c>
      <c r="R93" s="15">
        <v>5.2590654867963299E-2</v>
      </c>
      <c r="S93" s="15">
        <v>1.0661165673385</v>
      </c>
      <c r="T93" s="15">
        <v>6.1877399949115001E-2</v>
      </c>
      <c r="U93" s="15">
        <v>3.6294086703915998E-2</v>
      </c>
      <c r="V93" s="15">
        <v>8.2800506235841301E-2</v>
      </c>
      <c r="W93" s="15">
        <v>6.0505724764354403E-2</v>
      </c>
      <c r="X93" s="15">
        <v>0.20038628773922801</v>
      </c>
      <c r="Y93" s="15">
        <v>2.7134205887352301</v>
      </c>
      <c r="Z93" s="15">
        <v>4.8490252111147797E-2</v>
      </c>
      <c r="AA93" s="15">
        <v>0.24367490057156499</v>
      </c>
      <c r="AB93" s="15">
        <v>4.3015762265653797E-2</v>
      </c>
      <c r="AC93" s="15">
        <v>5.3856061567485299E-2</v>
      </c>
      <c r="AD93" s="15">
        <v>3.7184595577063301E-2</v>
      </c>
      <c r="AE93" s="15">
        <v>3.24506094829594E-2</v>
      </c>
    </row>
    <row r="94" spans="1:31" x14ac:dyDescent="0.2">
      <c r="A94" s="12">
        <v>94</v>
      </c>
      <c r="B94" s="16" t="s">
        <v>346</v>
      </c>
      <c r="C94" s="17" t="s">
        <v>309</v>
      </c>
      <c r="D94" s="16" t="s">
        <v>239</v>
      </c>
      <c r="E94" s="16" t="s">
        <v>309</v>
      </c>
      <c r="F94" s="16" t="s">
        <v>251</v>
      </c>
      <c r="G94" s="16" t="s">
        <v>269</v>
      </c>
      <c r="H94" s="18">
        <v>2.3465169134474401E-2</v>
      </c>
      <c r="I94" s="18">
        <v>3.21849703421907E-2</v>
      </c>
      <c r="J94" s="18">
        <v>3.4559121717600998E-2</v>
      </c>
      <c r="K94" s="18">
        <v>9.2338782729778808E-3</v>
      </c>
      <c r="L94" s="18">
        <v>7.0082205044868701E-2</v>
      </c>
      <c r="M94" s="18">
        <v>2.88929868191324E-2</v>
      </c>
      <c r="N94" s="18">
        <v>8.72708498787674E-3</v>
      </c>
      <c r="O94" s="18">
        <v>2.8803118325205799E-2</v>
      </c>
      <c r="P94" s="18">
        <v>1.5612156909158501E-2</v>
      </c>
      <c r="Q94" s="18">
        <v>5.77591500249377E-2</v>
      </c>
      <c r="R94" s="18">
        <v>6.7404457428534001E-2</v>
      </c>
      <c r="S94" s="18">
        <v>0.690665935407349</v>
      </c>
      <c r="T94" s="18">
        <v>9.1001756722022695E-2</v>
      </c>
      <c r="U94" s="18">
        <v>0.108053859339217</v>
      </c>
      <c r="V94" s="18">
        <v>3.79353660252265E-2</v>
      </c>
      <c r="W94" s="18">
        <v>9.9892714687680906E-2</v>
      </c>
      <c r="X94" s="18">
        <v>0.29083392993514701</v>
      </c>
      <c r="Y94" s="18">
        <v>0.42556605145472898</v>
      </c>
      <c r="Z94" s="18">
        <v>1.23784016174633E-2</v>
      </c>
      <c r="AA94" s="18">
        <v>0.14181398844193299</v>
      </c>
      <c r="AB94" s="18">
        <v>4.6814069219380798E-2</v>
      </c>
      <c r="AC94" s="18">
        <v>1.65624257008096E-2</v>
      </c>
      <c r="AD94" s="18">
        <v>5.03369786042141E-2</v>
      </c>
      <c r="AE94" s="18">
        <v>5.4001947710618101E-2</v>
      </c>
    </row>
    <row r="95" spans="1:31" x14ac:dyDescent="0.2">
      <c r="A95" s="12">
        <v>95</v>
      </c>
      <c r="B95" s="13" t="s">
        <v>228</v>
      </c>
      <c r="C95" s="14" t="s">
        <v>309</v>
      </c>
      <c r="D95" s="13" t="s">
        <v>276</v>
      </c>
      <c r="E95" s="13" t="s">
        <v>309</v>
      </c>
      <c r="F95" s="13" t="s">
        <v>207</v>
      </c>
      <c r="G95" s="13" t="s">
        <v>269</v>
      </c>
      <c r="H95" s="15">
        <v>4.0662502251471999E-2</v>
      </c>
      <c r="I95" s="15">
        <v>7.3422386607949697E-2</v>
      </c>
      <c r="J95" s="15">
        <v>1.0799819234173899E-2</v>
      </c>
      <c r="K95" s="15">
        <v>0.206730489117497</v>
      </c>
      <c r="L95" s="15">
        <v>7.2502295806453607E-2</v>
      </c>
      <c r="M95" s="15">
        <v>2.7115449856887401E-2</v>
      </c>
      <c r="N95" s="15">
        <v>0.141801260393391</v>
      </c>
      <c r="O95" s="15">
        <v>9.0653905423591294E-2</v>
      </c>
      <c r="P95" s="15">
        <v>6.6729088986410903E-2</v>
      </c>
      <c r="Q95" s="15">
        <v>6.7112880524470104E-3</v>
      </c>
      <c r="R95" s="15">
        <v>5.8086831295982203E-2</v>
      </c>
      <c r="S95" s="15">
        <v>0.45222161642736702</v>
      </c>
      <c r="T95" s="15">
        <v>0.20928049147022701</v>
      </c>
      <c r="U95" s="15">
        <v>0.20214013916229201</v>
      </c>
      <c r="V95" s="15">
        <v>0.22832916766290701</v>
      </c>
      <c r="W95" s="15">
        <v>0.18400157692146299</v>
      </c>
      <c r="X95" s="15">
        <v>0.34826182857382898</v>
      </c>
      <c r="Y95" s="15">
        <v>1.5888206011225401</v>
      </c>
      <c r="Z95" s="15">
        <v>6.1337962400203998E-2</v>
      </c>
      <c r="AA95" s="15">
        <v>7.0214774915477396E-2</v>
      </c>
      <c r="AB95" s="15">
        <v>0.35835504280307001</v>
      </c>
      <c r="AC95" s="15">
        <v>2.7218378771607099E-2</v>
      </c>
      <c r="AD95" s="15">
        <v>0.104379889773232</v>
      </c>
      <c r="AE95" s="15">
        <v>4.1941334666176798E-2</v>
      </c>
    </row>
    <row r="96" spans="1:31" x14ac:dyDescent="0.2">
      <c r="A96" s="12">
        <v>96</v>
      </c>
      <c r="B96" s="16" t="s">
        <v>172</v>
      </c>
      <c r="C96" s="17" t="s">
        <v>309</v>
      </c>
      <c r="D96" s="16" t="s">
        <v>220</v>
      </c>
      <c r="E96" s="16" t="s">
        <v>309</v>
      </c>
      <c r="F96" s="16" t="s">
        <v>252</v>
      </c>
      <c r="G96" s="16" t="s">
        <v>269</v>
      </c>
      <c r="H96" s="18">
        <v>1.50786238922145E-2</v>
      </c>
      <c r="I96" s="18">
        <v>3.4267648943383099E-2</v>
      </c>
      <c r="J96" s="18">
        <v>1.46028530831761E-2</v>
      </c>
      <c r="K96" s="18">
        <v>1.00229581794924E-2</v>
      </c>
      <c r="L96" s="18">
        <v>4.1518156024725E-2</v>
      </c>
      <c r="M96" s="18">
        <v>2.9096993888493598E-3</v>
      </c>
      <c r="N96" s="18">
        <v>3.5204576602233001E-2</v>
      </c>
      <c r="O96" s="18">
        <v>4.1087568214615303E-2</v>
      </c>
      <c r="P96" s="18">
        <v>2.6212952990160798E-2</v>
      </c>
      <c r="Q96" s="18">
        <v>4.3844156211713302E-2</v>
      </c>
      <c r="R96" s="18">
        <v>4.5436159644748099E-2</v>
      </c>
      <c r="S96" s="18">
        <v>3.5074853286910498E-2</v>
      </c>
      <c r="T96" s="18">
        <v>6.1614271511040999E-2</v>
      </c>
      <c r="U96" s="18">
        <v>5.11981942925189E-2</v>
      </c>
      <c r="V96" s="18">
        <v>3.34488835353094E-2</v>
      </c>
      <c r="W96" s="18">
        <v>3.5482264254582903E-2</v>
      </c>
      <c r="X96" s="18">
        <v>2.3808721266159301E-2</v>
      </c>
      <c r="Y96" s="18">
        <v>5.7411446206657397E-2</v>
      </c>
      <c r="Z96" s="18">
        <v>1.8528749878938201E-2</v>
      </c>
      <c r="AA96" s="18">
        <v>2.59337819317179E-2</v>
      </c>
      <c r="AB96" s="18">
        <v>4.4063728424964498E-2</v>
      </c>
      <c r="AC96" s="18">
        <v>1.81652056900262E-2</v>
      </c>
      <c r="AD96" s="18">
        <v>4.9902330625532898E-2</v>
      </c>
      <c r="AE96" s="18">
        <v>1.71619150393378E-2</v>
      </c>
    </row>
    <row r="97" spans="1:31" x14ac:dyDescent="0.2">
      <c r="A97" s="12">
        <v>97</v>
      </c>
      <c r="B97" s="13" t="s">
        <v>204</v>
      </c>
      <c r="C97" s="14" t="s">
        <v>309</v>
      </c>
      <c r="D97" s="13" t="s">
        <v>46</v>
      </c>
      <c r="E97" s="13" t="s">
        <v>309</v>
      </c>
      <c r="F97" s="13" t="s">
        <v>117</v>
      </c>
      <c r="G97" s="13" t="s">
        <v>269</v>
      </c>
      <c r="H97" s="15">
        <v>0.178709332029996</v>
      </c>
      <c r="I97" s="15">
        <v>0.19565430836742501</v>
      </c>
      <c r="J97" s="15">
        <v>0.18153965260954699</v>
      </c>
      <c r="K97" s="15">
        <v>0.37467815143201599</v>
      </c>
      <c r="L97" s="15">
        <v>0.117912363879457</v>
      </c>
      <c r="M97" s="15">
        <v>0.31913374991579702</v>
      </c>
      <c r="N97" s="15">
        <v>0.17495499109297599</v>
      </c>
      <c r="O97" s="15">
        <v>0.14233668264402399</v>
      </c>
      <c r="P97" s="15">
        <v>0.45712919684917203</v>
      </c>
      <c r="Q97" s="15">
        <v>0.190977747755912</v>
      </c>
      <c r="R97" s="15">
        <v>0.172695428632648</v>
      </c>
      <c r="S97" s="15">
        <v>0.46944307840565502</v>
      </c>
      <c r="T97" s="15">
        <v>0.103457506821552</v>
      </c>
      <c r="U97" s="15">
        <v>9.1148455058038605E-2</v>
      </c>
      <c r="V97" s="15">
        <v>0.12534130245883901</v>
      </c>
      <c r="W97" s="15">
        <v>0.29840179007090001</v>
      </c>
      <c r="X97" s="15">
        <v>8.7475981035658804E-2</v>
      </c>
      <c r="Y97" s="15">
        <v>0.11872003003474001</v>
      </c>
      <c r="Z97" s="15">
        <v>0.13383953119130201</v>
      </c>
      <c r="AA97" s="15">
        <v>0.11451688213213</v>
      </c>
      <c r="AB97" s="15">
        <v>0.129651268053808</v>
      </c>
      <c r="AC97" s="15">
        <v>0.12813940458480599</v>
      </c>
      <c r="AD97" s="15">
        <v>0.15022910032789299</v>
      </c>
      <c r="AE97" s="15">
        <v>0.135164933964152</v>
      </c>
    </row>
    <row r="98" spans="1:31" x14ac:dyDescent="0.2">
      <c r="A98" s="12">
        <v>98</v>
      </c>
      <c r="B98" s="16" t="s">
        <v>33</v>
      </c>
      <c r="C98" s="17" t="s">
        <v>309</v>
      </c>
      <c r="D98" s="16" t="s">
        <v>268</v>
      </c>
      <c r="E98" s="16" t="s">
        <v>309</v>
      </c>
      <c r="F98" s="16" t="s">
        <v>265</v>
      </c>
      <c r="G98" s="16" t="s">
        <v>269</v>
      </c>
      <c r="H98" s="18">
        <v>2.3530363896029499E-2</v>
      </c>
      <c r="I98" s="18">
        <v>4.1177778662228402E-2</v>
      </c>
      <c r="J98" s="18">
        <v>4.9640601839169997E-2</v>
      </c>
      <c r="K98" s="18">
        <v>2.2571283877562701E-2</v>
      </c>
      <c r="L98" s="18">
        <v>1.8730953647196399E-2</v>
      </c>
      <c r="M98" s="18">
        <v>1.47299762594669E-2</v>
      </c>
      <c r="N98" s="18">
        <v>0.154078432454095</v>
      </c>
      <c r="O98" s="18">
        <v>0.111463806677169</v>
      </c>
      <c r="P98" s="18">
        <v>4.5943493735915497E-2</v>
      </c>
      <c r="Q98" s="18">
        <v>1.77649683465969E-2</v>
      </c>
      <c r="R98" s="18">
        <v>9.4910492214163603E-2</v>
      </c>
      <c r="S98" s="18">
        <v>4.1973101995482903E-2</v>
      </c>
      <c r="T98" s="18">
        <v>8.4427974452130794E-2</v>
      </c>
      <c r="U98" s="18">
        <v>5.9483470402233798E-2</v>
      </c>
      <c r="V98" s="18">
        <v>1.72865369973382E-2</v>
      </c>
      <c r="W98" s="18">
        <v>3.6267261899400999E-3</v>
      </c>
      <c r="X98" s="18">
        <v>1.8438323879274399E-2</v>
      </c>
      <c r="Y98" s="18">
        <v>0.19234177398569699</v>
      </c>
      <c r="Z98" s="18">
        <v>6.0220900399877902E-2</v>
      </c>
      <c r="AA98" s="18">
        <v>7.4028278167168502E-3</v>
      </c>
      <c r="AB98" s="18">
        <v>8.5949407883627899E-2</v>
      </c>
      <c r="AC98" s="18">
        <v>1.3514262195185299E-2</v>
      </c>
      <c r="AD98" s="18">
        <v>6.0886699517878E-2</v>
      </c>
      <c r="AE98" s="18">
        <v>8.0356228749859399E-2</v>
      </c>
    </row>
    <row r="99" spans="1:31" x14ac:dyDescent="0.2">
      <c r="A99" s="12">
        <v>99</v>
      </c>
      <c r="B99" s="13" t="s">
        <v>72</v>
      </c>
      <c r="C99" s="14" t="s">
        <v>309</v>
      </c>
      <c r="D99" s="13" t="s">
        <v>365</v>
      </c>
      <c r="E99" s="13" t="s">
        <v>309</v>
      </c>
      <c r="F99" s="13" t="s">
        <v>314</v>
      </c>
      <c r="G99" s="13" t="s">
        <v>269</v>
      </c>
      <c r="H99" s="15">
        <v>4.8280190459007701E-2</v>
      </c>
      <c r="I99" s="15">
        <v>5.3150109029550301E-2</v>
      </c>
      <c r="J99" s="15">
        <v>1.6644943965056599E-2</v>
      </c>
      <c r="K99" s="15">
        <v>0.85337543353944401</v>
      </c>
      <c r="L99" s="15">
        <v>3.08705572926447E-2</v>
      </c>
      <c r="M99" s="15">
        <v>9.6125214565379105E-2</v>
      </c>
      <c r="N99" s="15">
        <v>0.103627547655209</v>
      </c>
      <c r="O99" s="15">
        <v>0.12094973371275999</v>
      </c>
      <c r="P99" s="15">
        <v>5.87851690103691E-2</v>
      </c>
      <c r="Q99" s="15">
        <v>4.7377497130089097E-2</v>
      </c>
      <c r="R99" s="15">
        <v>5.5397541374987203E-2</v>
      </c>
      <c r="S99" s="15">
        <v>0.45352009805914001</v>
      </c>
      <c r="T99" s="15">
        <v>7.35702518325861E-2</v>
      </c>
      <c r="U99" s="15">
        <v>2.9421199286229199E-2</v>
      </c>
      <c r="V99" s="15">
        <v>5.2792159135204998E-2</v>
      </c>
      <c r="W99" s="15">
        <v>5.9814998526674802E-2</v>
      </c>
      <c r="X99" s="15">
        <v>0.25353396106479098</v>
      </c>
      <c r="Y99" s="15">
        <v>5.8940924608659899E-2</v>
      </c>
      <c r="Z99" s="15">
        <v>5.5288483405018102E-2</v>
      </c>
      <c r="AA99" s="15">
        <v>6.3401288242596304E-2</v>
      </c>
      <c r="AB99" s="15">
        <v>2.6508498734284899E-2</v>
      </c>
      <c r="AC99" s="15">
        <v>3.8392550478456598E-2</v>
      </c>
      <c r="AD99" s="15">
        <v>5.2757386926689E-2</v>
      </c>
      <c r="AE99" s="15">
        <v>2.5023393411277201E-2</v>
      </c>
    </row>
    <row r="100" spans="1:31" x14ac:dyDescent="0.2">
      <c r="A100" s="12">
        <v>101</v>
      </c>
      <c r="B100" s="13" t="s">
        <v>106</v>
      </c>
      <c r="C100" s="14" t="s">
        <v>309</v>
      </c>
      <c r="D100" s="13" t="s">
        <v>127</v>
      </c>
      <c r="E100" s="13" t="s">
        <v>309</v>
      </c>
      <c r="F100" s="13" t="s">
        <v>272</v>
      </c>
      <c r="G100" s="13" t="s">
        <v>269</v>
      </c>
      <c r="H100" s="15">
        <v>3.3913740601281397E-2</v>
      </c>
      <c r="I100" s="15">
        <v>4.9277375103228001E-2</v>
      </c>
      <c r="J100" s="15">
        <v>2.60121316844436E-2</v>
      </c>
      <c r="K100" s="15">
        <v>0.31449596333892199</v>
      </c>
      <c r="L100" s="15">
        <v>4.1806461209966297E-2</v>
      </c>
      <c r="M100" s="15">
        <v>3.25831996856039E-2</v>
      </c>
      <c r="N100" s="15">
        <v>5.8656977705339501E-2</v>
      </c>
      <c r="O100" s="15">
        <v>5.6626203841548199E-2</v>
      </c>
      <c r="P100" s="15">
        <v>3.1439491637265199E-2</v>
      </c>
      <c r="Q100" s="15">
        <v>5.7333962495986698E-2</v>
      </c>
      <c r="R100" s="15">
        <v>6.5151568644336605E-2</v>
      </c>
      <c r="S100" s="15">
        <v>8.3481110974070502E-2</v>
      </c>
      <c r="T100" s="15">
        <v>4.8727786844005902E-2</v>
      </c>
      <c r="U100" s="15">
        <v>5.0089322734250097E-2</v>
      </c>
      <c r="V100" s="15">
        <v>4.85072082218201E-2</v>
      </c>
      <c r="W100" s="15">
        <v>6.9552165417460801E-2</v>
      </c>
      <c r="X100" s="15">
        <v>5.4526000019968997E-2</v>
      </c>
      <c r="Y100" s="15">
        <v>6.0288499090621499E-2</v>
      </c>
      <c r="Z100" s="15">
        <v>3.03293056483767E-2</v>
      </c>
      <c r="AA100" s="15">
        <v>1.68802017755042E-2</v>
      </c>
      <c r="AB100" s="15">
        <v>3.2862196096273902E-2</v>
      </c>
      <c r="AC100" s="15">
        <v>1.22573141588646E-2</v>
      </c>
      <c r="AD100" s="15">
        <v>5.2961013083046599E-2</v>
      </c>
      <c r="AE100" s="15">
        <v>2.4035131327061299E-2</v>
      </c>
    </row>
    <row r="101" spans="1:31" x14ac:dyDescent="0.2">
      <c r="A101" s="12">
        <v>103</v>
      </c>
      <c r="B101" s="13" t="s">
        <v>85</v>
      </c>
      <c r="C101" s="14" t="s">
        <v>309</v>
      </c>
      <c r="D101" s="13" t="s">
        <v>299</v>
      </c>
      <c r="E101" s="13" t="s">
        <v>309</v>
      </c>
      <c r="F101" s="13" t="s">
        <v>313</v>
      </c>
      <c r="G101" s="13" t="s">
        <v>269</v>
      </c>
      <c r="H101" s="15">
        <v>0.124211171941389</v>
      </c>
      <c r="I101" s="15">
        <v>8.6491420058429202E-3</v>
      </c>
      <c r="J101" s="15">
        <v>4.4687041972115697E-2</v>
      </c>
      <c r="K101" s="15">
        <v>8.8593688228484305E-2</v>
      </c>
      <c r="L101" s="15">
        <v>3.4391920857718097E-2</v>
      </c>
      <c r="M101" s="15">
        <v>5.5020088313961303E-2</v>
      </c>
      <c r="N101" s="15">
        <v>6.9307175526712006E-2</v>
      </c>
      <c r="O101" s="15">
        <v>1.89878027785075E-2</v>
      </c>
      <c r="P101" s="15">
        <v>8.7242684536866198E-3</v>
      </c>
      <c r="Q101" s="15">
        <v>2.93862062800389E-2</v>
      </c>
      <c r="R101" s="15">
        <v>4.2699258546698302E-2</v>
      </c>
      <c r="S101" s="15">
        <v>0.15408145320347899</v>
      </c>
      <c r="T101" s="15">
        <v>3.7044336778773203E-2</v>
      </c>
      <c r="U101" s="15">
        <v>4.0673154779409401E-2</v>
      </c>
      <c r="V101" s="15">
        <v>4.1890068354708203E-2</v>
      </c>
      <c r="W101" s="15">
        <v>4.0395590401730998E-2</v>
      </c>
      <c r="X101" s="15">
        <v>8.1483327201938502E-2</v>
      </c>
      <c r="Y101" s="15">
        <v>2.3541537647543201E-2</v>
      </c>
      <c r="Z101" s="15">
        <v>5.81410859871851E-2</v>
      </c>
      <c r="AA101" s="15">
        <v>7.48156455993189E-2</v>
      </c>
      <c r="AB101" s="15">
        <v>2.4778284936765899E-2</v>
      </c>
      <c r="AC101" s="15">
        <v>4.94351615688918E-2</v>
      </c>
      <c r="AD101" s="15">
        <v>2.0047035557442801E-2</v>
      </c>
      <c r="AE101" s="15">
        <v>6.5187877885278397E-2</v>
      </c>
    </row>
    <row r="102" spans="1:31" x14ac:dyDescent="0.2">
      <c r="A102" s="12">
        <v>105</v>
      </c>
      <c r="B102" s="13" t="s">
        <v>243</v>
      </c>
      <c r="C102" s="14" t="s">
        <v>309</v>
      </c>
      <c r="D102" s="13" t="s">
        <v>225</v>
      </c>
      <c r="E102" s="13" t="s">
        <v>309</v>
      </c>
      <c r="F102" s="13" t="s">
        <v>235</v>
      </c>
      <c r="G102" s="13" t="s">
        <v>269</v>
      </c>
      <c r="H102" s="15">
        <v>3.33202738504772E-2</v>
      </c>
      <c r="I102" s="15">
        <v>2.7610309884892902E-2</v>
      </c>
      <c r="J102" s="15">
        <v>4.80895748961227E-2</v>
      </c>
      <c r="K102" s="15">
        <v>2.3494745930822101E-2</v>
      </c>
      <c r="L102" s="15">
        <v>6.0051590756037297E-2</v>
      </c>
      <c r="M102" s="15">
        <v>4.0687962449130602E-2</v>
      </c>
      <c r="N102" s="15">
        <v>2.6594658718342799E-2</v>
      </c>
      <c r="O102" s="15">
        <v>1.02109885302312E-2</v>
      </c>
      <c r="P102" s="15">
        <v>1.3019468410027201E-2</v>
      </c>
      <c r="Q102" s="15">
        <v>4.5608916311241102E-2</v>
      </c>
      <c r="R102" s="15">
        <v>3.6432977935691398E-2</v>
      </c>
      <c r="S102" s="15">
        <v>7.7843318052212798E-2</v>
      </c>
      <c r="T102" s="15">
        <v>1.8240612884631399E-2</v>
      </c>
      <c r="U102" s="15">
        <v>3.5253210661401101E-2</v>
      </c>
      <c r="V102" s="15">
        <v>2.1492460523212201E-2</v>
      </c>
      <c r="W102" s="15">
        <v>5.5983578463341697E-2</v>
      </c>
      <c r="X102" s="15">
        <v>6.4942434566071197E-2</v>
      </c>
      <c r="Y102" s="15">
        <v>3.6069307245908698E-2</v>
      </c>
      <c r="Z102" s="15">
        <v>1.28068717435937E-2</v>
      </c>
      <c r="AA102" s="15">
        <v>8.32570492671353E-2</v>
      </c>
      <c r="AB102" s="15">
        <v>3.5200483117716799E-2</v>
      </c>
      <c r="AC102" s="15">
        <v>1.5946334180545099E-2</v>
      </c>
      <c r="AD102" s="15">
        <v>2.6676161119905901E-2</v>
      </c>
      <c r="AE102" s="15">
        <v>4.0002674598820398E-2</v>
      </c>
    </row>
    <row r="103" spans="1:31" x14ac:dyDescent="0.2">
      <c r="A103" s="12">
        <v>107</v>
      </c>
      <c r="B103" s="13" t="s">
        <v>6</v>
      </c>
      <c r="C103" s="14" t="s">
        <v>309</v>
      </c>
      <c r="D103" s="13" t="s">
        <v>42</v>
      </c>
      <c r="E103" s="13" t="s">
        <v>309</v>
      </c>
      <c r="F103" s="13" t="s">
        <v>248</v>
      </c>
      <c r="G103" s="13" t="s">
        <v>269</v>
      </c>
      <c r="H103" s="15">
        <v>1.5618957267153301E-2</v>
      </c>
      <c r="I103" s="15">
        <v>3.2314569316207797E-2</v>
      </c>
      <c r="J103" s="15">
        <v>1.6193810738520598E-2</v>
      </c>
      <c r="K103" s="15">
        <v>3.12996677313616E-2</v>
      </c>
      <c r="L103" s="15">
        <v>6.33415438103683E-2</v>
      </c>
      <c r="M103" s="15">
        <v>4.3602489326471101E-2</v>
      </c>
      <c r="N103" s="15">
        <v>1.14627818945447E-2</v>
      </c>
      <c r="O103" s="15">
        <v>4.4989954182007297E-2</v>
      </c>
      <c r="P103" s="15">
        <v>6.35340366562366E-3</v>
      </c>
      <c r="Q103" s="15">
        <v>3.7999703306417297E-2</v>
      </c>
      <c r="R103" s="15">
        <v>5.1817550313206603E-2</v>
      </c>
      <c r="S103" s="15">
        <v>1.9419526502536599E-2</v>
      </c>
      <c r="T103" s="15">
        <v>5.9853423734002903E-2</v>
      </c>
      <c r="U103" s="15">
        <v>6.2127451006246802E-2</v>
      </c>
      <c r="V103" s="15">
        <v>2.60580839271576E-2</v>
      </c>
      <c r="W103" s="15">
        <v>5.7314913604686199E-2</v>
      </c>
      <c r="X103" s="15">
        <v>2.7080642547528799E-2</v>
      </c>
      <c r="Y103" s="15">
        <v>5.7793498468130901E-2</v>
      </c>
      <c r="Z103" s="15">
        <v>3.1805286238084797E-2</v>
      </c>
      <c r="AA103" s="15">
        <v>2.5344024676382099E-2</v>
      </c>
      <c r="AB103" s="15">
        <v>4.5996924051949897E-2</v>
      </c>
      <c r="AC103" s="15">
        <v>2.5198404788836299E-2</v>
      </c>
      <c r="AD103" s="15">
        <v>4.6505447709507597E-2</v>
      </c>
      <c r="AE103" s="15">
        <v>1.9857629413170201E-2</v>
      </c>
    </row>
    <row r="104" spans="1:31" x14ac:dyDescent="0.2">
      <c r="A104" s="12">
        <v>109</v>
      </c>
      <c r="B104" s="13" t="s">
        <v>200</v>
      </c>
      <c r="C104" s="14" t="s">
        <v>309</v>
      </c>
      <c r="D104" s="13" t="s">
        <v>40</v>
      </c>
      <c r="E104" s="13" t="s">
        <v>309</v>
      </c>
      <c r="F104" s="13" t="s">
        <v>55</v>
      </c>
      <c r="G104" s="13" t="s">
        <v>269</v>
      </c>
      <c r="H104" s="15">
        <v>3.1680968160648401E-2</v>
      </c>
      <c r="I104" s="15">
        <v>4.8050228757074001E-2</v>
      </c>
      <c r="J104" s="15">
        <v>1.37168716557944E-2</v>
      </c>
      <c r="K104" s="15">
        <v>3.7056035068913799E-2</v>
      </c>
      <c r="L104" s="15">
        <v>3.1090346536282301E-2</v>
      </c>
      <c r="M104" s="15">
        <v>5.75386297743457E-2</v>
      </c>
      <c r="N104" s="15">
        <v>1.02255807143925E-2</v>
      </c>
      <c r="O104" s="15">
        <v>4.5451583895405302E-2</v>
      </c>
      <c r="P104" s="15">
        <v>2.3264397123259201E-2</v>
      </c>
      <c r="Q104" s="15">
        <v>3.1909212186000499E-2</v>
      </c>
      <c r="R104" s="15">
        <v>5.0515222628365997E-2</v>
      </c>
      <c r="S104" s="15">
        <v>2.4120225347035E-3</v>
      </c>
      <c r="T104" s="15">
        <v>4.7017879877356103E-2</v>
      </c>
      <c r="U104" s="15">
        <v>3.0609013998498299E-2</v>
      </c>
      <c r="V104" s="15">
        <v>5.1831390542309001E-2</v>
      </c>
      <c r="W104" s="15">
        <v>6.3180781718037399E-2</v>
      </c>
      <c r="X104" s="15">
        <v>1.52896157000601E-2</v>
      </c>
      <c r="Y104" s="15">
        <v>6.0818085390054198E-2</v>
      </c>
      <c r="Z104" s="15">
        <v>3.9994850963643497E-2</v>
      </c>
      <c r="AA104" s="15">
        <v>2.3167603799731502E-2</v>
      </c>
      <c r="AB104" s="15">
        <v>2.7963361396708498E-2</v>
      </c>
      <c r="AC104" s="15">
        <v>3.4236744573512598E-2</v>
      </c>
      <c r="AD104" s="15">
        <v>4.9725791843939403E-2</v>
      </c>
      <c r="AE104" s="15">
        <v>1.43492924987436E-2</v>
      </c>
    </row>
    <row r="105" spans="1:31" x14ac:dyDescent="0.2">
      <c r="A105" s="12">
        <v>111</v>
      </c>
      <c r="B105" s="13" t="s">
        <v>14</v>
      </c>
      <c r="C105" s="14" t="s">
        <v>309</v>
      </c>
      <c r="D105" s="13" t="s">
        <v>20</v>
      </c>
      <c r="E105" s="13" t="s">
        <v>309</v>
      </c>
      <c r="F105" s="13" t="s">
        <v>7</v>
      </c>
      <c r="G105" s="13" t="s">
        <v>269</v>
      </c>
      <c r="H105" s="15">
        <v>8.8247142812686294E-2</v>
      </c>
      <c r="I105" s="15">
        <v>9.9159415251438704E-2</v>
      </c>
      <c r="J105" s="15">
        <v>0.111893349962865</v>
      </c>
      <c r="K105" s="15">
        <v>0.96933207363561402</v>
      </c>
      <c r="L105" s="15">
        <v>0.13242465877069401</v>
      </c>
      <c r="M105" s="15">
        <v>8.8531093303544806E-2</v>
      </c>
      <c r="N105" s="15">
        <v>0.12513965530849999</v>
      </c>
      <c r="O105" s="15">
        <v>0.137258456138457</v>
      </c>
      <c r="P105" s="15">
        <v>6.7735958716268904E-2</v>
      </c>
      <c r="Q105" s="15">
        <v>7.1344344655160194E-2</v>
      </c>
      <c r="R105" s="15">
        <v>9.8192794235213904E-2</v>
      </c>
      <c r="S105" s="15">
        <v>0.35974991094728997</v>
      </c>
      <c r="T105" s="15">
        <v>0.15625120677029999</v>
      </c>
      <c r="U105" s="15">
        <v>0.102017477056265</v>
      </c>
      <c r="V105" s="15">
        <v>6.8949117294681797E-2</v>
      </c>
      <c r="W105" s="15">
        <v>9.7819431486757799E-2</v>
      </c>
      <c r="X105" s="15">
        <v>9.9696966516169397E-2</v>
      </c>
      <c r="Y105" s="15">
        <v>8.9272860852309302E-2</v>
      </c>
      <c r="Z105" s="15">
        <v>4.7789995959948199E-2</v>
      </c>
      <c r="AA105" s="15">
        <v>6.7629286436432498E-2</v>
      </c>
      <c r="AB105" s="15">
        <v>4.1044233390678003E-2</v>
      </c>
      <c r="AC105" s="15">
        <v>6.2733129297184304E-2</v>
      </c>
      <c r="AD105" s="15">
        <v>6.24458817922822E-2</v>
      </c>
      <c r="AE105" s="15">
        <v>7.76795668391108E-2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E105"/>
  <sheetViews>
    <sheetView workbookViewId="0"/>
  </sheetViews>
  <sheetFormatPr defaultColWidth="9.140625" defaultRowHeight="12.75" x14ac:dyDescent="0.2"/>
  <cols>
    <col min="1" max="1" width="5.7109375" customWidth="1"/>
    <col min="2" max="2" width="21.42578125" customWidth="1"/>
    <col min="3" max="3" width="2.85546875" customWidth="1"/>
    <col min="4" max="4" width="21.42578125" customWidth="1"/>
    <col min="5" max="31" width="10.7109375" customWidth="1"/>
  </cols>
  <sheetData>
    <row r="1" spans="1:31" ht="38.25" customHeight="1" x14ac:dyDescent="0.2">
      <c r="A1" s="1" t="s">
        <v>147</v>
      </c>
      <c r="B1" s="1" t="s">
        <v>317</v>
      </c>
      <c r="C1" s="1" t="s">
        <v>244</v>
      </c>
      <c r="D1" s="1" t="s">
        <v>86</v>
      </c>
      <c r="E1" s="1" t="s">
        <v>120</v>
      </c>
      <c r="F1" s="1" t="s">
        <v>182</v>
      </c>
      <c r="G1" s="1" t="s">
        <v>311</v>
      </c>
      <c r="H1" s="1" t="s">
        <v>213</v>
      </c>
      <c r="I1" s="1" t="s">
        <v>56</v>
      </c>
      <c r="J1" s="1" t="s">
        <v>230</v>
      </c>
      <c r="K1" s="1" t="s">
        <v>128</v>
      </c>
      <c r="L1" s="1" t="s">
        <v>0</v>
      </c>
      <c r="M1" s="1" t="s">
        <v>70</v>
      </c>
      <c r="N1" s="2" t="s">
        <v>139</v>
      </c>
      <c r="O1" s="1" t="s">
        <v>369</v>
      </c>
      <c r="P1" s="2" t="s">
        <v>43</v>
      </c>
      <c r="Q1" s="1" t="s">
        <v>284</v>
      </c>
      <c r="R1" s="1" t="s">
        <v>263</v>
      </c>
      <c r="S1" s="1" t="s">
        <v>118</v>
      </c>
      <c r="T1" s="1" t="s">
        <v>24</v>
      </c>
      <c r="U1" s="1" t="s">
        <v>140</v>
      </c>
      <c r="V1" s="1" t="s">
        <v>355</v>
      </c>
      <c r="W1" s="1" t="s">
        <v>371</v>
      </c>
      <c r="X1" s="1" t="s">
        <v>102</v>
      </c>
      <c r="Y1" s="1" t="s">
        <v>319</v>
      </c>
      <c r="Z1" s="1" t="s">
        <v>300</v>
      </c>
      <c r="AA1" s="1" t="s">
        <v>227</v>
      </c>
      <c r="AB1" s="1" t="s">
        <v>75</v>
      </c>
      <c r="AC1" s="1" t="s">
        <v>135</v>
      </c>
      <c r="AD1" s="1" t="s">
        <v>363</v>
      </c>
      <c r="AE1" s="1" t="s">
        <v>326</v>
      </c>
    </row>
    <row r="2" spans="1:31" x14ac:dyDescent="0.2">
      <c r="A2" s="12">
        <v>1</v>
      </c>
      <c r="B2" s="13" t="s">
        <v>33</v>
      </c>
      <c r="C2" s="14" t="s">
        <v>309</v>
      </c>
      <c r="D2" s="13" t="s">
        <v>9</v>
      </c>
      <c r="E2" s="13" t="s">
        <v>309</v>
      </c>
      <c r="F2" s="13" t="s">
        <v>68</v>
      </c>
      <c r="G2" s="13" t="s">
        <v>269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x14ac:dyDescent="0.2">
      <c r="A3" s="12">
        <v>2</v>
      </c>
      <c r="B3" s="16" t="s">
        <v>33</v>
      </c>
      <c r="C3" s="17" t="s">
        <v>309</v>
      </c>
      <c r="D3" s="16" t="s">
        <v>44</v>
      </c>
      <c r="E3" s="16" t="s">
        <v>309</v>
      </c>
      <c r="F3" s="16" t="s">
        <v>336</v>
      </c>
      <c r="G3" s="16" t="s">
        <v>269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</row>
    <row r="4" spans="1:31" x14ac:dyDescent="0.2">
      <c r="A4" s="12">
        <v>3</v>
      </c>
      <c r="B4" s="13" t="s">
        <v>33</v>
      </c>
      <c r="C4" s="14" t="s">
        <v>309</v>
      </c>
      <c r="D4" s="13" t="s">
        <v>134</v>
      </c>
      <c r="E4" s="13" t="s">
        <v>309</v>
      </c>
      <c r="F4" s="13" t="s">
        <v>302</v>
      </c>
      <c r="G4" s="13" t="s">
        <v>269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</row>
    <row r="5" spans="1:31" x14ac:dyDescent="0.2">
      <c r="A5" s="12">
        <v>4</v>
      </c>
      <c r="B5" s="16" t="s">
        <v>33</v>
      </c>
      <c r="C5" s="17" t="s">
        <v>309</v>
      </c>
      <c r="D5" s="16" t="s">
        <v>357</v>
      </c>
      <c r="E5" s="16" t="s">
        <v>309</v>
      </c>
      <c r="F5" s="16" t="s">
        <v>209</v>
      </c>
      <c r="G5" s="16" t="s">
        <v>269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</row>
    <row r="6" spans="1:31" x14ac:dyDescent="0.2">
      <c r="A6" s="12">
        <v>5</v>
      </c>
      <c r="B6" s="13" t="s">
        <v>72</v>
      </c>
      <c r="C6" s="14" t="s">
        <v>309</v>
      </c>
      <c r="D6" s="13" t="s">
        <v>95</v>
      </c>
      <c r="E6" s="13" t="s">
        <v>309</v>
      </c>
      <c r="F6" s="13" t="s">
        <v>125</v>
      </c>
      <c r="G6" s="13" t="s">
        <v>269</v>
      </c>
      <c r="H6" s="15">
        <v>5.0777072135043899E-2</v>
      </c>
      <c r="I6" s="15">
        <v>5.14741302173347E-3</v>
      </c>
      <c r="J6" s="15">
        <v>5.8617611685424301E-2</v>
      </c>
      <c r="K6" s="15">
        <v>0.524390188804013</v>
      </c>
      <c r="L6" s="15">
        <v>5.3350590481459001E-2</v>
      </c>
      <c r="M6" s="15">
        <v>0.15165734220603799</v>
      </c>
      <c r="N6" s="15">
        <v>7.9603124426615796E-2</v>
      </c>
      <c r="O6" s="15">
        <v>7.9217312723222896E-2</v>
      </c>
      <c r="P6" s="15">
        <v>5.0755623062862902E-2</v>
      </c>
      <c r="Q6" s="15">
        <v>3.2152110423708698E-2</v>
      </c>
      <c r="R6" s="15">
        <v>1.46160136042453E-2</v>
      </c>
      <c r="S6" s="15">
        <v>0.60552703753967196</v>
      </c>
      <c r="T6" s="15">
        <v>4.2664460865056299E-2</v>
      </c>
      <c r="U6" s="15">
        <v>6.3859833011280301E-2</v>
      </c>
      <c r="V6" s="15">
        <v>7.4656070898805493E-2</v>
      </c>
      <c r="W6" s="15">
        <v>2.18870092213093E-2</v>
      </c>
      <c r="X6" s="15">
        <v>0.22729495099431399</v>
      </c>
      <c r="Y6" s="15">
        <v>3.0344319777261701E-2</v>
      </c>
      <c r="Z6" s="15">
        <v>5.1570167654467501E-2</v>
      </c>
      <c r="AA6" s="15">
        <v>3.9037064585931501E-2</v>
      </c>
      <c r="AB6" s="15">
        <v>2.7986603443325299E-2</v>
      </c>
      <c r="AC6" s="15">
        <v>4.7327309375140098E-2</v>
      </c>
      <c r="AD6" s="15">
        <v>1.4894184384026401E-2</v>
      </c>
      <c r="AE6" s="15">
        <v>4.2072231176808299E-2</v>
      </c>
    </row>
    <row r="7" spans="1:31" x14ac:dyDescent="0.2">
      <c r="A7" s="12">
        <v>6</v>
      </c>
      <c r="B7" s="16" t="s">
        <v>106</v>
      </c>
      <c r="C7" s="17" t="s">
        <v>309</v>
      </c>
      <c r="D7" s="16" t="s">
        <v>154</v>
      </c>
      <c r="E7" s="16" t="s">
        <v>309</v>
      </c>
      <c r="F7" s="16" t="s">
        <v>282</v>
      </c>
      <c r="G7" s="16" t="s">
        <v>269</v>
      </c>
      <c r="H7" s="18">
        <v>2.3943763051832601E-2</v>
      </c>
      <c r="I7" s="18">
        <v>3.9504288418519898E-2</v>
      </c>
      <c r="J7" s="18">
        <v>2.3635214282674701E-2</v>
      </c>
      <c r="K7" s="18">
        <v>0.21997619584018299</v>
      </c>
      <c r="L7" s="18">
        <v>7.4421836855389306E-2</v>
      </c>
      <c r="M7" s="18">
        <v>1.260407928502E-2</v>
      </c>
      <c r="N7" s="18">
        <v>7.4355894494369898E-2</v>
      </c>
      <c r="O7" s="18">
        <v>7.7365876063111502E-2</v>
      </c>
      <c r="P7" s="18">
        <v>1.52627425944035E-2</v>
      </c>
      <c r="Q7" s="18">
        <v>3.9011882161936497E-2</v>
      </c>
      <c r="R7" s="18">
        <v>6.7921920441741904E-2</v>
      </c>
      <c r="S7" s="18">
        <v>0.14056448066847499</v>
      </c>
      <c r="T7" s="18">
        <v>4.6930853672611801E-2</v>
      </c>
      <c r="U7" s="18">
        <v>7.3371106259842098E-2</v>
      </c>
      <c r="V7" s="18">
        <v>2.3662361495773401E-2</v>
      </c>
      <c r="W7" s="18">
        <v>8.2851600889356794E-2</v>
      </c>
      <c r="X7" s="18">
        <v>3.4435026747205701E-2</v>
      </c>
      <c r="Y7" s="18">
        <v>5.4924417779493299E-2</v>
      </c>
      <c r="Z7" s="18">
        <v>2.1267233428226302E-2</v>
      </c>
      <c r="AA7" s="18">
        <v>2.7024609338770999E-2</v>
      </c>
      <c r="AB7" s="18">
        <v>4.3705663382107698E-2</v>
      </c>
      <c r="AC7" s="18">
        <v>1.36357118387571E-2</v>
      </c>
      <c r="AD7" s="18">
        <v>4.5259878508299801E-2</v>
      </c>
      <c r="AE7" s="18">
        <v>3.2869937118768899E-2</v>
      </c>
    </row>
    <row r="8" spans="1:31" x14ac:dyDescent="0.2">
      <c r="A8" s="12">
        <v>7</v>
      </c>
      <c r="B8" s="13" t="s">
        <v>85</v>
      </c>
      <c r="C8" s="14" t="s">
        <v>309</v>
      </c>
      <c r="D8" s="13" t="s">
        <v>196</v>
      </c>
      <c r="E8" s="13" t="s">
        <v>309</v>
      </c>
      <c r="F8" s="13" t="s">
        <v>338</v>
      </c>
      <c r="G8" s="13" t="s">
        <v>269</v>
      </c>
      <c r="H8" s="15">
        <v>4.5098927349400401E-2</v>
      </c>
      <c r="I8" s="15">
        <v>1.46966026575955E-2</v>
      </c>
      <c r="J8" s="15">
        <v>8.5721307607946898E-2</v>
      </c>
      <c r="K8" s="15">
        <v>6.6844748498468803E-2</v>
      </c>
      <c r="L8" s="15">
        <v>2.1632528997494301E-2</v>
      </c>
      <c r="M8" s="15">
        <v>6.0380943127233001E-2</v>
      </c>
      <c r="N8" s="15">
        <v>7.3741596040201501E-2</v>
      </c>
      <c r="O8" s="15">
        <v>6.4802464512359395E-2</v>
      </c>
      <c r="P8" s="15">
        <v>1.9431671566657399E-2</v>
      </c>
      <c r="Q8" s="15">
        <v>1.9604092986165299E-2</v>
      </c>
      <c r="R8" s="15">
        <v>9.3835913153468599E-3</v>
      </c>
      <c r="S8" s="15">
        <v>0.146655029673668</v>
      </c>
      <c r="T8" s="15">
        <v>6.5050756104600094E-2</v>
      </c>
      <c r="U8" s="15">
        <v>3.2338184649334002E-2</v>
      </c>
      <c r="V8" s="15">
        <v>7.2338126710089795E-2</v>
      </c>
      <c r="W8" s="15">
        <v>1.57074179416089E-2</v>
      </c>
      <c r="X8" s="15">
        <v>8.5539739964247199E-2</v>
      </c>
      <c r="Y8" s="15">
        <v>5.7155723657773397E-2</v>
      </c>
      <c r="Z8" s="15">
        <v>6.5232061089918594E-2</v>
      </c>
      <c r="AA8" s="15">
        <v>5.3015532642616797E-2</v>
      </c>
      <c r="AB8" s="15">
        <v>1.2620358156264701E-2</v>
      </c>
      <c r="AC8" s="15">
        <v>3.9755919690020201E-2</v>
      </c>
      <c r="AD8" s="15">
        <v>1.00581809541406E-2</v>
      </c>
      <c r="AE8" s="15">
        <v>4.6209851102488E-2</v>
      </c>
    </row>
    <row r="9" spans="1:31" x14ac:dyDescent="0.2">
      <c r="A9" s="12">
        <v>8</v>
      </c>
      <c r="B9" s="16" t="s">
        <v>243</v>
      </c>
      <c r="C9" s="17" t="s">
        <v>309</v>
      </c>
      <c r="D9" s="16" t="s">
        <v>17</v>
      </c>
      <c r="E9" s="16" t="s">
        <v>309</v>
      </c>
      <c r="F9" s="16" t="s">
        <v>82</v>
      </c>
      <c r="G9" s="16" t="s">
        <v>269</v>
      </c>
      <c r="H9" s="18">
        <v>2.0348053738629801E-2</v>
      </c>
      <c r="I9" s="18">
        <v>4.6157422545693702E-2</v>
      </c>
      <c r="J9" s="18">
        <v>1.8530843878717899E-2</v>
      </c>
      <c r="K9" s="18">
        <v>1.6728099762422101E-2</v>
      </c>
      <c r="L9" s="18">
        <v>2.78732460919336E-2</v>
      </c>
      <c r="M9" s="18">
        <v>3.6239386795244299E-2</v>
      </c>
      <c r="N9" s="18">
        <v>3.09075383399646E-2</v>
      </c>
      <c r="O9" s="18">
        <v>5.9387394208352602E-2</v>
      </c>
      <c r="P9" s="18">
        <v>1.53559313149071E-2</v>
      </c>
      <c r="Q9" s="18">
        <v>3.28998465054504E-2</v>
      </c>
      <c r="R9" s="18">
        <v>4.6719061413870298E-2</v>
      </c>
      <c r="S9" s="18">
        <v>2.2764530518910399E-2</v>
      </c>
      <c r="T9" s="18">
        <v>6.8621011414468094E-2</v>
      </c>
      <c r="U9" s="18">
        <v>4.07752895959822E-2</v>
      </c>
      <c r="V9" s="18">
        <v>3.6625183241757599E-2</v>
      </c>
      <c r="W9" s="18">
        <v>6.8394341573128903E-2</v>
      </c>
      <c r="X9" s="18">
        <v>3.1423921019186903E-2</v>
      </c>
      <c r="Y9" s="18">
        <v>4.9293656293375003E-2</v>
      </c>
      <c r="Z9" s="18">
        <v>3.65019504993956E-2</v>
      </c>
      <c r="AA9" s="18">
        <v>1.2915032234707E-2</v>
      </c>
      <c r="AB9" s="18">
        <v>2.5872502429878201E-2</v>
      </c>
      <c r="AC9" s="18">
        <v>3.1078948091673501E-2</v>
      </c>
      <c r="AD9" s="18">
        <v>4.25222678573388E-2</v>
      </c>
      <c r="AE9" s="18">
        <v>2.4081278482352999E-2</v>
      </c>
    </row>
    <row r="10" spans="1:31" x14ac:dyDescent="0.2">
      <c r="A10" s="12">
        <v>9</v>
      </c>
      <c r="B10" s="13" t="s">
        <v>6</v>
      </c>
      <c r="C10" s="14" t="s">
        <v>309</v>
      </c>
      <c r="D10" s="13" t="s">
        <v>290</v>
      </c>
      <c r="E10" s="13" t="s">
        <v>309</v>
      </c>
      <c r="F10" s="13" t="s">
        <v>291</v>
      </c>
      <c r="G10" s="13" t="s">
        <v>269</v>
      </c>
      <c r="H10" s="15">
        <v>2.6577338132083701E-2</v>
      </c>
      <c r="I10" s="15">
        <v>3.4813850848702102E-2</v>
      </c>
      <c r="J10" s="15">
        <v>2.6951529662777699E-2</v>
      </c>
      <c r="K10" s="15">
        <v>1.3198493662729901E-2</v>
      </c>
      <c r="L10" s="15">
        <v>5.56799621225142E-2</v>
      </c>
      <c r="M10" s="15">
        <v>1.4919638591820401E-2</v>
      </c>
      <c r="N10" s="15">
        <v>7.9533799421703305E-4</v>
      </c>
      <c r="O10" s="15">
        <v>3.4534990545006798E-2</v>
      </c>
      <c r="P10" s="15">
        <v>1.51958257488409E-2</v>
      </c>
      <c r="Q10" s="15">
        <v>5.1372457904725E-2</v>
      </c>
      <c r="R10" s="15">
        <v>5.2852926332358698E-2</v>
      </c>
      <c r="S10" s="15">
        <v>3.8534419747171103E-2</v>
      </c>
      <c r="T10" s="15">
        <v>5.8785131231483899E-2</v>
      </c>
      <c r="U10" s="15">
        <v>6.9687348163806506E-2</v>
      </c>
      <c r="V10" s="15">
        <v>2.3855012638944899E-2</v>
      </c>
      <c r="W10" s="15">
        <v>7.5234397468789904E-2</v>
      </c>
      <c r="X10" s="15">
        <v>3.63370486257737E-2</v>
      </c>
      <c r="Y10" s="15">
        <v>5.05929773278989E-2</v>
      </c>
      <c r="Z10" s="15">
        <v>1.9400459800723899E-2</v>
      </c>
      <c r="AA10" s="15">
        <v>2.7890154958055899E-2</v>
      </c>
      <c r="AB10" s="15">
        <v>5.6534683123794602E-2</v>
      </c>
      <c r="AC10" s="15">
        <v>1.6799041740000301E-2</v>
      </c>
      <c r="AD10" s="15">
        <v>4.8374964548701903E-2</v>
      </c>
      <c r="AE10" s="15">
        <v>3.4371454826242098E-2</v>
      </c>
    </row>
    <row r="11" spans="1:31" x14ac:dyDescent="0.2">
      <c r="A11" s="12">
        <v>10</v>
      </c>
      <c r="B11" s="16" t="s">
        <v>200</v>
      </c>
      <c r="C11" s="17" t="s">
        <v>309</v>
      </c>
      <c r="D11" s="16" t="s">
        <v>111</v>
      </c>
      <c r="E11" s="16" t="s">
        <v>309</v>
      </c>
      <c r="F11" s="16" t="s">
        <v>77</v>
      </c>
      <c r="G11" s="16" t="s">
        <v>269</v>
      </c>
      <c r="H11" s="18">
        <v>5.3335612978432798E-2</v>
      </c>
      <c r="I11" s="18">
        <v>1.8750011935279701E-2</v>
      </c>
      <c r="J11" s="18">
        <v>3.4230016870438099E-2</v>
      </c>
      <c r="K11" s="18">
        <v>2.80116656764271E-2</v>
      </c>
      <c r="L11" s="18">
        <v>4.5782349723980001E-2</v>
      </c>
      <c r="M11" s="18">
        <v>7.1468688856008405E-2</v>
      </c>
      <c r="N11" s="18">
        <v>1.5930479763005601E-2</v>
      </c>
      <c r="O11" s="18">
        <v>1.8281743996146599E-2</v>
      </c>
      <c r="P11" s="18">
        <v>1.4703711134537599E-2</v>
      </c>
      <c r="Q11" s="18">
        <v>3.1822533269005901E-2</v>
      </c>
      <c r="R11" s="18">
        <v>7.7986353391057504E-3</v>
      </c>
      <c r="S11" s="18">
        <v>7.0886762372482606E-2</v>
      </c>
      <c r="T11" s="18">
        <v>2.9643052049375101E-2</v>
      </c>
      <c r="U11" s="18">
        <v>3.1977419421050902E-2</v>
      </c>
      <c r="V11" s="18">
        <v>6.5765618516707605E-2</v>
      </c>
      <c r="W11" s="18">
        <v>1.68986997320449E-2</v>
      </c>
      <c r="X11" s="18">
        <v>4.6244124989159099E-2</v>
      </c>
      <c r="Y11" s="18">
        <v>2.3203451594480801E-2</v>
      </c>
      <c r="Z11" s="18">
        <v>5.1490723644477501E-2</v>
      </c>
      <c r="AA11" s="18">
        <v>5.3483409190964899E-2</v>
      </c>
      <c r="AB11" s="18">
        <v>3.08978224192792E-2</v>
      </c>
      <c r="AC11" s="18">
        <v>3.5410061524172497E-2</v>
      </c>
      <c r="AD11" s="18">
        <v>1.22253635791621E-2</v>
      </c>
      <c r="AE11" s="18">
        <v>4.0072471790632398E-2</v>
      </c>
    </row>
    <row r="12" spans="1:31" x14ac:dyDescent="0.2">
      <c r="A12" s="12">
        <v>12</v>
      </c>
      <c r="B12" s="16" t="s">
        <v>113</v>
      </c>
      <c r="C12" s="17" t="s">
        <v>309</v>
      </c>
      <c r="D12" s="16" t="s">
        <v>131</v>
      </c>
      <c r="E12" s="16" t="s">
        <v>309</v>
      </c>
      <c r="F12" s="16" t="s">
        <v>253</v>
      </c>
      <c r="G12" s="16" t="s">
        <v>269</v>
      </c>
      <c r="H12" s="18">
        <v>7.2080205992287094E-2</v>
      </c>
      <c r="I12" s="18">
        <v>7.9511368085794801E-2</v>
      </c>
      <c r="J12" s="18">
        <v>5.7946566045057997E-2</v>
      </c>
      <c r="K12" s="18">
        <v>1.34535924041646</v>
      </c>
      <c r="L12" s="18">
        <v>4.2040985723562699E-2</v>
      </c>
      <c r="M12" s="18">
        <v>7.0327049022191002E-2</v>
      </c>
      <c r="N12" s="18">
        <v>0.229061885730279</v>
      </c>
      <c r="O12" s="18">
        <v>4.1804251984816701E-2</v>
      </c>
      <c r="P12" s="18">
        <v>0.272567571203715</v>
      </c>
      <c r="Q12" s="18">
        <v>8.2580909794023799E-2</v>
      </c>
      <c r="R12" s="18">
        <v>4.7954168789321697E-2</v>
      </c>
      <c r="S12" s="18">
        <v>1.74420004277211</v>
      </c>
      <c r="T12" s="18">
        <v>7.7239942371151005E-2</v>
      </c>
      <c r="U12" s="18">
        <v>8.6775335330419104E-2</v>
      </c>
      <c r="V12" s="18">
        <v>6.4412201808514993E-2</v>
      </c>
      <c r="W12" s="18">
        <v>0.108659712724461</v>
      </c>
      <c r="X12" s="18">
        <v>8.5292014535788496E-2</v>
      </c>
      <c r="Y12" s="18">
        <v>0.13848793231523701</v>
      </c>
      <c r="Z12" s="18">
        <v>0.124046702976745</v>
      </c>
      <c r="AA12" s="18">
        <v>7.0770250514407204E-2</v>
      </c>
      <c r="AB12" s="18">
        <v>6.7823076450391304E-2</v>
      </c>
      <c r="AC12" s="18">
        <v>6.8583469636888494E-2</v>
      </c>
      <c r="AD12" s="18">
        <v>7.2046059916525004E-2</v>
      </c>
      <c r="AE12" s="18">
        <v>4.2617291602322999E-2</v>
      </c>
    </row>
    <row r="13" spans="1:31" x14ac:dyDescent="0.2">
      <c r="A13" s="12">
        <v>13</v>
      </c>
      <c r="B13" s="13" t="s">
        <v>183</v>
      </c>
      <c r="C13" s="14" t="s">
        <v>309</v>
      </c>
      <c r="D13" s="13" t="s">
        <v>329</v>
      </c>
      <c r="E13" s="13" t="s">
        <v>309</v>
      </c>
      <c r="F13" s="13" t="s">
        <v>320</v>
      </c>
      <c r="G13" s="13" t="s">
        <v>269</v>
      </c>
      <c r="H13" s="15">
        <v>1.9579366133209399</v>
      </c>
      <c r="I13" s="15">
        <v>0.101756100068877</v>
      </c>
      <c r="J13" s="15">
        <v>0.10222887985098</v>
      </c>
      <c r="K13" s="15">
        <v>0.90697738858167798</v>
      </c>
      <c r="L13" s="15">
        <v>2.8389731433621501E-2</v>
      </c>
      <c r="M13" s="15">
        <v>2.96574340531186E-2</v>
      </c>
      <c r="N13" s="15">
        <v>0.44601996654437598</v>
      </c>
      <c r="O13" s="15">
        <v>0.210128773066425</v>
      </c>
      <c r="P13" s="15">
        <v>0.33087215335005399</v>
      </c>
      <c r="Q13" s="15">
        <v>0.31669714005650301</v>
      </c>
      <c r="R13" s="15">
        <v>0.14859031283167001</v>
      </c>
      <c r="S13" s="15">
        <v>0.302713780810899</v>
      </c>
      <c r="T13" s="15">
        <v>5.2030645755430899E-2</v>
      </c>
      <c r="U13" s="15">
        <v>9.9887931301015004E-2</v>
      </c>
      <c r="V13" s="15">
        <v>0.124117723071202</v>
      </c>
      <c r="W13" s="15">
        <v>0.294759198468723</v>
      </c>
      <c r="X13" s="15">
        <v>0.72897996451692404</v>
      </c>
      <c r="Y13" s="15">
        <v>0.116242964169984</v>
      </c>
      <c r="Z13" s="15">
        <v>0.14291639962844499</v>
      </c>
      <c r="AA13" s="15">
        <v>0.102266223144168</v>
      </c>
      <c r="AB13" s="15">
        <v>0.109097609084483</v>
      </c>
      <c r="AC13" s="15">
        <v>0.117125204925417</v>
      </c>
      <c r="AD13" s="15">
        <v>0.105566946508903</v>
      </c>
      <c r="AE13" s="15">
        <v>8.6648549771709701E-2</v>
      </c>
    </row>
    <row r="14" spans="1:31" x14ac:dyDescent="0.2">
      <c r="A14" s="12">
        <v>14</v>
      </c>
      <c r="B14" s="16" t="s">
        <v>210</v>
      </c>
      <c r="C14" s="17" t="s">
        <v>309</v>
      </c>
      <c r="D14" s="16" t="s">
        <v>343</v>
      </c>
      <c r="E14" s="16" t="s">
        <v>309</v>
      </c>
      <c r="F14" s="16" t="s">
        <v>202</v>
      </c>
      <c r="G14" s="16" t="s">
        <v>269</v>
      </c>
      <c r="H14" s="18">
        <v>7.1128758470350301E-3</v>
      </c>
      <c r="I14" s="18">
        <v>3.6105700659498002E-2</v>
      </c>
      <c r="J14" s="18">
        <v>1.3410567167823901E-2</v>
      </c>
      <c r="K14" s="18">
        <v>1.5886149877624101E-2</v>
      </c>
      <c r="L14" s="18">
        <v>2.8898341649668001E-2</v>
      </c>
      <c r="M14" s="18">
        <v>3.5002494218056998E-2</v>
      </c>
      <c r="N14" s="18">
        <v>2.5164713318369801E-2</v>
      </c>
      <c r="O14" s="18">
        <v>5.3060305265273298E-2</v>
      </c>
      <c r="P14" s="18">
        <v>2.24282978175354E-2</v>
      </c>
      <c r="Q14" s="18">
        <v>4.4607792166212301E-2</v>
      </c>
      <c r="R14" s="18">
        <v>7.0071274461327396E-2</v>
      </c>
      <c r="S14" s="18">
        <v>2.99002290733912E-2</v>
      </c>
      <c r="T14" s="18">
        <v>7.3055791095013603E-2</v>
      </c>
      <c r="U14" s="18">
        <v>4.3727836517734403E-2</v>
      </c>
      <c r="V14" s="18">
        <v>3.6565502706895202E-2</v>
      </c>
      <c r="W14" s="18">
        <v>8.0530092614545107E-2</v>
      </c>
      <c r="X14" s="18">
        <v>3.1299724829707998E-2</v>
      </c>
      <c r="Y14" s="18">
        <v>7.0477539819601601E-2</v>
      </c>
      <c r="Z14" s="18">
        <v>3.1080083215736E-2</v>
      </c>
      <c r="AA14" s="18">
        <v>1.37255909666208E-2</v>
      </c>
      <c r="AB14" s="18">
        <v>2.80869923905663E-2</v>
      </c>
      <c r="AC14" s="18">
        <v>4.0630614550330998E-2</v>
      </c>
      <c r="AD14" s="18">
        <v>4.8609767288728602E-2</v>
      </c>
      <c r="AE14" s="18">
        <v>2.7849930506525299E-2</v>
      </c>
    </row>
    <row r="15" spans="1:31" x14ac:dyDescent="0.2">
      <c r="A15" s="12">
        <v>15</v>
      </c>
      <c r="B15" s="13" t="s">
        <v>29</v>
      </c>
      <c r="C15" s="14" t="s">
        <v>309</v>
      </c>
      <c r="D15" s="13" t="s">
        <v>133</v>
      </c>
      <c r="E15" s="13" t="s">
        <v>309</v>
      </c>
      <c r="F15" s="13" t="s">
        <v>217</v>
      </c>
      <c r="G15" s="13" t="s">
        <v>269</v>
      </c>
      <c r="H15" s="15">
        <v>0.135826828408635</v>
      </c>
      <c r="I15" s="15">
        <v>0.125898207259105</v>
      </c>
      <c r="J15" s="15">
        <v>0.13719692875996101</v>
      </c>
      <c r="K15" s="15">
        <v>0.63473803063270196</v>
      </c>
      <c r="L15" s="15">
        <v>0.14449333536273601</v>
      </c>
      <c r="M15" s="15">
        <v>6.8533369412152795E-2</v>
      </c>
      <c r="N15" s="15">
        <v>0.30815722598629403</v>
      </c>
      <c r="O15" s="15">
        <v>0.14620874759552699</v>
      </c>
      <c r="P15" s="15">
        <v>0.39374039687185097</v>
      </c>
      <c r="Q15" s="15">
        <v>0.86438307826208804</v>
      </c>
      <c r="R15" s="15">
        <v>0.11562248014334001</v>
      </c>
      <c r="S15" s="15">
        <v>0.50794666027525803</v>
      </c>
      <c r="T15" s="15">
        <v>0.15620828080615501</v>
      </c>
      <c r="U15" s="15">
        <v>0.149719245356321</v>
      </c>
      <c r="V15" s="15">
        <v>9.7089909435826405E-2</v>
      </c>
      <c r="W15" s="15">
        <v>6.2457715181193203E-2</v>
      </c>
      <c r="X15" s="15">
        <v>0.27784811843500501</v>
      </c>
      <c r="Y15" s="15">
        <v>0.20738239674532299</v>
      </c>
      <c r="Z15" s="15">
        <v>0.13014647346680899</v>
      </c>
      <c r="AA15" s="15">
        <v>9.2069975553702499E-2</v>
      </c>
      <c r="AB15" s="15">
        <v>0.135630957783721</v>
      </c>
      <c r="AC15" s="15">
        <v>0.124153300356803</v>
      </c>
      <c r="AD15" s="15">
        <v>0.14209354926669801</v>
      </c>
      <c r="AE15" s="15">
        <v>0.161651480021271</v>
      </c>
    </row>
    <row r="16" spans="1:31" x14ac:dyDescent="0.2">
      <c r="A16" s="12">
        <v>16</v>
      </c>
      <c r="B16" s="16" t="s">
        <v>250</v>
      </c>
      <c r="C16" s="17" t="s">
        <v>309</v>
      </c>
      <c r="D16" s="16" t="s">
        <v>292</v>
      </c>
      <c r="E16" s="16" t="s">
        <v>309</v>
      </c>
      <c r="F16" s="16" t="s">
        <v>281</v>
      </c>
      <c r="G16" s="16" t="s">
        <v>269</v>
      </c>
      <c r="H16" s="18">
        <v>3.3382967177286497E-2</v>
      </c>
      <c r="I16" s="18">
        <v>4.0004355617371E-2</v>
      </c>
      <c r="J16" s="18">
        <v>1.23039898382454E-2</v>
      </c>
      <c r="K16" s="18">
        <v>3.4951248901420402</v>
      </c>
      <c r="L16" s="18">
        <v>4.53274181855697E-2</v>
      </c>
      <c r="M16" s="18">
        <v>0.113679615022479</v>
      </c>
      <c r="N16" s="18">
        <v>4.8112809146952103E-2</v>
      </c>
      <c r="O16" s="18">
        <v>7.1133813869368595E-2</v>
      </c>
      <c r="P16" s="18">
        <v>4.0689543863180501E-2</v>
      </c>
      <c r="Q16" s="18">
        <v>6.5632403467224598E-2</v>
      </c>
      <c r="R16" s="18">
        <v>6.9494918542497799E-2</v>
      </c>
      <c r="S16" s="18">
        <v>0.231124982406754</v>
      </c>
      <c r="T16" s="18">
        <v>6.2916356497035794E-2</v>
      </c>
      <c r="U16" s="18">
        <v>3.8720303042271198E-2</v>
      </c>
      <c r="V16" s="18">
        <v>4.41120675394297E-2</v>
      </c>
      <c r="W16" s="18">
        <v>9.4467351893097601E-2</v>
      </c>
      <c r="X16" s="18">
        <v>1.4045167319932399</v>
      </c>
      <c r="Y16" s="18">
        <v>6.8026263969203304E-2</v>
      </c>
      <c r="Z16" s="18">
        <v>3.8433152617199103E-2</v>
      </c>
      <c r="AA16" s="18">
        <v>1.6556921529254202E-2</v>
      </c>
      <c r="AB16" s="18">
        <v>2.75134043355603E-2</v>
      </c>
      <c r="AC16" s="18">
        <v>3.0102577871327901E-2</v>
      </c>
      <c r="AD16" s="18">
        <v>4.2345930857056499E-2</v>
      </c>
      <c r="AE16" s="18">
        <v>1.13670420946137E-2</v>
      </c>
    </row>
    <row r="17" spans="1:31" x14ac:dyDescent="0.2">
      <c r="A17" s="12">
        <v>17</v>
      </c>
      <c r="B17" s="13" t="s">
        <v>183</v>
      </c>
      <c r="C17" s="14" t="s">
        <v>309</v>
      </c>
      <c r="D17" s="13" t="s">
        <v>331</v>
      </c>
      <c r="E17" s="13" t="s">
        <v>309</v>
      </c>
      <c r="F17" s="13" t="s">
        <v>206</v>
      </c>
      <c r="G17" s="13" t="s">
        <v>269</v>
      </c>
      <c r="H17" s="15">
        <v>2.1334138553878601</v>
      </c>
      <c r="I17" s="15">
        <v>0.23485874890574401</v>
      </c>
      <c r="J17" s="15">
        <v>0.123569820572405</v>
      </c>
      <c r="K17" s="15">
        <v>0.211216366279638</v>
      </c>
      <c r="L17" s="15">
        <v>2.1083203396964598</v>
      </c>
      <c r="M17" s="15">
        <v>26.4135776203704</v>
      </c>
      <c r="N17" s="15">
        <v>1.5275254378679901</v>
      </c>
      <c r="O17" s="15">
        <v>0.60892978842465195</v>
      </c>
      <c r="P17" s="15">
        <v>0.63851232851702699</v>
      </c>
      <c r="Q17" s="15">
        <v>0.15266107241399601</v>
      </c>
      <c r="R17" s="15">
        <v>3.0576415647631899E-2</v>
      </c>
      <c r="S17" s="15">
        <v>0.71865205870397597</v>
      </c>
      <c r="T17" s="15">
        <v>4.5585437429021998E-2</v>
      </c>
      <c r="U17" s="15">
        <v>3.51960269278912E-2</v>
      </c>
      <c r="V17" s="15">
        <v>0.563635257575819</v>
      </c>
      <c r="W17" s="15">
        <v>0.73272031275073701</v>
      </c>
      <c r="X17" s="15">
        <v>1.5186381541007099</v>
      </c>
      <c r="Y17" s="15">
        <v>4.6774014533629904</v>
      </c>
      <c r="Z17" s="15">
        <v>2.9151484600794801E-2</v>
      </c>
      <c r="AA17" s="15">
        <v>0.10502449884388999</v>
      </c>
      <c r="AB17" s="15">
        <v>0.16741113593609699</v>
      </c>
      <c r="AC17" s="15">
        <v>4.7618546960700003E-2</v>
      </c>
      <c r="AD17" s="15">
        <v>1.4903362489326799E-2</v>
      </c>
      <c r="AE17" s="15">
        <v>1.70072626857075E-2</v>
      </c>
    </row>
    <row r="18" spans="1:31" x14ac:dyDescent="0.2">
      <c r="A18" s="12">
        <v>18</v>
      </c>
      <c r="B18" s="16" t="s">
        <v>242</v>
      </c>
      <c r="C18" s="17" t="s">
        <v>309</v>
      </c>
      <c r="D18" s="16" t="s">
        <v>316</v>
      </c>
      <c r="E18" s="16" t="s">
        <v>309</v>
      </c>
      <c r="F18" s="16" t="s">
        <v>137</v>
      </c>
      <c r="G18" s="16" t="s">
        <v>269</v>
      </c>
      <c r="H18" s="18">
        <v>2.96151356839311E-2</v>
      </c>
      <c r="I18" s="18">
        <v>0.10949900379293399</v>
      </c>
      <c r="J18" s="18">
        <v>1.16938114507616E-2</v>
      </c>
      <c r="K18" s="18">
        <v>0.76402670280214402</v>
      </c>
      <c r="L18" s="18">
        <v>0.67499853771996599</v>
      </c>
      <c r="M18" s="18">
        <v>0.53208780142753398</v>
      </c>
      <c r="N18" s="18">
        <v>2.50820266545069E-2</v>
      </c>
      <c r="O18" s="18">
        <v>3.8210759215896402E-2</v>
      </c>
      <c r="P18" s="18">
        <v>2.1099653517313199E-2</v>
      </c>
      <c r="Q18" s="18">
        <v>1.8728814777524899E-2</v>
      </c>
      <c r="R18" s="18">
        <v>0.115131926362583</v>
      </c>
      <c r="S18" s="18">
        <v>1.51018252330401</v>
      </c>
      <c r="T18" s="18">
        <v>0.118192839681238</v>
      </c>
      <c r="U18" s="18">
        <v>0.110397956149969</v>
      </c>
      <c r="V18" s="18">
        <v>2.76204912007347E-2</v>
      </c>
      <c r="W18" s="18">
        <v>6.36837392891519E-2</v>
      </c>
      <c r="X18" s="18">
        <v>272.16092674675201</v>
      </c>
      <c r="Y18" s="18">
        <v>1.37307048789941</v>
      </c>
      <c r="Z18" s="18">
        <v>0.180940520628875</v>
      </c>
      <c r="AA18" s="18">
        <v>4.2186804067996998E-2</v>
      </c>
      <c r="AB18" s="18">
        <v>0.48021782327941598</v>
      </c>
      <c r="AC18" s="18">
        <v>0.15748059003376699</v>
      </c>
      <c r="AD18" s="18">
        <v>3.9099963177246601E-2</v>
      </c>
      <c r="AE18" s="18">
        <v>3.4096460661887401E-2</v>
      </c>
    </row>
    <row r="19" spans="1:31" x14ac:dyDescent="0.2">
      <c r="A19" s="12">
        <v>19</v>
      </c>
      <c r="B19" s="13" t="s">
        <v>376</v>
      </c>
      <c r="C19" s="14" t="s">
        <v>309</v>
      </c>
      <c r="D19" s="13" t="s">
        <v>173</v>
      </c>
      <c r="E19" s="13" t="s">
        <v>309</v>
      </c>
      <c r="F19" s="13" t="s">
        <v>286</v>
      </c>
      <c r="G19" s="13" t="s">
        <v>269</v>
      </c>
      <c r="H19" s="15">
        <v>1.1531774594807901E-2</v>
      </c>
      <c r="I19" s="15">
        <v>5.1446941940472099E-2</v>
      </c>
      <c r="J19" s="15">
        <v>3.4676537175401902E-2</v>
      </c>
      <c r="K19" s="15">
        <v>2.4244074884817699E-2</v>
      </c>
      <c r="L19" s="15">
        <v>4.3413716882884999E-2</v>
      </c>
      <c r="M19" s="15">
        <v>2.0482952679029099E-2</v>
      </c>
      <c r="N19" s="15">
        <v>2.2320184640322901E-3</v>
      </c>
      <c r="O19" s="15">
        <v>2.4917396462632399E-2</v>
      </c>
      <c r="P19" s="15">
        <v>1.6687025574795102E-2</v>
      </c>
      <c r="Q19" s="15">
        <v>4.2023767709145697E-2</v>
      </c>
      <c r="R19" s="15">
        <v>6.3244076558776896E-2</v>
      </c>
      <c r="S19" s="15">
        <v>5.5914062618243499E-2</v>
      </c>
      <c r="T19" s="15">
        <v>4.61775462675506E-2</v>
      </c>
      <c r="U19" s="15">
        <v>6.2747474623092006E-2</v>
      </c>
      <c r="V19" s="15">
        <v>2.0142672542859601E-2</v>
      </c>
      <c r="W19" s="15">
        <v>7.7105582104618306E-2</v>
      </c>
      <c r="X19" s="15">
        <v>1.6468049417576701E-2</v>
      </c>
      <c r="Y19" s="15">
        <v>4.8922651592644702E-2</v>
      </c>
      <c r="Z19" s="15">
        <v>2.5004215321765898E-2</v>
      </c>
      <c r="AA19" s="15">
        <v>2.16414385352828E-2</v>
      </c>
      <c r="AB19" s="15">
        <v>4.8040490196365797E-2</v>
      </c>
      <c r="AC19" s="15">
        <v>1.86865479693273E-2</v>
      </c>
      <c r="AD19" s="15">
        <v>6.1109820279456599E-2</v>
      </c>
      <c r="AE19" s="15">
        <v>2.33907004003777E-2</v>
      </c>
    </row>
    <row r="20" spans="1:31" x14ac:dyDescent="0.2">
      <c r="A20" s="12">
        <v>20</v>
      </c>
      <c r="B20" s="16" t="s">
        <v>330</v>
      </c>
      <c r="C20" s="17" t="s">
        <v>309</v>
      </c>
      <c r="D20" s="16" t="s">
        <v>260</v>
      </c>
      <c r="E20" s="16" t="s">
        <v>309</v>
      </c>
      <c r="F20" s="16" t="s">
        <v>16</v>
      </c>
      <c r="G20" s="16" t="s">
        <v>269</v>
      </c>
      <c r="H20" s="18">
        <v>4.2932600561669997E-2</v>
      </c>
      <c r="I20" s="18">
        <v>9.1017900157605303E-2</v>
      </c>
      <c r="J20" s="18">
        <v>9.6580063326851706E-2</v>
      </c>
      <c r="K20" s="18">
        <v>0.634154164783722</v>
      </c>
      <c r="L20" s="18">
        <v>5.8549128646023602E-2</v>
      </c>
      <c r="M20" s="18">
        <v>0.140272580396823</v>
      </c>
      <c r="N20" s="18">
        <v>0.124832839616859</v>
      </c>
      <c r="O20" s="18">
        <v>2.5890476255647901E-2</v>
      </c>
      <c r="P20" s="18">
        <v>0.16993462449525301</v>
      </c>
      <c r="Q20" s="18">
        <v>0.39952547961581097</v>
      </c>
      <c r="R20" s="18">
        <v>7.9983967249033006E-2</v>
      </c>
      <c r="S20" s="18">
        <v>1.0893329892257699</v>
      </c>
      <c r="T20" s="18">
        <v>3.9632548113369699E-2</v>
      </c>
      <c r="U20" s="18">
        <v>5.0121365607820198E-2</v>
      </c>
      <c r="V20" s="18">
        <v>5.9828923261077201E-2</v>
      </c>
      <c r="W20" s="18">
        <v>0.14772197636293199</v>
      </c>
      <c r="X20" s="18">
        <v>10.8124178389668</v>
      </c>
      <c r="Y20" s="18">
        <v>0.11534971573735001</v>
      </c>
      <c r="Z20" s="18">
        <v>5.9250897856979602E-2</v>
      </c>
      <c r="AA20" s="18">
        <v>0.106481559330765</v>
      </c>
      <c r="AB20" s="18">
        <v>9.8248348667053204E-2</v>
      </c>
      <c r="AC20" s="18">
        <v>0.108979684902218</v>
      </c>
      <c r="AD20" s="18">
        <v>0.14135620605372701</v>
      </c>
      <c r="AE20" s="18">
        <v>0.142274186879915</v>
      </c>
    </row>
    <row r="21" spans="1:31" x14ac:dyDescent="0.2">
      <c r="A21" s="12">
        <v>21</v>
      </c>
      <c r="B21" s="13" t="s">
        <v>246</v>
      </c>
      <c r="C21" s="14" t="s">
        <v>309</v>
      </c>
      <c r="D21" s="13" t="s">
        <v>8</v>
      </c>
      <c r="E21" s="13" t="s">
        <v>309</v>
      </c>
      <c r="F21" s="13" t="s">
        <v>136</v>
      </c>
      <c r="G21" s="13" t="s">
        <v>269</v>
      </c>
      <c r="H21" s="15">
        <v>3.6570291769157999E-2</v>
      </c>
      <c r="I21" s="15">
        <v>1.88870260412763E-2</v>
      </c>
      <c r="J21" s="15">
        <v>6.4286083095686994E-2</v>
      </c>
      <c r="K21" s="15">
        <v>3.4920457436293802E-2</v>
      </c>
      <c r="L21" s="15">
        <v>4.8536717819496401E-2</v>
      </c>
      <c r="M21" s="15">
        <v>3.0291469821299301E-2</v>
      </c>
      <c r="N21" s="15">
        <v>2.16873275553079E-2</v>
      </c>
      <c r="O21" s="15">
        <v>5.55677297276733E-3</v>
      </c>
      <c r="P21" s="15">
        <v>1.11086314929617E-2</v>
      </c>
      <c r="Q21" s="15">
        <v>2.7087218408989599E-2</v>
      </c>
      <c r="R21" s="15">
        <v>4.6623110467614602E-2</v>
      </c>
      <c r="S21" s="15">
        <v>0.17264254960615899</v>
      </c>
      <c r="T21" s="15">
        <v>2.3791080827518799E-2</v>
      </c>
      <c r="U21" s="15">
        <v>4.0582114730898101E-2</v>
      </c>
      <c r="V21" s="15">
        <v>4.1217048906776403E-2</v>
      </c>
      <c r="W21" s="15">
        <v>5.8372811220264699E-2</v>
      </c>
      <c r="X21" s="15">
        <v>1.38509617237219</v>
      </c>
      <c r="Y21" s="15">
        <v>0.15180599492086999</v>
      </c>
      <c r="Z21" s="15">
        <v>3.2121735680517502E-2</v>
      </c>
      <c r="AA21" s="15">
        <v>3.6742398600284103E-2</v>
      </c>
      <c r="AB21" s="15">
        <v>2.3733029568521299E-2</v>
      </c>
      <c r="AC21" s="15">
        <v>1.7735798555923901E-2</v>
      </c>
      <c r="AD21" s="15">
        <v>4.2012769243041197E-2</v>
      </c>
      <c r="AE21" s="15">
        <v>5.4818022310520902E-2</v>
      </c>
    </row>
    <row r="22" spans="1:31" x14ac:dyDescent="0.2">
      <c r="A22" s="12">
        <v>22</v>
      </c>
      <c r="B22" s="16" t="s">
        <v>60</v>
      </c>
      <c r="C22" s="17" t="s">
        <v>309</v>
      </c>
      <c r="D22" s="16" t="s">
        <v>162</v>
      </c>
      <c r="E22" s="16" t="s">
        <v>309</v>
      </c>
      <c r="F22" s="16" t="s">
        <v>3</v>
      </c>
      <c r="G22" s="16" t="s">
        <v>269</v>
      </c>
      <c r="H22" s="18">
        <v>4.9516743566988597E-2</v>
      </c>
      <c r="I22" s="18">
        <v>2.5902883982513902E-2</v>
      </c>
      <c r="J22" s="18">
        <v>3.4576194536557303E-2</v>
      </c>
      <c r="K22" s="18">
        <v>2.8285112880488801E-2</v>
      </c>
      <c r="L22" s="18">
        <v>1.44333250707523E-2</v>
      </c>
      <c r="M22" s="18">
        <v>5.4576016079970403E-2</v>
      </c>
      <c r="N22" s="18">
        <v>2.21037359203024E-2</v>
      </c>
      <c r="O22" s="18">
        <v>4.5931432095350597E-2</v>
      </c>
      <c r="P22" s="18">
        <v>2.6751086642996399E-2</v>
      </c>
      <c r="Q22" s="18">
        <v>2.38564317743464E-2</v>
      </c>
      <c r="R22" s="18">
        <v>3.0856164937977E-2</v>
      </c>
      <c r="S22" s="18">
        <v>0.40911962575876498</v>
      </c>
      <c r="T22" s="18">
        <v>3.0646310213960099E-2</v>
      </c>
      <c r="U22" s="18">
        <v>3.9697654060122302E-2</v>
      </c>
      <c r="V22" s="18">
        <v>0.114189976066099</v>
      </c>
      <c r="W22" s="18">
        <v>2.0586878976513501E-2</v>
      </c>
      <c r="X22" s="18">
        <v>0.484792333685586</v>
      </c>
      <c r="Y22" s="18">
        <v>7.9917766392926901E-2</v>
      </c>
      <c r="Z22" s="18">
        <v>5.4151190332317203E-2</v>
      </c>
      <c r="AA22" s="18">
        <v>0.114976132785872</v>
      </c>
      <c r="AB22" s="18">
        <v>2.5384280952056699E-2</v>
      </c>
      <c r="AC22" s="18">
        <v>6.8574730933717798E-2</v>
      </c>
      <c r="AD22" s="18">
        <v>2.20244881786807E-2</v>
      </c>
      <c r="AE22" s="18">
        <v>4.4540032422410697E-2</v>
      </c>
    </row>
    <row r="23" spans="1:31" x14ac:dyDescent="0.2">
      <c r="A23" s="12">
        <v>23</v>
      </c>
      <c r="B23" s="13" t="s">
        <v>160</v>
      </c>
      <c r="C23" s="14" t="s">
        <v>309</v>
      </c>
      <c r="D23" s="13" t="s">
        <v>261</v>
      </c>
      <c r="E23" s="13" t="s">
        <v>309</v>
      </c>
      <c r="F23" s="13" t="s">
        <v>54</v>
      </c>
      <c r="G23" s="13" t="s">
        <v>269</v>
      </c>
      <c r="H23" s="15">
        <v>2.2238050955747501E-2</v>
      </c>
      <c r="I23" s="15">
        <v>4.6080325093466303E-2</v>
      </c>
      <c r="J23" s="15">
        <v>2.8174125765744899E-2</v>
      </c>
      <c r="K23" s="15">
        <v>5.3996445348256997E-2</v>
      </c>
      <c r="L23" s="15">
        <v>5.7849787369196298E-2</v>
      </c>
      <c r="M23" s="15">
        <v>2.5760022933825798E-2</v>
      </c>
      <c r="N23" s="15">
        <v>8.6015434673440399E-3</v>
      </c>
      <c r="O23" s="15">
        <v>4.6753650118505297E-2</v>
      </c>
      <c r="P23" s="15">
        <v>1.4021940623240799E-2</v>
      </c>
      <c r="Q23" s="15">
        <v>4.8272562364526803E-2</v>
      </c>
      <c r="R23" s="15">
        <v>6.4038614745806993E-2</v>
      </c>
      <c r="S23" s="15">
        <v>2.5825034241672099E-2</v>
      </c>
      <c r="T23" s="15">
        <v>0.10405658385381</v>
      </c>
      <c r="U23" s="15">
        <v>6.5906323912656495E-2</v>
      </c>
      <c r="V23" s="15">
        <v>3.9681901006676297E-2</v>
      </c>
      <c r="W23" s="15">
        <v>5.3212835317453702E-2</v>
      </c>
      <c r="X23" s="15">
        <v>0.29280887578491899</v>
      </c>
      <c r="Y23" s="15">
        <v>0.144955983429879</v>
      </c>
      <c r="Z23" s="15">
        <v>2.8867342343248E-2</v>
      </c>
      <c r="AA23" s="15">
        <v>4.4789122890521602E-2</v>
      </c>
      <c r="AB23" s="15">
        <v>9.4097071296537105E-2</v>
      </c>
      <c r="AC23" s="15">
        <v>8.0544918784205104E-3</v>
      </c>
      <c r="AD23" s="15">
        <v>4.67610711825956E-2</v>
      </c>
      <c r="AE23" s="15">
        <v>1.6690101879854601E-2</v>
      </c>
    </row>
    <row r="24" spans="1:31" x14ac:dyDescent="0.2">
      <c r="A24" s="12">
        <v>24</v>
      </c>
      <c r="B24" s="16" t="s">
        <v>318</v>
      </c>
      <c r="C24" s="17" t="s">
        <v>309</v>
      </c>
      <c r="D24" s="16" t="s">
        <v>332</v>
      </c>
      <c r="E24" s="16" t="s">
        <v>309</v>
      </c>
      <c r="F24" s="16" t="s">
        <v>103</v>
      </c>
      <c r="G24" s="16" t="s">
        <v>269</v>
      </c>
      <c r="H24" s="18">
        <v>1.5033454932673201E-2</v>
      </c>
      <c r="I24" s="18">
        <v>5.4185820597895298E-2</v>
      </c>
      <c r="J24" s="18">
        <v>5.6261623636511902E-2</v>
      </c>
      <c r="K24" s="18">
        <v>2.6903546603627201E-2</v>
      </c>
      <c r="L24" s="18">
        <v>4.2312661760166501E-2</v>
      </c>
      <c r="M24" s="18">
        <v>1.80049676933478E-2</v>
      </c>
      <c r="N24" s="18">
        <v>3.77264881851916E-3</v>
      </c>
      <c r="O24" s="18">
        <v>1.38579936248957E-2</v>
      </c>
      <c r="P24" s="18">
        <v>1.75439467668337E-3</v>
      </c>
      <c r="Q24" s="18">
        <v>4.6195354411434603E-2</v>
      </c>
      <c r="R24" s="18">
        <v>9.8779431662490202E-2</v>
      </c>
      <c r="S24" s="18">
        <v>5.1034215210741099E-2</v>
      </c>
      <c r="T24" s="18">
        <v>6.7230770649360394E-2</v>
      </c>
      <c r="U24" s="18">
        <v>5.1863364294480699E-2</v>
      </c>
      <c r="V24" s="18">
        <v>2.7491657480092298E-2</v>
      </c>
      <c r="W24" s="18">
        <v>9.6393813005768395E-2</v>
      </c>
      <c r="X24" s="18">
        <v>3.8566823811205297E-2</v>
      </c>
      <c r="Y24" s="18">
        <v>6.1486598327824202E-2</v>
      </c>
      <c r="Z24" s="18">
        <v>1.1290468585721299E-2</v>
      </c>
      <c r="AA24" s="18">
        <v>7.0579320574251897E-2</v>
      </c>
      <c r="AB24" s="18">
        <v>6.5064205822183904E-2</v>
      </c>
      <c r="AC24" s="18">
        <v>1.42611742059554E-2</v>
      </c>
      <c r="AD24" s="18">
        <v>5.0019456908676499E-2</v>
      </c>
      <c r="AE24" s="18">
        <v>3.1963118906956099E-2</v>
      </c>
    </row>
    <row r="25" spans="1:31" x14ac:dyDescent="0.2">
      <c r="A25" s="12">
        <v>25</v>
      </c>
      <c r="B25" s="13" t="s">
        <v>354</v>
      </c>
      <c r="C25" s="14" t="s">
        <v>309</v>
      </c>
      <c r="D25" s="13" t="s">
        <v>49</v>
      </c>
      <c r="E25" s="13" t="s">
        <v>309</v>
      </c>
      <c r="F25" s="13" t="s">
        <v>208</v>
      </c>
      <c r="G25" s="13" t="s">
        <v>269</v>
      </c>
      <c r="H25" s="15">
        <v>4.4479155750707003E-2</v>
      </c>
      <c r="I25" s="15">
        <v>1.5720452489959499E-2</v>
      </c>
      <c r="J25" s="15">
        <v>4.3191414341019703E-2</v>
      </c>
      <c r="K25" s="15">
        <v>3.4335041768108102E-2</v>
      </c>
      <c r="L25" s="15">
        <v>4.8712180445359403E-2</v>
      </c>
      <c r="M25" s="15">
        <v>4.9309788399118801E-2</v>
      </c>
      <c r="N25" s="15">
        <v>7.2318730328469602E-3</v>
      </c>
      <c r="O25" s="15">
        <v>3.8186748031116699E-2</v>
      </c>
      <c r="P25" s="15">
        <v>6.77846855851075E-3</v>
      </c>
      <c r="Q25" s="15">
        <v>3.5233681447917803E-2</v>
      </c>
      <c r="R25" s="15">
        <v>3.06389245529247E-2</v>
      </c>
      <c r="S25" s="15">
        <v>0.12830166962051601</v>
      </c>
      <c r="T25" s="15">
        <v>5.6463008358588203E-2</v>
      </c>
      <c r="U25" s="15">
        <v>5.9717381819680698E-2</v>
      </c>
      <c r="V25" s="15">
        <v>8.8608566086496393E-2</v>
      </c>
      <c r="W25" s="15">
        <v>5.4605220568585501E-2</v>
      </c>
      <c r="X25" s="15">
        <v>0.98202662939894603</v>
      </c>
      <c r="Y25" s="15">
        <v>0.368372409518125</v>
      </c>
      <c r="Z25" s="15">
        <v>3.6295702031629802E-2</v>
      </c>
      <c r="AA25" s="15">
        <v>9.8988692393023006E-2</v>
      </c>
      <c r="AB25" s="15">
        <v>2.7554490633140999E-2</v>
      </c>
      <c r="AC25" s="15">
        <v>5.7158880251769802E-2</v>
      </c>
      <c r="AD25" s="15">
        <v>5.6032006973615904E-3</v>
      </c>
      <c r="AE25" s="15">
        <v>4.6025910901024099E-2</v>
      </c>
    </row>
    <row r="26" spans="1:31" x14ac:dyDescent="0.2">
      <c r="A26" s="12">
        <v>26</v>
      </c>
      <c r="B26" s="16" t="s">
        <v>334</v>
      </c>
      <c r="C26" s="17" t="s">
        <v>309</v>
      </c>
      <c r="D26" s="16" t="s">
        <v>149</v>
      </c>
      <c r="E26" s="16" t="s">
        <v>309</v>
      </c>
      <c r="F26" s="16" t="s">
        <v>151</v>
      </c>
      <c r="G26" s="16" t="s">
        <v>269</v>
      </c>
      <c r="H26" s="18">
        <v>3.31319427411398E-2</v>
      </c>
      <c r="I26" s="18">
        <v>8.7821772694764197E-2</v>
      </c>
      <c r="J26" s="18">
        <v>1.57939448192033E-2</v>
      </c>
      <c r="K26" s="18">
        <v>4.6668684611910503E-2</v>
      </c>
      <c r="L26" s="18">
        <v>1.65331165724352E-2</v>
      </c>
      <c r="M26" s="18">
        <v>2.6840667481376802E-2</v>
      </c>
      <c r="N26" s="18">
        <v>2.6237635284238E-2</v>
      </c>
      <c r="O26" s="18">
        <v>6.41365680460943E-2</v>
      </c>
      <c r="P26" s="18">
        <v>9.1302147595046599E-3</v>
      </c>
      <c r="Q26" s="18">
        <v>2.7084684045096001E-2</v>
      </c>
      <c r="R26" s="18">
        <v>2.6483845402185801E-2</v>
      </c>
      <c r="S26" s="18">
        <v>9.7619177553775499E-2</v>
      </c>
      <c r="T26" s="18">
        <v>5.6168205993941699E-2</v>
      </c>
      <c r="U26" s="18">
        <v>1.9981224032094201E-2</v>
      </c>
      <c r="V26" s="18">
        <v>8.9492124588019195E-2</v>
      </c>
      <c r="W26" s="18">
        <v>4.1260479548165203E-2</v>
      </c>
      <c r="X26" s="18">
        <v>2.7725745782174398</v>
      </c>
      <c r="Y26" s="18">
        <v>5.3050332982835E-2</v>
      </c>
      <c r="Z26" s="18">
        <v>5.0622179465341297E-2</v>
      </c>
      <c r="AA26" s="18">
        <v>7.2982326661783295E-2</v>
      </c>
      <c r="AB26" s="18">
        <v>3.1971410456875501E-2</v>
      </c>
      <c r="AC26" s="18">
        <v>3.2108214740133E-2</v>
      </c>
      <c r="AD26" s="18">
        <v>1.5562893307232499E-2</v>
      </c>
      <c r="AE26" s="18">
        <v>2.35317363739986E-2</v>
      </c>
    </row>
    <row r="27" spans="1:31" x14ac:dyDescent="0.2">
      <c r="A27" s="12">
        <v>27</v>
      </c>
      <c r="B27" s="13" t="s">
        <v>325</v>
      </c>
      <c r="C27" s="14" t="s">
        <v>309</v>
      </c>
      <c r="D27" s="13" t="s">
        <v>63</v>
      </c>
      <c r="E27" s="13" t="s">
        <v>309</v>
      </c>
      <c r="F27" s="13" t="s">
        <v>249</v>
      </c>
      <c r="G27" s="13" t="s">
        <v>269</v>
      </c>
      <c r="H27" s="15">
        <v>5.4443366366862998E-2</v>
      </c>
      <c r="I27" s="15">
        <v>3.1425588793771102E-2</v>
      </c>
      <c r="J27" s="15">
        <v>3.3968994970651402E-2</v>
      </c>
      <c r="K27" s="15">
        <v>3.7770595415200697E-2</v>
      </c>
      <c r="L27" s="15">
        <v>2.7275161863856201E-2</v>
      </c>
      <c r="M27" s="15">
        <v>8.9228745606609705E-2</v>
      </c>
      <c r="N27" s="15">
        <v>1.21095649522211E-2</v>
      </c>
      <c r="O27" s="15">
        <v>4.8032680202262902E-2</v>
      </c>
      <c r="P27" s="15">
        <v>1.8127934450585099E-2</v>
      </c>
      <c r="Q27" s="15">
        <v>7.17107938387508E-2</v>
      </c>
      <c r="R27" s="15">
        <v>2.7122748318066901E-2</v>
      </c>
      <c r="S27" s="15">
        <v>0.319375002103302</v>
      </c>
      <c r="T27" s="15">
        <v>7.0758110031020796E-2</v>
      </c>
      <c r="U27" s="15">
        <v>1.6803723738817899E-2</v>
      </c>
      <c r="V27" s="15">
        <v>0.109374468355807</v>
      </c>
      <c r="W27" s="15">
        <v>5.1279862411922901E-2</v>
      </c>
      <c r="X27" s="15">
        <v>4.3331255916868798</v>
      </c>
      <c r="Y27" s="15">
        <v>0.16220104588779799</v>
      </c>
      <c r="Z27" s="15">
        <v>6.6380613623675297E-2</v>
      </c>
      <c r="AA27" s="15">
        <v>9.3194282008771001E-2</v>
      </c>
      <c r="AB27" s="15">
        <v>0.122243635569042</v>
      </c>
      <c r="AC27" s="15">
        <v>5.4010617715738299E-2</v>
      </c>
      <c r="AD27" s="15">
        <v>7.9501080556547296E-2</v>
      </c>
      <c r="AE27" s="15">
        <v>6.33864554649025E-2</v>
      </c>
    </row>
    <row r="28" spans="1:31" x14ac:dyDescent="0.2">
      <c r="A28" s="12">
        <v>28</v>
      </c>
      <c r="B28" s="16" t="s">
        <v>179</v>
      </c>
      <c r="C28" s="17" t="s">
        <v>309</v>
      </c>
      <c r="D28" s="16" t="s">
        <v>287</v>
      </c>
      <c r="E28" s="16" t="s">
        <v>309</v>
      </c>
      <c r="F28" s="16" t="s">
        <v>259</v>
      </c>
      <c r="G28" s="16" t="s">
        <v>269</v>
      </c>
      <c r="H28" s="18">
        <v>3.9369671394693301E-2</v>
      </c>
      <c r="I28" s="18">
        <v>1.9496364479855002E-2</v>
      </c>
      <c r="J28" s="18">
        <v>5.7705553953963103E-2</v>
      </c>
      <c r="K28" s="18">
        <v>5.7274981370793399E-2</v>
      </c>
      <c r="L28" s="18">
        <v>4.06968438869897E-2</v>
      </c>
      <c r="M28" s="18">
        <v>5.7353375301799202E-2</v>
      </c>
      <c r="N28" s="18">
        <v>1.4581114243683101E-2</v>
      </c>
      <c r="O28" s="18">
        <v>5.5471111435791497E-2</v>
      </c>
      <c r="P28" s="18">
        <v>2.0662193695503098E-2</v>
      </c>
      <c r="Q28" s="18">
        <v>2.6259870318384001E-2</v>
      </c>
      <c r="R28" s="18">
        <v>4.0786636979657301E-3</v>
      </c>
      <c r="S28" s="18">
        <v>0.104114406636289</v>
      </c>
      <c r="T28" s="18">
        <v>3.7220450965391803E-2</v>
      </c>
      <c r="U28" s="18">
        <v>3.2778570997477503E-2</v>
      </c>
      <c r="V28" s="18">
        <v>6.5076379079192906E-2</v>
      </c>
      <c r="W28" s="18">
        <v>1.3408476549277199E-2</v>
      </c>
      <c r="X28" s="18">
        <v>5.2988335597902401</v>
      </c>
      <c r="Y28" s="18">
        <v>0.24805608365624199</v>
      </c>
      <c r="Z28" s="18">
        <v>4.9054196932593302E-2</v>
      </c>
      <c r="AA28" s="18">
        <v>9.08087246549555E-2</v>
      </c>
      <c r="AB28" s="18">
        <v>4.7838286222024101E-2</v>
      </c>
      <c r="AC28" s="18">
        <v>4.3603409575188802E-2</v>
      </c>
      <c r="AD28" s="18">
        <v>8.1615455039031996E-3</v>
      </c>
      <c r="AE28" s="18">
        <v>4.2021947864722499E-2</v>
      </c>
    </row>
    <row r="29" spans="1:31" x14ac:dyDescent="0.2">
      <c r="A29" s="12">
        <v>29</v>
      </c>
      <c r="B29" s="13" t="s">
        <v>280</v>
      </c>
      <c r="C29" s="14" t="s">
        <v>309</v>
      </c>
      <c r="D29" s="13" t="s">
        <v>315</v>
      </c>
      <c r="E29" s="13" t="s">
        <v>309</v>
      </c>
      <c r="F29" s="13" t="s">
        <v>374</v>
      </c>
      <c r="G29" s="13" t="s">
        <v>269</v>
      </c>
      <c r="H29" s="15">
        <v>6.0894045732378797E-2</v>
      </c>
      <c r="I29" s="15">
        <v>2.80021041174719E-2</v>
      </c>
      <c r="J29" s="15">
        <v>2.9885295727572501E-2</v>
      </c>
      <c r="K29" s="15">
        <v>2.4516873389930399E-2</v>
      </c>
      <c r="L29" s="15">
        <v>4.8501416784950797E-2</v>
      </c>
      <c r="M29" s="15">
        <v>8.4697706787861302E-2</v>
      </c>
      <c r="N29" s="15">
        <v>3.2565705492324099E-2</v>
      </c>
      <c r="O29" s="15">
        <v>2.76672187614957E-2</v>
      </c>
      <c r="P29" s="15">
        <v>8.1640869570112906E-3</v>
      </c>
      <c r="Q29" s="15">
        <v>4.0011949117015097E-2</v>
      </c>
      <c r="R29" s="15">
        <v>2.1963483419469899E-2</v>
      </c>
      <c r="S29" s="15">
        <v>0.17885290098787501</v>
      </c>
      <c r="T29" s="15">
        <v>5.64978475756601E-2</v>
      </c>
      <c r="U29" s="15">
        <v>8.0068824206050798E-2</v>
      </c>
      <c r="V29" s="15">
        <v>0.10519060216531601</v>
      </c>
      <c r="W29" s="15">
        <v>1.8382306780995401E-2</v>
      </c>
      <c r="X29" s="15">
        <v>6.7627385667105102</v>
      </c>
      <c r="Y29" s="15">
        <v>0.19478649417501001</v>
      </c>
      <c r="Z29" s="15">
        <v>5.7059351128615703E-2</v>
      </c>
      <c r="AA29" s="15">
        <v>0.138564193679585</v>
      </c>
      <c r="AB29" s="15">
        <v>9.2857974218616399E-2</v>
      </c>
      <c r="AC29" s="15">
        <v>6.1396637385051599E-2</v>
      </c>
      <c r="AD29" s="15">
        <v>2.81920134176726E-2</v>
      </c>
      <c r="AE29" s="15">
        <v>2.0221520156009299E-2</v>
      </c>
    </row>
    <row r="30" spans="1:31" x14ac:dyDescent="0.2">
      <c r="A30" s="12">
        <v>30</v>
      </c>
      <c r="B30" s="16" t="s">
        <v>116</v>
      </c>
      <c r="C30" s="17" t="s">
        <v>309</v>
      </c>
      <c r="D30" s="16" t="s">
        <v>155</v>
      </c>
      <c r="E30" s="16" t="s">
        <v>309</v>
      </c>
      <c r="F30" s="16" t="s">
        <v>223</v>
      </c>
      <c r="G30" s="16" t="s">
        <v>269</v>
      </c>
      <c r="H30" s="18">
        <v>3.1992843235939497E-2</v>
      </c>
      <c r="I30" s="18">
        <v>2.7470131060950899E-2</v>
      </c>
      <c r="J30" s="18">
        <v>2.1900110870631199E-2</v>
      </c>
      <c r="K30" s="18">
        <v>3.9702042842026899E-2</v>
      </c>
      <c r="L30" s="18">
        <v>2.6289862108853802E-2</v>
      </c>
      <c r="M30" s="18">
        <v>5.0458241566150697E-2</v>
      </c>
      <c r="N30" s="18">
        <v>3.1553751790442397E-2</v>
      </c>
      <c r="O30" s="18">
        <v>5.5898081605680897E-2</v>
      </c>
      <c r="P30" s="18">
        <v>1.5482673708666499E-2</v>
      </c>
      <c r="Q30" s="18">
        <v>2.6388113997643001E-2</v>
      </c>
      <c r="R30" s="18">
        <v>5.6147056055352501E-2</v>
      </c>
      <c r="S30" s="18">
        <v>0.20823982976813099</v>
      </c>
      <c r="T30" s="18">
        <v>9.5470526641406595E-2</v>
      </c>
      <c r="U30" s="18">
        <v>2.22380901089318E-2</v>
      </c>
      <c r="V30" s="18">
        <v>7.7889480566771099E-2</v>
      </c>
      <c r="W30" s="18">
        <v>7.2460746873092702E-2</v>
      </c>
      <c r="X30" s="18">
        <v>1.69408501229661</v>
      </c>
      <c r="Y30" s="18">
        <v>0.253483291656114</v>
      </c>
      <c r="Z30" s="18">
        <v>5.5606071556313898E-2</v>
      </c>
      <c r="AA30" s="18">
        <v>7.5276685517902703E-2</v>
      </c>
      <c r="AB30" s="18">
        <v>5.7710628611835603E-2</v>
      </c>
      <c r="AC30" s="18">
        <v>5.7532695488698903E-2</v>
      </c>
      <c r="AD30" s="18">
        <v>3.43322806246023E-2</v>
      </c>
      <c r="AE30" s="18">
        <v>3.17986437146675E-2</v>
      </c>
    </row>
    <row r="31" spans="1:31" x14ac:dyDescent="0.2">
      <c r="A31" s="12">
        <v>31</v>
      </c>
      <c r="B31" s="13" t="s">
        <v>240</v>
      </c>
      <c r="C31" s="14" t="s">
        <v>309</v>
      </c>
      <c r="D31" s="13" t="s">
        <v>262</v>
      </c>
      <c r="E31" s="13" t="s">
        <v>309</v>
      </c>
      <c r="F31" s="13" t="s">
        <v>164</v>
      </c>
      <c r="G31" s="13" t="s">
        <v>269</v>
      </c>
      <c r="H31" s="15">
        <v>4.3424512835438703E-2</v>
      </c>
      <c r="I31" s="15">
        <v>1.20269857795088E-2</v>
      </c>
      <c r="J31" s="15">
        <v>5.2148207539388099E-2</v>
      </c>
      <c r="K31" s="15">
        <v>2.4508782645362302E-2</v>
      </c>
      <c r="L31" s="15">
        <v>5.87975429393627E-2</v>
      </c>
      <c r="M31" s="15">
        <v>2.37523085749223E-2</v>
      </c>
      <c r="N31" s="15">
        <v>2.0483497665794902E-2</v>
      </c>
      <c r="O31" s="15">
        <v>2.1102899560999699E-2</v>
      </c>
      <c r="P31" s="15">
        <v>1.8411437449938999E-2</v>
      </c>
      <c r="Q31" s="15">
        <v>4.83782573791217E-2</v>
      </c>
      <c r="R31" s="15">
        <v>4.1254126063237001E-2</v>
      </c>
      <c r="S31" s="15">
        <v>6.8954412738414794E-2</v>
      </c>
      <c r="T31" s="15">
        <v>1.8520070423850302E-2</v>
      </c>
      <c r="U31" s="15">
        <v>7.8871567356533501E-2</v>
      </c>
      <c r="V31" s="15">
        <v>5.1623785072719398E-2</v>
      </c>
      <c r="W31" s="15">
        <v>4.7504380959729101E-2</v>
      </c>
      <c r="X31" s="15">
        <v>5.3633021643677899E-2</v>
      </c>
      <c r="Y31" s="15">
        <v>2.4007153547268002E-2</v>
      </c>
      <c r="Z31" s="15">
        <v>2.8443099784955898E-2</v>
      </c>
      <c r="AA31" s="15">
        <v>8.0811184967047797E-2</v>
      </c>
      <c r="AB31" s="15">
        <v>3.3327859350124299E-2</v>
      </c>
      <c r="AC31" s="15">
        <v>1.8908706673888099E-2</v>
      </c>
      <c r="AD31" s="15">
        <v>4.08037339425684E-2</v>
      </c>
      <c r="AE31" s="15">
        <v>5.6618692544498597E-2</v>
      </c>
    </row>
    <row r="32" spans="1:31" x14ac:dyDescent="0.2">
      <c r="A32" s="12">
        <v>32</v>
      </c>
      <c r="B32" s="16" t="s">
        <v>174</v>
      </c>
      <c r="C32" s="17" t="s">
        <v>309</v>
      </c>
      <c r="D32" s="16" t="s">
        <v>340</v>
      </c>
      <c r="E32" s="16" t="s">
        <v>309</v>
      </c>
      <c r="F32" s="16" t="s">
        <v>218</v>
      </c>
      <c r="G32" s="16" t="s">
        <v>269</v>
      </c>
      <c r="H32" s="18">
        <v>0.22195840228591099</v>
      </c>
      <c r="I32" s="18">
        <v>7.3754131950624205E-2</v>
      </c>
      <c r="J32" s="18">
        <v>6.2959786325251704E-2</v>
      </c>
      <c r="K32" s="18">
        <v>0.22834348163891099</v>
      </c>
      <c r="L32" s="18">
        <v>0.124532420738569</v>
      </c>
      <c r="M32" s="18">
        <v>3.34231429544031</v>
      </c>
      <c r="N32" s="18">
        <v>0.146252725292455</v>
      </c>
      <c r="O32" s="18">
        <v>0.12558026826229701</v>
      </c>
      <c r="P32" s="18">
        <v>0.38908675323782899</v>
      </c>
      <c r="Q32" s="18">
        <v>0.30493697182141799</v>
      </c>
      <c r="R32" s="18">
        <v>0.122048131865273</v>
      </c>
      <c r="S32" s="18">
        <v>1.2259909781845899</v>
      </c>
      <c r="T32" s="18">
        <v>0.15752140260286199</v>
      </c>
      <c r="U32" s="18">
        <v>0.168894324060335</v>
      </c>
      <c r="V32" s="18">
        <v>0.21251103551267</v>
      </c>
      <c r="W32" s="18">
        <v>0.23436585798120599</v>
      </c>
      <c r="X32" s="18">
        <v>7.8677203656656198</v>
      </c>
      <c r="Y32" s="18">
        <v>0.129448995346715</v>
      </c>
      <c r="Z32" s="18">
        <v>0.15024902421973399</v>
      </c>
      <c r="AA32" s="18">
        <v>2.5423982034705198E-2</v>
      </c>
      <c r="AB32" s="18">
        <v>0.10775301164279801</v>
      </c>
      <c r="AC32" s="18">
        <v>0.108842933837203</v>
      </c>
      <c r="AD32" s="18">
        <v>6.74024576615357E-2</v>
      </c>
      <c r="AE32" s="18">
        <v>5.5878251231023003E-2</v>
      </c>
    </row>
    <row r="33" spans="1:31" x14ac:dyDescent="0.2">
      <c r="A33" s="12">
        <v>33</v>
      </c>
      <c r="B33" s="13" t="s">
        <v>274</v>
      </c>
      <c r="C33" s="14" t="s">
        <v>309</v>
      </c>
      <c r="D33" s="13" t="s">
        <v>166</v>
      </c>
      <c r="E33" s="13" t="s">
        <v>309</v>
      </c>
      <c r="F33" s="13" t="s">
        <v>101</v>
      </c>
      <c r="G33" s="13" t="s">
        <v>269</v>
      </c>
      <c r="H33" s="15">
        <v>3.2066387214351899E-2</v>
      </c>
      <c r="I33" s="15">
        <v>2.7079791811971302E-2</v>
      </c>
      <c r="J33" s="15">
        <v>5.5926086328577498E-2</v>
      </c>
      <c r="K33" s="15">
        <v>2.2649221699721299E-2</v>
      </c>
      <c r="L33" s="15">
        <v>4.2240651445873099E-2</v>
      </c>
      <c r="M33" s="15">
        <v>2.4267297681496498E-2</v>
      </c>
      <c r="N33" s="15">
        <v>2.37548849831094E-2</v>
      </c>
      <c r="O33" s="15">
        <v>2.0947296729579901E-2</v>
      </c>
      <c r="P33" s="15">
        <v>1.7915249845402801E-2</v>
      </c>
      <c r="Q33" s="15">
        <v>4.5544631733054897E-2</v>
      </c>
      <c r="R33" s="15">
        <v>4.2913912501176502E-2</v>
      </c>
      <c r="S33" s="15">
        <v>0.116180783141399</v>
      </c>
      <c r="T33" s="15">
        <v>2.9275425046845299E-2</v>
      </c>
      <c r="U33" s="15">
        <v>5.7806124709946699E-2</v>
      </c>
      <c r="V33" s="15">
        <v>2.46536848672665E-2</v>
      </c>
      <c r="W33" s="15">
        <v>7.2730547699707895E-2</v>
      </c>
      <c r="X33" s="15">
        <v>0.17430346365621399</v>
      </c>
      <c r="Y33" s="15">
        <v>0.28403176965710297</v>
      </c>
      <c r="Z33" s="15">
        <v>1.52114973604431E-2</v>
      </c>
      <c r="AA33" s="15">
        <v>9.4102112459237594E-2</v>
      </c>
      <c r="AB33" s="15">
        <v>6.2800602720689103E-2</v>
      </c>
      <c r="AC33" s="15">
        <v>1.6704168225562099E-2</v>
      </c>
      <c r="AD33" s="15">
        <v>3.7973500400798797E-2</v>
      </c>
      <c r="AE33" s="15">
        <v>3.6180390048749803E-2</v>
      </c>
    </row>
    <row r="34" spans="1:31" x14ac:dyDescent="0.2">
      <c r="A34" s="12">
        <v>34</v>
      </c>
      <c r="B34" s="16" t="s">
        <v>375</v>
      </c>
      <c r="C34" s="17" t="s">
        <v>309</v>
      </c>
      <c r="D34" s="16" t="s">
        <v>295</v>
      </c>
      <c r="E34" s="16" t="s">
        <v>309</v>
      </c>
      <c r="F34" s="16" t="s">
        <v>366</v>
      </c>
      <c r="G34" s="16" t="s">
        <v>269</v>
      </c>
      <c r="H34" s="18">
        <v>3.2038513747445103E-2</v>
      </c>
      <c r="I34" s="18">
        <v>3.9394802913198398E-2</v>
      </c>
      <c r="J34" s="18">
        <v>1.29226546701554E-2</v>
      </c>
      <c r="K34" s="18">
        <v>3.0481311713090001E-2</v>
      </c>
      <c r="L34" s="18">
        <v>3.0662014433948399E-2</v>
      </c>
      <c r="M34" s="18">
        <v>5.9564210042536599E-2</v>
      </c>
      <c r="N34" s="18">
        <v>1.1426999786247199E-2</v>
      </c>
      <c r="O34" s="18">
        <v>4.7063514423377598E-2</v>
      </c>
      <c r="P34" s="18">
        <v>2.1916721572305599E-2</v>
      </c>
      <c r="Q34" s="18">
        <v>3.18685082465772E-2</v>
      </c>
      <c r="R34" s="18">
        <v>5.8031059958754801E-2</v>
      </c>
      <c r="S34" s="18">
        <v>8.8133828404543202E-2</v>
      </c>
      <c r="T34" s="18">
        <v>6.7795453761280405E-2</v>
      </c>
      <c r="U34" s="18">
        <v>1.5120293599827E-2</v>
      </c>
      <c r="V34" s="18">
        <v>8.5479623588983297E-2</v>
      </c>
      <c r="W34" s="18">
        <v>5.1623578279206002E-2</v>
      </c>
      <c r="X34" s="18">
        <v>7.6095629054996099</v>
      </c>
      <c r="Y34" s="18">
        <v>0.23140370326867499</v>
      </c>
      <c r="Z34" s="18">
        <v>5.8050617222226097E-2</v>
      </c>
      <c r="AA34" s="18">
        <v>0.116564215153334</v>
      </c>
      <c r="AB34" s="18">
        <v>4.85560142981755E-2</v>
      </c>
      <c r="AC34" s="18">
        <v>5.5910589905743997E-2</v>
      </c>
      <c r="AD34" s="18">
        <v>4.1881099235565197E-2</v>
      </c>
      <c r="AE34" s="18">
        <v>2.3610458631111102E-2</v>
      </c>
    </row>
    <row r="35" spans="1:31" x14ac:dyDescent="0.2">
      <c r="A35" s="12">
        <v>35</v>
      </c>
      <c r="B35" s="13" t="s">
        <v>370</v>
      </c>
      <c r="C35" s="14" t="s">
        <v>309</v>
      </c>
      <c r="D35" s="13" t="s">
        <v>27</v>
      </c>
      <c r="E35" s="13" t="s">
        <v>309</v>
      </c>
      <c r="F35" s="13" t="s">
        <v>18</v>
      </c>
      <c r="G35" s="13" t="s">
        <v>269</v>
      </c>
      <c r="H35" s="15">
        <v>1.5555946709101501E-2</v>
      </c>
      <c r="I35" s="15">
        <v>4.9007851888498502E-2</v>
      </c>
      <c r="J35" s="15">
        <v>1.7124316100802402E-2</v>
      </c>
      <c r="K35" s="15">
        <v>3.9574112182886201E-2</v>
      </c>
      <c r="L35" s="15">
        <v>2.8645585104633699E-2</v>
      </c>
      <c r="M35" s="15">
        <v>2.02160940525625E-2</v>
      </c>
      <c r="N35" s="15">
        <v>3.0257819536447801E-2</v>
      </c>
      <c r="O35" s="15">
        <v>5.5612126078221899E-2</v>
      </c>
      <c r="P35" s="15">
        <v>2.6575451737536601E-2</v>
      </c>
      <c r="Q35" s="15">
        <v>2.9154229849394201E-2</v>
      </c>
      <c r="R35" s="15">
        <v>6.2442373951824601E-2</v>
      </c>
      <c r="S35" s="15">
        <v>6.8686659757725005E-2</v>
      </c>
      <c r="T35" s="15">
        <v>5.6263946275846903E-2</v>
      </c>
      <c r="U35" s="15">
        <v>5.8782035477609698E-2</v>
      </c>
      <c r="V35" s="15">
        <v>5.4531205020348798E-2</v>
      </c>
      <c r="W35" s="15">
        <v>6.6273979143043102E-2</v>
      </c>
      <c r="X35" s="15">
        <v>0.485411777553382</v>
      </c>
      <c r="Y35" s="15">
        <v>0.118779279347664</v>
      </c>
      <c r="Z35" s="15">
        <v>2.69996116465351E-2</v>
      </c>
      <c r="AA35" s="15">
        <v>3.6540415984407798E-2</v>
      </c>
      <c r="AB35" s="15">
        <v>7.4820072401630799E-2</v>
      </c>
      <c r="AC35" s="15">
        <v>4.1366762492141898E-2</v>
      </c>
      <c r="AD35" s="15">
        <v>4.4873039982826199E-2</v>
      </c>
      <c r="AE35" s="15">
        <v>1.61952113862074E-2</v>
      </c>
    </row>
    <row r="36" spans="1:31" x14ac:dyDescent="0.2">
      <c r="A36" s="12">
        <v>36</v>
      </c>
      <c r="B36" s="16" t="s">
        <v>364</v>
      </c>
      <c r="C36" s="17" t="s">
        <v>309</v>
      </c>
      <c r="D36" s="16" t="s">
        <v>358</v>
      </c>
      <c r="E36" s="16" t="s">
        <v>309</v>
      </c>
      <c r="F36" s="16" t="s">
        <v>279</v>
      </c>
      <c r="G36" s="16" t="s">
        <v>269</v>
      </c>
      <c r="H36" s="18">
        <v>4.2573260523495401E-2</v>
      </c>
      <c r="I36" s="18">
        <v>1.8503508833835201E-2</v>
      </c>
      <c r="J36" s="18">
        <v>4.58056215833995E-2</v>
      </c>
      <c r="K36" s="18">
        <v>1.7140802948987201E-2</v>
      </c>
      <c r="L36" s="18">
        <v>6.4105610327247806E-2</v>
      </c>
      <c r="M36" s="18">
        <v>5.2950470359452002E-2</v>
      </c>
      <c r="N36" s="18">
        <v>4.1635800083758598E-2</v>
      </c>
      <c r="O36" s="18">
        <v>3.4784086568122603E-2</v>
      </c>
      <c r="P36" s="18">
        <v>1.4515625822346801E-2</v>
      </c>
      <c r="Q36" s="18">
        <v>5.7762152072093099E-2</v>
      </c>
      <c r="R36" s="18">
        <v>3.2565831007299401E-2</v>
      </c>
      <c r="S36" s="18">
        <v>0.195457010983525</v>
      </c>
      <c r="T36" s="18">
        <v>2.3417215939974399E-2</v>
      </c>
      <c r="U36" s="18">
        <v>0.11918030007724301</v>
      </c>
      <c r="V36" s="18">
        <v>4.7009654550096001E-2</v>
      </c>
      <c r="W36" s="18">
        <v>3.0695931384394099E-2</v>
      </c>
      <c r="X36" s="18">
        <v>0.76240530560025899</v>
      </c>
      <c r="Y36" s="18">
        <v>0.614071898291633</v>
      </c>
      <c r="Z36" s="18">
        <v>3.3428877937961697E-2</v>
      </c>
      <c r="AA36" s="18">
        <v>0.10489241353193</v>
      </c>
      <c r="AB36" s="18">
        <v>6.8543574632409093E-2</v>
      </c>
      <c r="AC36" s="18">
        <v>5.2671008043736402E-2</v>
      </c>
      <c r="AD36" s="18">
        <v>2.3605498513940198E-2</v>
      </c>
      <c r="AE36" s="18">
        <v>5.28753917562488E-2</v>
      </c>
    </row>
    <row r="37" spans="1:31" x14ac:dyDescent="0.2">
      <c r="A37" s="12">
        <v>37</v>
      </c>
      <c r="B37" s="13" t="s">
        <v>130</v>
      </c>
      <c r="C37" s="14" t="s">
        <v>309</v>
      </c>
      <c r="D37" s="13" t="s">
        <v>175</v>
      </c>
      <c r="E37" s="13" t="s">
        <v>309</v>
      </c>
      <c r="F37" s="13" t="s">
        <v>112</v>
      </c>
      <c r="G37" s="13" t="s">
        <v>269</v>
      </c>
      <c r="H37" s="15">
        <v>2.7566907962370001E-2</v>
      </c>
      <c r="I37" s="15">
        <v>5.2505392362066299E-2</v>
      </c>
      <c r="J37" s="15">
        <v>4.57157763386834E-2</v>
      </c>
      <c r="K37" s="15">
        <v>1.56244795052186E-2</v>
      </c>
      <c r="L37" s="15">
        <v>3.9380772989597503E-2</v>
      </c>
      <c r="M37" s="15">
        <v>2.7502683557033301E-2</v>
      </c>
      <c r="N37" s="15">
        <v>3.3303402971363902E-2</v>
      </c>
      <c r="O37" s="15">
        <v>3.0721760623173899E-2</v>
      </c>
      <c r="P37" s="15">
        <v>3.1226472180857002E-3</v>
      </c>
      <c r="Q37" s="15">
        <v>3.9239130240127602E-2</v>
      </c>
      <c r="R37" s="15">
        <v>7.00683948522699E-2</v>
      </c>
      <c r="S37" s="15">
        <v>0.37328963501457202</v>
      </c>
      <c r="T37" s="15">
        <v>6.9302353706155298E-2</v>
      </c>
      <c r="U37" s="15">
        <v>5.9253364290562299E-2</v>
      </c>
      <c r="V37" s="15">
        <v>3.0987225255859799E-2</v>
      </c>
      <c r="W37" s="15">
        <v>0.113870298096615</v>
      </c>
      <c r="X37" s="15">
        <v>0.28888647265363998</v>
      </c>
      <c r="Y37" s="15">
        <v>0.34340463160775297</v>
      </c>
      <c r="Z37" s="15">
        <v>3.3658819712329702E-2</v>
      </c>
      <c r="AA37" s="15">
        <v>8.1007744283442901E-2</v>
      </c>
      <c r="AB37" s="15">
        <v>9.0512590611473404E-2</v>
      </c>
      <c r="AC37" s="15">
        <v>4.93744360462261E-2</v>
      </c>
      <c r="AD37" s="15">
        <v>6.0768885264124599E-2</v>
      </c>
      <c r="AE37" s="15">
        <v>4.8567201978170098E-2</v>
      </c>
    </row>
    <row r="38" spans="1:31" x14ac:dyDescent="0.2">
      <c r="A38" s="12">
        <v>38</v>
      </c>
      <c r="B38" s="16" t="s">
        <v>256</v>
      </c>
      <c r="C38" s="17" t="s">
        <v>309</v>
      </c>
      <c r="D38" s="16" t="s">
        <v>161</v>
      </c>
      <c r="E38" s="16" t="s">
        <v>309</v>
      </c>
      <c r="F38" s="16" t="s">
        <v>51</v>
      </c>
      <c r="G38" s="16" t="s">
        <v>269</v>
      </c>
      <c r="H38" s="18">
        <v>1.9583507221937101E-2</v>
      </c>
      <c r="I38" s="18">
        <v>4.5196109247195297E-2</v>
      </c>
      <c r="J38" s="18">
        <v>4.9400624344101099E-2</v>
      </c>
      <c r="K38" s="18">
        <v>1.83325071472396E-2</v>
      </c>
      <c r="L38" s="18">
        <v>4.1585485558014598E-2</v>
      </c>
      <c r="M38" s="18">
        <v>2.5394504060690298E-2</v>
      </c>
      <c r="N38" s="18">
        <v>9.7599799783150403E-3</v>
      </c>
      <c r="O38" s="18">
        <v>1.9066596146065099E-2</v>
      </c>
      <c r="P38" s="18">
        <v>1.1743572048212299E-2</v>
      </c>
      <c r="Q38" s="18">
        <v>5.0514195861911602E-2</v>
      </c>
      <c r="R38" s="18">
        <v>8.4751514165593803E-2</v>
      </c>
      <c r="S38" s="18">
        <v>1.0178991788057501</v>
      </c>
      <c r="T38" s="18">
        <v>3.7699323874637501E-2</v>
      </c>
      <c r="U38" s="18">
        <v>7.9735848001368501E-2</v>
      </c>
      <c r="V38" s="18">
        <v>2.02141240205649E-2</v>
      </c>
      <c r="W38" s="18">
        <v>8.4519119320781294E-2</v>
      </c>
      <c r="X38" s="18">
        <v>0.294913172806061</v>
      </c>
      <c r="Y38" s="18">
        <v>2.62494858031631</v>
      </c>
      <c r="Z38" s="18">
        <v>2.5363804933905901E-2</v>
      </c>
      <c r="AA38" s="18">
        <v>5.8079836113906103E-2</v>
      </c>
      <c r="AB38" s="18">
        <v>9.8798216981100903E-2</v>
      </c>
      <c r="AC38" s="18">
        <v>3.6218174055233102E-2</v>
      </c>
      <c r="AD38" s="18">
        <v>4.6255479322421099E-2</v>
      </c>
      <c r="AE38" s="18">
        <v>1.50480926688062E-2</v>
      </c>
    </row>
    <row r="39" spans="1:31" x14ac:dyDescent="0.2">
      <c r="A39" s="12">
        <v>39</v>
      </c>
      <c r="B39" s="13" t="s">
        <v>379</v>
      </c>
      <c r="C39" s="14" t="s">
        <v>309</v>
      </c>
      <c r="D39" s="13" t="s">
        <v>76</v>
      </c>
      <c r="E39" s="13" t="s">
        <v>309</v>
      </c>
      <c r="F39" s="13" t="s">
        <v>132</v>
      </c>
      <c r="G39" s="13" t="s">
        <v>269</v>
      </c>
      <c r="H39" s="15">
        <v>3.6551077058213102E-2</v>
      </c>
      <c r="I39" s="15">
        <v>1.48492786279359E-2</v>
      </c>
      <c r="J39" s="15">
        <v>3.6729374351705403E-2</v>
      </c>
      <c r="K39" s="15">
        <v>2.0400211996187199E-3</v>
      </c>
      <c r="L39" s="15">
        <v>6.0464723918799798E-2</v>
      </c>
      <c r="M39" s="15">
        <v>7.0005345662562404E-2</v>
      </c>
      <c r="N39" s="15">
        <v>6.2616698445338695E-2</v>
      </c>
      <c r="O39" s="15">
        <v>2.5619266919527799E-2</v>
      </c>
      <c r="P39" s="15">
        <v>4.4777416550110999E-2</v>
      </c>
      <c r="Q39" s="15">
        <v>4.5255765794292302E-2</v>
      </c>
      <c r="R39" s="15">
        <v>5.09581979154798E-2</v>
      </c>
      <c r="S39" s="15">
        <v>0.64098593803668602</v>
      </c>
      <c r="T39" s="15">
        <v>5.8666686379444201E-2</v>
      </c>
      <c r="U39" s="15">
        <v>8.8084806955957801E-2</v>
      </c>
      <c r="V39" s="15">
        <v>4.9562860468538701E-2</v>
      </c>
      <c r="W39" s="15">
        <v>6.0215147462254003E-2</v>
      </c>
      <c r="X39" s="15">
        <v>0.35559332780247499</v>
      </c>
      <c r="Y39" s="15">
        <v>7.1127638572010293E-2</v>
      </c>
      <c r="Z39" s="15">
        <v>2.98167571903943E-2</v>
      </c>
      <c r="AA39" s="15">
        <v>2.8332874306773299E-2</v>
      </c>
      <c r="AB39" s="15">
        <v>5.7114158516418601E-2</v>
      </c>
      <c r="AC39" s="15">
        <v>5.4156670885162697E-2</v>
      </c>
      <c r="AD39" s="15">
        <v>4.2513098539667803E-2</v>
      </c>
      <c r="AE39" s="15">
        <v>8.1716309249934508E-3</v>
      </c>
    </row>
    <row r="40" spans="1:31" x14ac:dyDescent="0.2">
      <c r="A40" s="12">
        <v>40</v>
      </c>
      <c r="B40" s="16" t="s">
        <v>114</v>
      </c>
      <c r="C40" s="17" t="s">
        <v>309</v>
      </c>
      <c r="D40" s="16" t="s">
        <v>195</v>
      </c>
      <c r="E40" s="16" t="s">
        <v>309</v>
      </c>
      <c r="F40" s="16" t="s">
        <v>321</v>
      </c>
      <c r="G40" s="16" t="s">
        <v>269</v>
      </c>
      <c r="H40" s="18">
        <v>4.0788194094970497E-2</v>
      </c>
      <c r="I40" s="18">
        <v>4.2758635500744401E-2</v>
      </c>
      <c r="J40" s="18">
        <v>1.62298378290772E-2</v>
      </c>
      <c r="K40" s="18">
        <v>3.2122488802202302E-2</v>
      </c>
      <c r="L40" s="18">
        <v>2.8060978452386399E-2</v>
      </c>
      <c r="M40" s="18">
        <v>0.10719002054896</v>
      </c>
      <c r="N40" s="18">
        <v>3.7382278594857897E-2</v>
      </c>
      <c r="O40" s="18">
        <v>5.4509350389253003E-2</v>
      </c>
      <c r="P40" s="18">
        <v>3.8744877289108297E-2</v>
      </c>
      <c r="Q40" s="18">
        <v>2.2634397235580399E-2</v>
      </c>
      <c r="R40" s="18">
        <v>5.1729723742943802E-2</v>
      </c>
      <c r="S40" s="18">
        <v>2.47043453117141</v>
      </c>
      <c r="T40" s="18">
        <v>5.24103470340554E-2</v>
      </c>
      <c r="U40" s="18">
        <v>1.22957098425914E-2</v>
      </c>
      <c r="V40" s="18">
        <v>9.5872150089081495E-2</v>
      </c>
      <c r="W40" s="18">
        <v>4.1478378799809999E-2</v>
      </c>
      <c r="X40" s="18">
        <v>0.49094120644987699</v>
      </c>
      <c r="Y40" s="18">
        <v>1.16612143517773</v>
      </c>
      <c r="Z40" s="18">
        <v>4.7612233311669201E-2</v>
      </c>
      <c r="AA40" s="18">
        <v>0.14152265904669001</v>
      </c>
      <c r="AB40" s="18">
        <v>5.6517538488224599E-2</v>
      </c>
      <c r="AC40" s="18">
        <v>4.2744689735859903E-2</v>
      </c>
      <c r="AD40" s="18">
        <v>4.7729028588555503E-2</v>
      </c>
      <c r="AE40" s="18">
        <v>3.8204377214854902E-2</v>
      </c>
    </row>
    <row r="41" spans="1:31" x14ac:dyDescent="0.2">
      <c r="A41" s="12">
        <v>41</v>
      </c>
      <c r="B41" s="13" t="s">
        <v>341</v>
      </c>
      <c r="C41" s="14" t="s">
        <v>309</v>
      </c>
      <c r="D41" s="13" t="s">
        <v>192</v>
      </c>
      <c r="E41" s="13" t="s">
        <v>309</v>
      </c>
      <c r="F41" s="13" t="s">
        <v>339</v>
      </c>
      <c r="G41" s="13" t="s">
        <v>269</v>
      </c>
      <c r="H41" s="15">
        <v>4.4415075557298997E-2</v>
      </c>
      <c r="I41" s="15">
        <v>1.55647989025178E-2</v>
      </c>
      <c r="J41" s="15">
        <v>6.7382089864573405E-2</v>
      </c>
      <c r="K41" s="15">
        <v>2.7462642052564899E-2</v>
      </c>
      <c r="L41" s="15">
        <v>5.1938458778195203E-2</v>
      </c>
      <c r="M41" s="15">
        <v>4.6988627740279898E-2</v>
      </c>
      <c r="N41" s="15">
        <v>2.3413409209034501E-2</v>
      </c>
      <c r="O41" s="15">
        <v>2.2762015422512001E-2</v>
      </c>
      <c r="P41" s="15">
        <v>1.7038185559425802E-2</v>
      </c>
      <c r="Q41" s="15">
        <v>4.4791338764732298E-2</v>
      </c>
      <c r="R41" s="15">
        <v>3.2612300530096797E-2</v>
      </c>
      <c r="S41" s="15">
        <v>8.8577463792832101E-2</v>
      </c>
      <c r="T41" s="15">
        <v>8.79759105107609E-3</v>
      </c>
      <c r="U41" s="15">
        <v>6.6508699425217505E-2</v>
      </c>
      <c r="V41" s="15">
        <v>3.8131471452051403E-2</v>
      </c>
      <c r="W41" s="15">
        <v>4.8846710271539001E-2</v>
      </c>
      <c r="X41" s="15">
        <v>0.53568108372259904</v>
      </c>
      <c r="Y41" s="15">
        <v>0.33593156938742103</v>
      </c>
      <c r="Z41" s="15">
        <v>4.3994940658077901E-2</v>
      </c>
      <c r="AA41" s="15">
        <v>5.0712339767679901E-2</v>
      </c>
      <c r="AB41" s="15">
        <v>3.2353191640753301E-2</v>
      </c>
      <c r="AC41" s="15">
        <v>2.8270809248435998E-2</v>
      </c>
      <c r="AD41" s="15">
        <v>7.0969919269307903E-3</v>
      </c>
      <c r="AE41" s="15">
        <v>6.3952275259808705E-2</v>
      </c>
    </row>
    <row r="42" spans="1:31" x14ac:dyDescent="0.2">
      <c r="A42" s="12">
        <v>42</v>
      </c>
      <c r="B42" s="16" t="s">
        <v>138</v>
      </c>
      <c r="C42" s="17" t="s">
        <v>309</v>
      </c>
      <c r="D42" s="16" t="s">
        <v>96</v>
      </c>
      <c r="E42" s="16" t="s">
        <v>309</v>
      </c>
      <c r="F42" s="16" t="s">
        <v>25</v>
      </c>
      <c r="G42" s="16" t="s">
        <v>269</v>
      </c>
      <c r="H42" s="18">
        <v>3.9865433049589602E-2</v>
      </c>
      <c r="I42" s="18">
        <v>9.0127860616864994E-2</v>
      </c>
      <c r="J42" s="18">
        <v>5.5418361607949898E-2</v>
      </c>
      <c r="K42" s="18">
        <v>0.12505204688589</v>
      </c>
      <c r="L42" s="18">
        <v>8.4276682006856105E-2</v>
      </c>
      <c r="M42" s="18">
        <v>9.9145792749533904E-2</v>
      </c>
      <c r="N42" s="18">
        <v>8.6087897149384099E-2</v>
      </c>
      <c r="O42" s="18">
        <v>7.3263100524464803E-2</v>
      </c>
      <c r="P42" s="18">
        <v>0.13770885700110699</v>
      </c>
      <c r="Q42" s="18">
        <v>0.129497931504443</v>
      </c>
      <c r="R42" s="18">
        <v>0.18434224424324799</v>
      </c>
      <c r="S42" s="18">
        <v>0.21561637426427599</v>
      </c>
      <c r="T42" s="18">
        <v>0.177788498420128</v>
      </c>
      <c r="U42" s="18">
        <v>0.137529811109456</v>
      </c>
      <c r="V42" s="18">
        <v>0.39281511127498497</v>
      </c>
      <c r="W42" s="18">
        <v>0.15472894221743799</v>
      </c>
      <c r="X42" s="18">
        <v>0.36066457983967998</v>
      </c>
      <c r="Y42" s="18">
        <v>0.68993980921361697</v>
      </c>
      <c r="Z42" s="18">
        <v>0.200480151675062</v>
      </c>
      <c r="AA42" s="18">
        <v>5.9067907762278299E-2</v>
      </c>
      <c r="AB42" s="18">
        <v>0.32923943990971299</v>
      </c>
      <c r="AC42" s="18">
        <v>0.21236898848875899</v>
      </c>
      <c r="AD42" s="18">
        <v>0.21097524217695801</v>
      </c>
      <c r="AE42" s="18">
        <v>0.13809050741132001</v>
      </c>
    </row>
    <row r="43" spans="1:31" x14ac:dyDescent="0.2">
      <c r="A43" s="12">
        <v>43</v>
      </c>
      <c r="B43" s="13" t="s">
        <v>22</v>
      </c>
      <c r="C43" s="14" t="s">
        <v>309</v>
      </c>
      <c r="D43" s="13" t="s">
        <v>126</v>
      </c>
      <c r="E43" s="13" t="s">
        <v>309</v>
      </c>
      <c r="F43" s="13" t="s">
        <v>176</v>
      </c>
      <c r="G43" s="13" t="s">
        <v>269</v>
      </c>
      <c r="H43" s="15">
        <v>5.4414788548718597E-2</v>
      </c>
      <c r="I43" s="15">
        <v>5.0795665123034697E-2</v>
      </c>
      <c r="J43" s="15">
        <v>2.5120420527715698E-2</v>
      </c>
      <c r="K43" s="15">
        <v>2.0179136082750598E-2</v>
      </c>
      <c r="L43" s="15">
        <v>3.06365260895608E-2</v>
      </c>
      <c r="M43" s="15">
        <v>3.7486252642700502E-2</v>
      </c>
      <c r="N43" s="15">
        <v>5.6877840041519398E-2</v>
      </c>
      <c r="O43" s="15">
        <v>5.0673062336434198E-2</v>
      </c>
      <c r="P43" s="15">
        <v>2.2244385042665599E-2</v>
      </c>
      <c r="Q43" s="15">
        <v>1.91730159180254E-2</v>
      </c>
      <c r="R43" s="15">
        <v>4.6939059883825102E-2</v>
      </c>
      <c r="S43" s="15">
        <v>3.4521124491539303E-2</v>
      </c>
      <c r="T43" s="15">
        <v>5.6198962639543298E-2</v>
      </c>
      <c r="U43" s="15">
        <v>1.73350949841913E-2</v>
      </c>
      <c r="V43" s="15">
        <v>6.1775382605095297E-2</v>
      </c>
      <c r="W43" s="15">
        <v>5.9089191021129098E-2</v>
      </c>
      <c r="X43" s="15">
        <v>2.99264361465243E-2</v>
      </c>
      <c r="Y43" s="15">
        <v>6.1542679257692599E-2</v>
      </c>
      <c r="Z43" s="15">
        <v>5.45227263167282E-2</v>
      </c>
      <c r="AA43" s="15">
        <v>2.3792583616060799E-2</v>
      </c>
      <c r="AB43" s="15">
        <v>2.4869504725128999E-2</v>
      </c>
      <c r="AC43" s="15">
        <v>2.9945426322706799E-2</v>
      </c>
      <c r="AD43" s="15">
        <v>2.9869526422134501E-2</v>
      </c>
      <c r="AE43" s="15">
        <v>1.5260929018264801E-2</v>
      </c>
    </row>
    <row r="44" spans="1:31" x14ac:dyDescent="0.2">
      <c r="A44" s="12">
        <v>44</v>
      </c>
      <c r="B44" s="16" t="s">
        <v>328</v>
      </c>
      <c r="C44" s="17" t="s">
        <v>309</v>
      </c>
      <c r="D44" s="16" t="s">
        <v>187</v>
      </c>
      <c r="E44" s="16" t="s">
        <v>309</v>
      </c>
      <c r="F44" s="16" t="s">
        <v>50</v>
      </c>
      <c r="G44" s="16" t="s">
        <v>269</v>
      </c>
      <c r="H44" s="18">
        <v>5.7364266890376797E-2</v>
      </c>
      <c r="I44" s="18">
        <v>9.6993932818916107E-2</v>
      </c>
      <c r="J44" s="18">
        <v>4.1151691157886999E-2</v>
      </c>
      <c r="K44" s="18">
        <v>1.5693203630369701</v>
      </c>
      <c r="L44" s="18">
        <v>5.5793219788189401E-2</v>
      </c>
      <c r="M44" s="18">
        <v>0.46517539971834898</v>
      </c>
      <c r="N44" s="18">
        <v>0.19415378042418899</v>
      </c>
      <c r="O44" s="18">
        <v>0.139871251715147</v>
      </c>
      <c r="P44" s="18">
        <v>0.123556079156011</v>
      </c>
      <c r="Q44" s="18">
        <v>1.2548864285560699</v>
      </c>
      <c r="R44" s="18">
        <v>0.109822711793292</v>
      </c>
      <c r="S44" s="18">
        <v>1.1284282929999601</v>
      </c>
      <c r="T44" s="18">
        <v>0.11215963531470199</v>
      </c>
      <c r="U44" s="18">
        <v>8.6486217773656698E-2</v>
      </c>
      <c r="V44" s="18">
        <v>9.5282735576299696E-2</v>
      </c>
      <c r="W44" s="18">
        <v>0.165280057753805</v>
      </c>
      <c r="X44" s="18">
        <v>0.34596158795194698</v>
      </c>
      <c r="Y44" s="18">
        <v>8.3142390792621396E-2</v>
      </c>
      <c r="Z44" s="18">
        <v>0.102717701871337</v>
      </c>
      <c r="AA44" s="18">
        <v>9.8203745721571006E-2</v>
      </c>
      <c r="AB44" s="18">
        <v>8.2996033247031198E-2</v>
      </c>
      <c r="AC44" s="18">
        <v>6.9400481586364596E-2</v>
      </c>
      <c r="AD44" s="18">
        <v>0.101759464004183</v>
      </c>
      <c r="AE44" s="18">
        <v>0.113632395099922</v>
      </c>
    </row>
    <row r="45" spans="1:31" x14ac:dyDescent="0.2">
      <c r="A45" s="12">
        <v>45</v>
      </c>
      <c r="B45" s="13" t="s">
        <v>168</v>
      </c>
      <c r="C45" s="14" t="s">
        <v>309</v>
      </c>
      <c r="D45" s="13" t="s">
        <v>236</v>
      </c>
      <c r="E45" s="13" t="s">
        <v>309</v>
      </c>
      <c r="F45" s="13" t="s">
        <v>163</v>
      </c>
      <c r="G45" s="13" t="s">
        <v>269</v>
      </c>
      <c r="H45" s="15">
        <v>2.3877214386595898E-2</v>
      </c>
      <c r="I45" s="15">
        <v>4.0076740024096301E-2</v>
      </c>
      <c r="J45" s="15">
        <v>6.4721062742051805E-2</v>
      </c>
      <c r="K45" s="15">
        <v>2.9607367583559599E-2</v>
      </c>
      <c r="L45" s="15">
        <v>5.26632086179726E-2</v>
      </c>
      <c r="M45" s="15">
        <v>3.2704279107969601E-2</v>
      </c>
      <c r="N45" s="15">
        <v>1.7811665183261799E-2</v>
      </c>
      <c r="O45" s="15">
        <v>1.2638618110013501E-2</v>
      </c>
      <c r="P45" s="15">
        <v>3.18178591750784E-2</v>
      </c>
      <c r="Q45" s="15">
        <v>3.51620046772263E-2</v>
      </c>
      <c r="R45" s="15">
        <v>8.7787006728424197E-2</v>
      </c>
      <c r="S45" s="15">
        <v>37.841171244644698</v>
      </c>
      <c r="T45" s="15">
        <v>3.0760906204065401E-2</v>
      </c>
      <c r="U45" s="15">
        <v>8.1565206030025095E-2</v>
      </c>
      <c r="V45" s="15">
        <v>1.32386291776895E-2</v>
      </c>
      <c r="W45" s="15">
        <v>0.108792053810538</v>
      </c>
      <c r="X45" s="15">
        <v>0.14679356412722</v>
      </c>
      <c r="Y45" s="15">
        <v>0.39931060075045799</v>
      </c>
      <c r="Z45" s="15">
        <v>3.6090307882806302E-2</v>
      </c>
      <c r="AA45" s="15">
        <v>4.5584163403457299E-2</v>
      </c>
      <c r="AB45" s="15">
        <v>2.6342476737898898E-2</v>
      </c>
      <c r="AC45" s="15">
        <v>3.7784175434901701E-2</v>
      </c>
      <c r="AD45" s="15">
        <v>5.2622734103067198E-2</v>
      </c>
      <c r="AE45" s="15">
        <v>4.6910598360782499E-2</v>
      </c>
    </row>
    <row r="46" spans="1:31" x14ac:dyDescent="0.2">
      <c r="A46" s="12">
        <v>46</v>
      </c>
      <c r="B46" s="16" t="s">
        <v>368</v>
      </c>
      <c r="C46" s="17" t="s">
        <v>309</v>
      </c>
      <c r="D46" s="16" t="s">
        <v>99</v>
      </c>
      <c r="E46" s="16" t="s">
        <v>309</v>
      </c>
      <c r="F46" s="16" t="s">
        <v>80</v>
      </c>
      <c r="G46" s="16" t="s">
        <v>269</v>
      </c>
      <c r="H46" s="18">
        <v>4.09769397602208E-2</v>
      </c>
      <c r="I46" s="18">
        <v>1.7106429483986801E-2</v>
      </c>
      <c r="J46" s="18">
        <v>4.51298493333986E-2</v>
      </c>
      <c r="K46" s="18">
        <v>5.1366179505769202E-2</v>
      </c>
      <c r="L46" s="18">
        <v>3.28017371982703E-2</v>
      </c>
      <c r="M46" s="18">
        <v>3.3455399490985201E-2</v>
      </c>
      <c r="N46" s="18">
        <v>4.2129194283325302E-2</v>
      </c>
      <c r="O46" s="18">
        <v>4.2546500901310701E-2</v>
      </c>
      <c r="P46" s="18">
        <v>1.6340826124260799E-2</v>
      </c>
      <c r="Q46" s="18">
        <v>2.3749459059819698E-2</v>
      </c>
      <c r="R46" s="18">
        <v>1.37838164280549E-2</v>
      </c>
      <c r="S46" s="18">
        <v>2.6236083961940802</v>
      </c>
      <c r="T46" s="18">
        <v>8.6346308041226699E-2</v>
      </c>
      <c r="U46" s="18">
        <v>5.1096702106386499E-3</v>
      </c>
      <c r="V46" s="18">
        <v>7.5339615654649694E-2</v>
      </c>
      <c r="W46" s="18">
        <v>2.8617552761550799E-2</v>
      </c>
      <c r="X46" s="18">
        <v>0.47283554090091201</v>
      </c>
      <c r="Y46" s="18">
        <v>0.53488980773109296</v>
      </c>
      <c r="Z46" s="18">
        <v>4.6948737851616101E-2</v>
      </c>
      <c r="AA46" s="18">
        <v>8.4569593477428803E-2</v>
      </c>
      <c r="AB46" s="18">
        <v>2.0801511774270001E-2</v>
      </c>
      <c r="AC46" s="18">
        <v>6.0512148754352499E-2</v>
      </c>
      <c r="AD46" s="18">
        <v>6.9234074343552401E-2</v>
      </c>
      <c r="AE46" s="18">
        <v>2.7329494796148102E-2</v>
      </c>
    </row>
    <row r="47" spans="1:31" x14ac:dyDescent="0.2">
      <c r="A47" s="12">
        <v>47</v>
      </c>
      <c r="B47" s="13" t="s">
        <v>181</v>
      </c>
      <c r="C47" s="14" t="s">
        <v>309</v>
      </c>
      <c r="D47" s="13" t="s">
        <v>74</v>
      </c>
      <c r="E47" s="13" t="s">
        <v>309</v>
      </c>
      <c r="F47" s="13" t="s">
        <v>94</v>
      </c>
      <c r="G47" s="13" t="s">
        <v>269</v>
      </c>
      <c r="H47" s="15">
        <v>4.7487964722470098E-2</v>
      </c>
      <c r="I47" s="15">
        <v>2.5804131267353501E-2</v>
      </c>
      <c r="J47" s="15">
        <v>4.8758450160305798E-2</v>
      </c>
      <c r="K47" s="15">
        <v>2.02663532166742E-2</v>
      </c>
      <c r="L47" s="15">
        <v>6.0681813536997899E-2</v>
      </c>
      <c r="M47" s="15">
        <v>6.6658714320737694E-2</v>
      </c>
      <c r="N47" s="15">
        <v>1.2967181446529001E-2</v>
      </c>
      <c r="O47" s="15">
        <v>3.9123796376265202E-2</v>
      </c>
      <c r="P47" s="15">
        <v>7.3026514549850603E-3</v>
      </c>
      <c r="Q47" s="15">
        <v>3.7276987699033599E-2</v>
      </c>
      <c r="R47" s="15">
        <v>2.5246368153242601E-2</v>
      </c>
      <c r="S47" s="15">
        <v>0.141174818202916</v>
      </c>
      <c r="T47" s="15">
        <v>2.3760674721541499E-2</v>
      </c>
      <c r="U47" s="15">
        <v>7.1795132570110803E-2</v>
      </c>
      <c r="V47" s="15">
        <v>7.6834841817587402E-2</v>
      </c>
      <c r="W47" s="15">
        <v>3.2484639080879001E-2</v>
      </c>
      <c r="X47" s="15">
        <v>0.22435476844268001</v>
      </c>
      <c r="Y47" s="15">
        <v>0.35539649405679002</v>
      </c>
      <c r="Z47" s="15">
        <v>5.7793235893836101E-2</v>
      </c>
      <c r="AA47" s="15">
        <v>3.1810498813956298E-2</v>
      </c>
      <c r="AB47" s="15">
        <v>4.2237697567684203E-2</v>
      </c>
      <c r="AC47" s="15">
        <v>3.4512802823008497E-2</v>
      </c>
      <c r="AD47" s="15">
        <v>2.0733749786580599E-2</v>
      </c>
      <c r="AE47" s="15">
        <v>4.5470059077146498E-2</v>
      </c>
    </row>
    <row r="48" spans="1:31" x14ac:dyDescent="0.2">
      <c r="A48" s="12">
        <v>48</v>
      </c>
      <c r="B48" s="16" t="s">
        <v>28</v>
      </c>
      <c r="C48" s="17" t="s">
        <v>309</v>
      </c>
      <c r="D48" s="16" t="s">
        <v>278</v>
      </c>
      <c r="E48" s="16" t="s">
        <v>309</v>
      </c>
      <c r="F48" s="16" t="s">
        <v>169</v>
      </c>
      <c r="G48" s="16" t="s">
        <v>269</v>
      </c>
      <c r="H48" s="18">
        <v>1.69988531295098E-2</v>
      </c>
      <c r="I48" s="18">
        <v>3.8377540414384001E-2</v>
      </c>
      <c r="J48" s="18">
        <v>2.01641879091146E-2</v>
      </c>
      <c r="K48" s="18">
        <v>3.3445384268103798E-2</v>
      </c>
      <c r="L48" s="18">
        <v>5.86543513845399E-2</v>
      </c>
      <c r="M48" s="18">
        <v>5.8122288776117199E-2</v>
      </c>
      <c r="N48" s="18">
        <v>1.8746054033816701E-2</v>
      </c>
      <c r="O48" s="18">
        <v>4.33270532526948E-2</v>
      </c>
      <c r="P48" s="18">
        <v>1.4062598204541799E-2</v>
      </c>
      <c r="Q48" s="18">
        <v>4.61526892268736E-2</v>
      </c>
      <c r="R48" s="18">
        <v>3.7698327034420498E-2</v>
      </c>
      <c r="S48" s="18">
        <v>3.3967268813570803E-2</v>
      </c>
      <c r="T48" s="18">
        <v>5.12090136474102E-2</v>
      </c>
      <c r="U48" s="18">
        <v>4.7082893960241401E-2</v>
      </c>
      <c r="V48" s="18">
        <v>3.8257891137723397E-2</v>
      </c>
      <c r="W48" s="18">
        <v>6.9389144194017399E-2</v>
      </c>
      <c r="X48" s="18">
        <v>2.1428889254319099</v>
      </c>
      <c r="Y48" s="18">
        <v>0.38282771071965499</v>
      </c>
      <c r="Z48" s="18">
        <v>2.71040774276834E-2</v>
      </c>
      <c r="AA48" s="18">
        <v>5.1982702825996201E-2</v>
      </c>
      <c r="AB48" s="18">
        <v>9.93901166613467E-2</v>
      </c>
      <c r="AC48" s="18">
        <v>4.4882999857611697E-2</v>
      </c>
      <c r="AD48" s="18">
        <v>2.72757088899508E-2</v>
      </c>
      <c r="AE48" s="18">
        <v>1.7562799969066501E-2</v>
      </c>
    </row>
    <row r="49" spans="1:31" x14ac:dyDescent="0.2">
      <c r="A49" s="12">
        <v>49</v>
      </c>
      <c r="B49" s="13" t="s">
        <v>153</v>
      </c>
      <c r="C49" s="14" t="s">
        <v>309</v>
      </c>
      <c r="D49" s="13" t="s">
        <v>362</v>
      </c>
      <c r="E49" s="13" t="s">
        <v>309</v>
      </c>
      <c r="F49" s="13" t="s">
        <v>69</v>
      </c>
      <c r="G49" s="13" t="s">
        <v>269</v>
      </c>
      <c r="H49" s="15">
        <v>4.0140826451240098E-2</v>
      </c>
      <c r="I49" s="15">
        <v>1.10282766959857E-2</v>
      </c>
      <c r="J49" s="15">
        <v>3.6381455587863501E-2</v>
      </c>
      <c r="K49" s="15">
        <v>3.9981971441883903E-2</v>
      </c>
      <c r="L49" s="15">
        <v>4.8130530297908702E-2</v>
      </c>
      <c r="M49" s="15">
        <v>4.7653319564120299E-2</v>
      </c>
      <c r="N49" s="15">
        <v>1.09003927309146E-2</v>
      </c>
      <c r="O49" s="15">
        <v>3.9736157499713702E-2</v>
      </c>
      <c r="P49" s="15">
        <v>7.7804669115591396E-3</v>
      </c>
      <c r="Q49" s="15">
        <v>2.9831535661986101E-2</v>
      </c>
      <c r="R49" s="15">
        <v>1.4042098988745999E-2</v>
      </c>
      <c r="S49" s="15">
        <v>0.13003236897319201</v>
      </c>
      <c r="T49" s="15">
        <v>5.0999009190998798E-2</v>
      </c>
      <c r="U49" s="15">
        <v>5.0787652435803701E-2</v>
      </c>
      <c r="V49" s="15">
        <v>9.4870736206301196E-2</v>
      </c>
      <c r="W49" s="15">
        <v>3.2221332409655898E-2</v>
      </c>
      <c r="X49" s="15">
        <v>1.38535192723708</v>
      </c>
      <c r="Y49" s="15">
        <v>0.47230217863415003</v>
      </c>
      <c r="Z49" s="15">
        <v>5.3174304915562499E-2</v>
      </c>
      <c r="AA49" s="15">
        <v>6.3673303833829895E-2</v>
      </c>
      <c r="AB49" s="15">
        <v>1.6884450394977001E-2</v>
      </c>
      <c r="AC49" s="15">
        <v>6.39318601063808E-2</v>
      </c>
      <c r="AD49" s="15">
        <v>2.51952610241034E-2</v>
      </c>
      <c r="AE49" s="15">
        <v>2.0328670067063102E-2</v>
      </c>
    </row>
    <row r="50" spans="1:31" x14ac:dyDescent="0.2">
      <c r="A50" s="12">
        <v>50</v>
      </c>
      <c r="B50" s="16" t="s">
        <v>47</v>
      </c>
      <c r="C50" s="17" t="s">
        <v>309</v>
      </c>
      <c r="D50" s="16" t="s">
        <v>57</v>
      </c>
      <c r="E50" s="16" t="s">
        <v>309</v>
      </c>
      <c r="F50" s="16" t="s">
        <v>97</v>
      </c>
      <c r="G50" s="16" t="s">
        <v>269</v>
      </c>
      <c r="H50" s="18">
        <v>2.05855694175823E-2</v>
      </c>
      <c r="I50" s="18">
        <v>5.0023282260090202E-2</v>
      </c>
      <c r="J50" s="18">
        <v>3.7459755401464997E-2</v>
      </c>
      <c r="K50" s="18">
        <v>3.70735573387804E-2</v>
      </c>
      <c r="L50" s="18">
        <v>3.8523675054689503E-2</v>
      </c>
      <c r="M50" s="18">
        <v>3.7651217223201902E-2</v>
      </c>
      <c r="N50" s="18">
        <v>0.19387194438580099</v>
      </c>
      <c r="O50" s="18">
        <v>3.7385010824317097E-2</v>
      </c>
      <c r="P50" s="18">
        <v>0.20145607562033299</v>
      </c>
      <c r="Q50" s="18">
        <v>3.4046905495335698E-2</v>
      </c>
      <c r="R50" s="18">
        <v>6.4564245143302598E-2</v>
      </c>
      <c r="S50" s="18">
        <v>3.7229158753802297E-2</v>
      </c>
      <c r="T50" s="18">
        <v>5.6829279589876998E-2</v>
      </c>
      <c r="U50" s="18">
        <v>3.4660149017007098E-2</v>
      </c>
      <c r="V50" s="18">
        <v>8.6474242314447503E-2</v>
      </c>
      <c r="W50" s="18">
        <v>8.04918958601228E-2</v>
      </c>
      <c r="X50" s="18">
        <v>0.159814570902134</v>
      </c>
      <c r="Y50" s="18">
        <v>0.178250680007876</v>
      </c>
      <c r="Z50" s="18">
        <v>2.99311454327588E-2</v>
      </c>
      <c r="AA50" s="18">
        <v>6.6511707565013095E-2</v>
      </c>
      <c r="AB50" s="18">
        <v>9.6891350597564894E-3</v>
      </c>
      <c r="AC50" s="18">
        <v>2.2410027353448998E-2</v>
      </c>
      <c r="AD50" s="18">
        <v>5.5626874206447102E-2</v>
      </c>
      <c r="AE50" s="18">
        <v>8.0840468696898992E-3</v>
      </c>
    </row>
    <row r="51" spans="1:31" x14ac:dyDescent="0.2">
      <c r="A51" s="12">
        <v>51</v>
      </c>
      <c r="B51" s="13" t="s">
        <v>177</v>
      </c>
      <c r="C51" s="14" t="s">
        <v>309</v>
      </c>
      <c r="D51" s="13" t="s">
        <v>100</v>
      </c>
      <c r="E51" s="13" t="s">
        <v>309</v>
      </c>
      <c r="F51" s="13" t="s">
        <v>305</v>
      </c>
      <c r="G51" s="13" t="s">
        <v>269</v>
      </c>
      <c r="H51" s="15">
        <v>4.4298445726419798E-2</v>
      </c>
      <c r="I51" s="15">
        <v>1.3112597729412199E-2</v>
      </c>
      <c r="J51" s="15">
        <v>3.3727283915770997E-2</v>
      </c>
      <c r="K51" s="15">
        <v>8.6518118361696705E-3</v>
      </c>
      <c r="L51" s="15">
        <v>6.6629614145348307E-2</v>
      </c>
      <c r="M51" s="15">
        <v>6.0563784194112603E-2</v>
      </c>
      <c r="N51" s="15">
        <v>1.0512250337351399E-2</v>
      </c>
      <c r="O51" s="15">
        <v>1.6877201983830002E-2</v>
      </c>
      <c r="P51" s="15">
        <v>1.3139348716769601E-2</v>
      </c>
      <c r="Q51" s="15">
        <v>5.6471069116341602E-2</v>
      </c>
      <c r="R51" s="15">
        <v>4.0361041003491402E-2</v>
      </c>
      <c r="S51" s="15">
        <v>0.36236288718672699</v>
      </c>
      <c r="T51" s="15">
        <v>4.65322938255609E-2</v>
      </c>
      <c r="U51" s="15">
        <v>0.12742151898860801</v>
      </c>
      <c r="V51" s="15">
        <v>2.3909666762765801E-2</v>
      </c>
      <c r="W51" s="15">
        <v>3.06789902034319E-2</v>
      </c>
      <c r="X51" s="15">
        <v>0.45002391609150699</v>
      </c>
      <c r="Y51" s="15">
        <v>0.76755423890858498</v>
      </c>
      <c r="Z51" s="15">
        <v>3.33696554510459E-2</v>
      </c>
      <c r="AA51" s="15">
        <v>0.106825673085971</v>
      </c>
      <c r="AB51" s="15">
        <v>3.0638052258508099E-2</v>
      </c>
      <c r="AC51" s="15">
        <v>4.9798400184192897E-2</v>
      </c>
      <c r="AD51" s="15">
        <v>5.3324823543005398E-3</v>
      </c>
      <c r="AE51" s="15">
        <v>1.0322106232766399E-2</v>
      </c>
    </row>
    <row r="52" spans="1:31" x14ac:dyDescent="0.2">
      <c r="A52" s="12">
        <v>52</v>
      </c>
      <c r="B52" s="16" t="s">
        <v>145</v>
      </c>
      <c r="C52" s="17" t="s">
        <v>309</v>
      </c>
      <c r="D52" s="16" t="s">
        <v>214</v>
      </c>
      <c r="E52" s="16" t="s">
        <v>309</v>
      </c>
      <c r="F52" s="16" t="s">
        <v>356</v>
      </c>
      <c r="G52" s="16" t="s">
        <v>269</v>
      </c>
      <c r="H52" s="18">
        <v>7.9883152363352194E-2</v>
      </c>
      <c r="I52" s="18">
        <v>4.5564638935421703E-2</v>
      </c>
      <c r="J52" s="18">
        <v>1.66160927787544E-2</v>
      </c>
      <c r="K52" s="18">
        <v>1.0703405381703101E-2</v>
      </c>
      <c r="L52" s="18">
        <v>8.9763975335158605E-2</v>
      </c>
      <c r="M52" s="18">
        <v>8.3052288187586004E-2</v>
      </c>
      <c r="N52" s="18">
        <v>4.6172421868608303E-3</v>
      </c>
      <c r="O52" s="18">
        <v>2.89377420093491E-2</v>
      </c>
      <c r="P52" s="18">
        <v>6.3167859014023704E-3</v>
      </c>
      <c r="Q52" s="18">
        <v>4.33578781533102E-2</v>
      </c>
      <c r="R52" s="18">
        <v>1.8085132512356598E-2</v>
      </c>
      <c r="S52" s="18">
        <v>5.3681726717960003E-2</v>
      </c>
      <c r="T52" s="18">
        <v>4.7377595994317498E-2</v>
      </c>
      <c r="U52" s="18">
        <v>6.7423796538346306E-2</v>
      </c>
      <c r="V52" s="18">
        <v>9.9310412588927297E-2</v>
      </c>
      <c r="W52" s="18">
        <v>1.22550994686069E-2</v>
      </c>
      <c r="X52" s="18">
        <v>0.305608695876745</v>
      </c>
      <c r="Y52" s="18">
        <v>0.25429471867557002</v>
      </c>
      <c r="Z52" s="18">
        <v>7.4602302787119906E-2</v>
      </c>
      <c r="AA52" s="18">
        <v>0.22591087380283101</v>
      </c>
      <c r="AB52" s="18">
        <v>0.107984099948951</v>
      </c>
      <c r="AC52" s="18">
        <v>6.7773919477399705E-2</v>
      </c>
      <c r="AD52" s="18">
        <v>3.8443882586492499E-2</v>
      </c>
      <c r="AE52" s="18">
        <v>3.66347587454924E-2</v>
      </c>
    </row>
    <row r="53" spans="1:31" x14ac:dyDescent="0.2">
      <c r="A53" s="12">
        <v>53</v>
      </c>
      <c r="B53" s="13" t="s">
        <v>255</v>
      </c>
      <c r="C53" s="14" t="s">
        <v>309</v>
      </c>
      <c r="D53" s="13" t="s">
        <v>267</v>
      </c>
      <c r="E53" s="13" t="s">
        <v>309</v>
      </c>
      <c r="F53" s="13" t="s">
        <v>327</v>
      </c>
      <c r="G53" s="13" t="s">
        <v>269</v>
      </c>
      <c r="H53" s="15">
        <v>2.48696253088702E-2</v>
      </c>
      <c r="I53" s="15">
        <v>3.2608686802817102E-2</v>
      </c>
      <c r="J53" s="15">
        <v>3.27476187715912E-2</v>
      </c>
      <c r="K53" s="15">
        <v>8.3278681497146699E-3</v>
      </c>
      <c r="L53" s="15">
        <v>6.0763685960368498E-2</v>
      </c>
      <c r="M53" s="15">
        <v>3.6351608997836703E-2</v>
      </c>
      <c r="N53" s="15">
        <v>1.5818777895769399E-2</v>
      </c>
      <c r="O53" s="15">
        <v>5.7898904320442098E-2</v>
      </c>
      <c r="P53" s="15">
        <v>1.9295333314322701E-2</v>
      </c>
      <c r="Q53" s="15">
        <v>5.20206211294943E-2</v>
      </c>
      <c r="R53" s="15">
        <v>6.1095549860203401E-2</v>
      </c>
      <c r="S53" s="15">
        <v>9.7081697097637001E-3</v>
      </c>
      <c r="T53" s="15">
        <v>9.0073963495516898E-2</v>
      </c>
      <c r="U53" s="15">
        <v>7.4523867832806498E-2</v>
      </c>
      <c r="V53" s="15">
        <v>3.2979551368187997E-2</v>
      </c>
      <c r="W53" s="15">
        <v>4.2505532821869002E-2</v>
      </c>
      <c r="X53" s="15">
        <v>1.3998251673989099</v>
      </c>
      <c r="Y53" s="15">
        <v>0.35135026464512797</v>
      </c>
      <c r="Z53" s="15">
        <v>1.18574633407772E-2</v>
      </c>
      <c r="AA53" s="15">
        <v>0.27866276513650701</v>
      </c>
      <c r="AB53" s="15">
        <v>0.108263781566968</v>
      </c>
      <c r="AC53" s="15">
        <v>2.77187354173365E-2</v>
      </c>
      <c r="AD53" s="15">
        <v>3.4768270868999002E-2</v>
      </c>
      <c r="AE53" s="15">
        <v>4.7761313085340103E-2</v>
      </c>
    </row>
    <row r="54" spans="1:31" x14ac:dyDescent="0.2">
      <c r="A54" s="12">
        <v>54</v>
      </c>
      <c r="B54" s="16" t="s">
        <v>89</v>
      </c>
      <c r="C54" s="17" t="s">
        <v>309</v>
      </c>
      <c r="D54" s="16" t="s">
        <v>10</v>
      </c>
      <c r="E54" s="16" t="s">
        <v>309</v>
      </c>
      <c r="F54" s="16" t="s">
        <v>211</v>
      </c>
      <c r="G54" s="16" t="s">
        <v>269</v>
      </c>
      <c r="H54" s="18">
        <v>5.4556877678835297E-2</v>
      </c>
      <c r="I54" s="18">
        <v>2.9688014052199199E-2</v>
      </c>
      <c r="J54" s="18">
        <v>2.61424396911745E-2</v>
      </c>
      <c r="K54" s="18">
        <v>3.4506889776789597E-2</v>
      </c>
      <c r="L54" s="18">
        <v>3.2419400606297603E-2</v>
      </c>
      <c r="M54" s="18">
        <v>7.7311036175968406E-2</v>
      </c>
      <c r="N54" s="18">
        <v>3.2862885255468002E-2</v>
      </c>
      <c r="O54" s="18">
        <v>4.0731226636346998E-2</v>
      </c>
      <c r="P54" s="18">
        <v>2.4783219088488701E-2</v>
      </c>
      <c r="Q54" s="18">
        <v>1.91776042295481E-2</v>
      </c>
      <c r="R54" s="18">
        <v>1.61502639644601E-2</v>
      </c>
      <c r="S54" s="18">
        <v>0.27733066127818101</v>
      </c>
      <c r="T54" s="18">
        <v>7.0348729698097898E-2</v>
      </c>
      <c r="U54" s="18">
        <v>1.9317987853562001E-2</v>
      </c>
      <c r="V54" s="18">
        <v>5.56269677624242E-2</v>
      </c>
      <c r="W54" s="18">
        <v>2.8342438930935101E-2</v>
      </c>
      <c r="X54" s="18">
        <v>0.60563468383004104</v>
      </c>
      <c r="Y54" s="18">
        <v>0.54566626207666002</v>
      </c>
      <c r="Z54" s="18">
        <v>4.6380579867603099E-2</v>
      </c>
      <c r="AA54" s="18">
        <v>0.162125010766376</v>
      </c>
      <c r="AB54" s="18">
        <v>2.1270678642928701E-2</v>
      </c>
      <c r="AC54" s="18">
        <v>1.4215387074828299E-2</v>
      </c>
      <c r="AD54" s="18">
        <v>1.8727738163441601E-2</v>
      </c>
      <c r="AE54" s="18">
        <v>5.6102474554977799E-2</v>
      </c>
    </row>
    <row r="55" spans="1:31" x14ac:dyDescent="0.2">
      <c r="A55" s="12">
        <v>55</v>
      </c>
      <c r="B55" s="13" t="s">
        <v>275</v>
      </c>
      <c r="C55" s="14" t="s">
        <v>309</v>
      </c>
      <c r="D55" s="13" t="s">
        <v>122</v>
      </c>
      <c r="E55" s="13" t="s">
        <v>309</v>
      </c>
      <c r="F55" s="13" t="s">
        <v>212</v>
      </c>
      <c r="G55" s="13" t="s">
        <v>269</v>
      </c>
      <c r="H55" s="15">
        <v>9.2540794394840604E-3</v>
      </c>
      <c r="I55" s="15">
        <v>3.94101657341542E-2</v>
      </c>
      <c r="J55" s="15">
        <v>3.17844567591372E-2</v>
      </c>
      <c r="K55" s="15">
        <v>1.7868740812530998E-2</v>
      </c>
      <c r="L55" s="15">
        <v>5.7718936636726802E-2</v>
      </c>
      <c r="M55" s="15">
        <v>1.21215547217662E-2</v>
      </c>
      <c r="N55" s="15">
        <v>9.0307515251697307E-3</v>
      </c>
      <c r="O55" s="15">
        <v>2.7803003127828501E-2</v>
      </c>
      <c r="P55" s="15">
        <v>7.4983003898999902E-3</v>
      </c>
      <c r="Q55" s="15">
        <v>3.2698013672863499E-2</v>
      </c>
      <c r="R55" s="15">
        <v>5.9605830563071803E-2</v>
      </c>
      <c r="S55" s="15">
        <v>4.9186180418631098E-2</v>
      </c>
      <c r="T55" s="15">
        <v>4.0375605421064199E-2</v>
      </c>
      <c r="U55" s="15">
        <v>4.6023596099158903E-2</v>
      </c>
      <c r="V55" s="15">
        <v>2.70859476720317E-2</v>
      </c>
      <c r="W55" s="15">
        <v>8.6830412431445403E-2</v>
      </c>
      <c r="X55" s="15">
        <v>1.4350929482418199E-2</v>
      </c>
      <c r="Y55" s="15">
        <v>3.8847920632892399E-2</v>
      </c>
      <c r="Z55" s="15">
        <v>2.7106999459684099E-2</v>
      </c>
      <c r="AA55" s="15">
        <v>3.5933974380057798E-2</v>
      </c>
      <c r="AB55" s="15">
        <v>3.6426065242746601E-2</v>
      </c>
      <c r="AC55" s="15">
        <v>1.4081248506603901E-2</v>
      </c>
      <c r="AD55" s="15">
        <v>4.56854547369758E-2</v>
      </c>
      <c r="AE55" s="15">
        <v>3.2895561478668303E-2</v>
      </c>
    </row>
    <row r="56" spans="1:31" x14ac:dyDescent="0.2">
      <c r="A56" s="12">
        <v>56</v>
      </c>
      <c r="B56" s="16" t="s">
        <v>123</v>
      </c>
      <c r="C56" s="17" t="s">
        <v>309</v>
      </c>
      <c r="D56" s="16" t="s">
        <v>219</v>
      </c>
      <c r="E56" s="16" t="s">
        <v>309</v>
      </c>
      <c r="F56" s="16" t="s">
        <v>152</v>
      </c>
      <c r="G56" s="16" t="s">
        <v>269</v>
      </c>
      <c r="H56" s="18">
        <v>0.139763901159039</v>
      </c>
      <c r="I56" s="18">
        <v>4.4233359459338303E-2</v>
      </c>
      <c r="J56" s="18">
        <v>2.8107475657758299E-2</v>
      </c>
      <c r="K56" s="18">
        <v>0.21902881339024899</v>
      </c>
      <c r="L56" s="18">
        <v>0.20475348323247899</v>
      </c>
      <c r="M56" s="18">
        <v>0.74093783675248603</v>
      </c>
      <c r="N56" s="18">
        <v>0.33241437237224097</v>
      </c>
      <c r="O56" s="18">
        <v>4.9329169843723798E-2</v>
      </c>
      <c r="P56" s="18">
        <v>0.167417347060143</v>
      </c>
      <c r="Q56" s="18">
        <v>1.13581874851826</v>
      </c>
      <c r="R56" s="18">
        <v>1.4488977123983201E-2</v>
      </c>
      <c r="S56" s="18">
        <v>3.4724622482991898</v>
      </c>
      <c r="T56" s="18">
        <v>4.8545617662362803E-2</v>
      </c>
      <c r="U56" s="18">
        <v>0.106443561369959</v>
      </c>
      <c r="V56" s="18">
        <v>0.108904018413048</v>
      </c>
      <c r="W56" s="18">
        <v>0.149751482083128</v>
      </c>
      <c r="X56" s="18">
        <v>0.175800911733003</v>
      </c>
      <c r="Y56" s="18">
        <v>0.10792979794615799</v>
      </c>
      <c r="Z56" s="18">
        <v>6.3510036355272595E-2</v>
      </c>
      <c r="AA56" s="18">
        <v>4.0698864443464398E-2</v>
      </c>
      <c r="AB56" s="18">
        <v>5.22140370777728E-2</v>
      </c>
      <c r="AC56" s="18">
        <v>3.5057714134589198E-2</v>
      </c>
      <c r="AD56" s="18">
        <v>1.6000931231895301E-2</v>
      </c>
      <c r="AE56" s="18">
        <v>1.8941345163191601E-2</v>
      </c>
    </row>
    <row r="57" spans="1:31" x14ac:dyDescent="0.2">
      <c r="A57" s="12">
        <v>57</v>
      </c>
      <c r="B57" s="13" t="s">
        <v>178</v>
      </c>
      <c r="C57" s="14" t="s">
        <v>309</v>
      </c>
      <c r="D57" s="13" t="s">
        <v>335</v>
      </c>
      <c r="E57" s="13" t="s">
        <v>309</v>
      </c>
      <c r="F57" s="13" t="s">
        <v>62</v>
      </c>
      <c r="G57" s="13" t="s">
        <v>269</v>
      </c>
      <c r="H57" s="15">
        <v>2.3054770530657999E-2</v>
      </c>
      <c r="I57" s="15">
        <v>4.0631436030190503E-2</v>
      </c>
      <c r="J57" s="15">
        <v>6.8973961698866396E-2</v>
      </c>
      <c r="K57" s="15">
        <v>4.2431686578016901E-2</v>
      </c>
      <c r="L57" s="15">
        <v>1.9615144753150401E-2</v>
      </c>
      <c r="M57" s="15">
        <v>2.3279069229886401E-2</v>
      </c>
      <c r="N57" s="15">
        <v>1.1864832950027901E-2</v>
      </c>
      <c r="O57" s="15">
        <v>1.5924494798822499E-2</v>
      </c>
      <c r="P57" s="15">
        <v>1.32987653058095E-2</v>
      </c>
      <c r="Q57" s="15">
        <v>3.4163392772535502E-2</v>
      </c>
      <c r="R57" s="15">
        <v>9.7649996609739706E-2</v>
      </c>
      <c r="S57" s="15">
        <v>0.193862733453779</v>
      </c>
      <c r="T57" s="15">
        <v>6.9206587133563993E-2</v>
      </c>
      <c r="U57" s="15">
        <v>0.11714188974859099</v>
      </c>
      <c r="V57" s="15">
        <v>2.0634622096854901E-2</v>
      </c>
      <c r="W57" s="15">
        <v>0.116212862322052</v>
      </c>
      <c r="X57" s="15">
        <v>0.37052778077600201</v>
      </c>
      <c r="Y57" s="15">
        <v>0.27214439403985202</v>
      </c>
      <c r="Z57" s="15">
        <v>6.5080570923679304E-3</v>
      </c>
      <c r="AA57" s="15">
        <v>3.7257121932134901E-2</v>
      </c>
      <c r="AB57" s="15">
        <v>0.11633309401290901</v>
      </c>
      <c r="AC57" s="15">
        <v>3.8238390020734203E-2</v>
      </c>
      <c r="AD57" s="15">
        <v>2.7965763754432799E-2</v>
      </c>
      <c r="AE57" s="15">
        <v>3.6532237851771503E-2</v>
      </c>
    </row>
    <row r="58" spans="1:31" x14ac:dyDescent="0.2">
      <c r="A58" s="12">
        <v>58</v>
      </c>
      <c r="B58" s="16" t="s">
        <v>232</v>
      </c>
      <c r="C58" s="17" t="s">
        <v>309</v>
      </c>
      <c r="D58" s="16" t="s">
        <v>372</v>
      </c>
      <c r="E58" s="16" t="s">
        <v>309</v>
      </c>
      <c r="F58" s="16" t="s">
        <v>87</v>
      </c>
      <c r="G58" s="16" t="s">
        <v>269</v>
      </c>
      <c r="H58" s="18">
        <v>4.54672336433216E-2</v>
      </c>
      <c r="I58" s="18">
        <v>2.14464887132318E-2</v>
      </c>
      <c r="J58" s="18">
        <v>5.9477080974156903E-2</v>
      </c>
      <c r="K58" s="18">
        <v>2.1123582122919999E-2</v>
      </c>
      <c r="L58" s="18">
        <v>6.8483118711000907E-2</v>
      </c>
      <c r="M58" s="18">
        <v>5.1590266600318103E-2</v>
      </c>
      <c r="N58" s="18">
        <v>5.2473932397010502E-2</v>
      </c>
      <c r="O58" s="18">
        <v>3.6585613901939797E-2</v>
      </c>
      <c r="P58" s="18">
        <v>5.32274015079124E-2</v>
      </c>
      <c r="Q58" s="18">
        <v>3.6812238632590498E-2</v>
      </c>
      <c r="R58" s="18">
        <v>3.9198290187688202E-2</v>
      </c>
      <c r="S58" s="18">
        <v>3.9438838466439998</v>
      </c>
      <c r="T58" s="18">
        <v>3.2384870982063198E-2</v>
      </c>
      <c r="U58" s="18">
        <v>6.9637541527636904E-2</v>
      </c>
      <c r="V58" s="18">
        <v>7.2392728507570406E-2</v>
      </c>
      <c r="W58" s="18">
        <v>5.3221670111538701E-2</v>
      </c>
      <c r="X58" s="18">
        <v>7.0740977599182797E-2</v>
      </c>
      <c r="Y58" s="18">
        <v>0.27901966180135102</v>
      </c>
      <c r="Z58" s="18">
        <v>4.2233868692188703E-2</v>
      </c>
      <c r="AA58" s="18">
        <v>0.101897760161336</v>
      </c>
      <c r="AB58" s="18">
        <v>0.124914002517476</v>
      </c>
      <c r="AC58" s="18">
        <v>5.1077822602169302E-2</v>
      </c>
      <c r="AD58" s="18">
        <v>3.5871195541458102E-2</v>
      </c>
      <c r="AE58" s="18">
        <v>5.9134825281886003E-2</v>
      </c>
    </row>
    <row r="59" spans="1:31" x14ac:dyDescent="0.2">
      <c r="A59" s="12">
        <v>59</v>
      </c>
      <c r="B59" s="13" t="s">
        <v>308</v>
      </c>
      <c r="C59" s="14" t="s">
        <v>309</v>
      </c>
      <c r="D59" s="13" t="s">
        <v>26</v>
      </c>
      <c r="E59" s="13" t="s">
        <v>309</v>
      </c>
      <c r="F59" s="13" t="s">
        <v>34</v>
      </c>
      <c r="G59" s="13" t="s">
        <v>269</v>
      </c>
      <c r="H59" s="15">
        <v>2.9095524784078501E-2</v>
      </c>
      <c r="I59" s="15">
        <v>3.64828590295109E-2</v>
      </c>
      <c r="J59" s="15">
        <v>5.0195096744083803E-2</v>
      </c>
      <c r="K59" s="15">
        <v>7.4897265327057696E-3</v>
      </c>
      <c r="L59" s="15">
        <v>6.7042990955200499E-2</v>
      </c>
      <c r="M59" s="15">
        <v>2.2855764815830001E-2</v>
      </c>
      <c r="N59" s="15">
        <v>2.1855594180715001E-2</v>
      </c>
      <c r="O59" s="15">
        <v>3.5436170765273702E-2</v>
      </c>
      <c r="P59" s="15">
        <v>1.36755336693665E-2</v>
      </c>
      <c r="Q59" s="15">
        <v>4.4506062375868898E-2</v>
      </c>
      <c r="R59" s="15">
        <v>4.59075745614069E-2</v>
      </c>
      <c r="S59" s="15">
        <v>3.7247143555216702E-2</v>
      </c>
      <c r="T59" s="15">
        <v>3.0181596671376799E-2</v>
      </c>
      <c r="U59" s="15">
        <v>7.9230968238192603E-2</v>
      </c>
      <c r="V59" s="15">
        <v>2.6753283375197199E-2</v>
      </c>
      <c r="W59" s="15">
        <v>5.5384857019820398E-2</v>
      </c>
      <c r="X59" s="15">
        <v>0.34870263005055302</v>
      </c>
      <c r="Y59" s="15">
        <v>0.103602642502845</v>
      </c>
      <c r="Z59" s="15">
        <v>8.9863493888970893E-3</v>
      </c>
      <c r="AA59" s="15">
        <v>4.2605352870199599E-2</v>
      </c>
      <c r="AB59" s="15">
        <v>5.54129050339889E-2</v>
      </c>
      <c r="AC59" s="15">
        <v>2.2268377857404899E-2</v>
      </c>
      <c r="AD59" s="15">
        <v>2.96456805072958E-2</v>
      </c>
      <c r="AE59" s="15">
        <v>4.5043802566058999E-2</v>
      </c>
    </row>
    <row r="60" spans="1:31" x14ac:dyDescent="0.2">
      <c r="A60" s="12">
        <v>60</v>
      </c>
      <c r="B60" s="16" t="s">
        <v>65</v>
      </c>
      <c r="C60" s="17" t="s">
        <v>309</v>
      </c>
      <c r="D60" s="16" t="s">
        <v>184</v>
      </c>
      <c r="E60" s="16" t="s">
        <v>309</v>
      </c>
      <c r="F60" s="16" t="s">
        <v>344</v>
      </c>
      <c r="G60" s="16" t="s">
        <v>269</v>
      </c>
      <c r="H60" s="18">
        <v>4.7688421411812697E-2</v>
      </c>
      <c r="I60" s="18">
        <v>4.6505073502152897E-2</v>
      </c>
      <c r="J60" s="18">
        <v>2.3019883681713298E-2</v>
      </c>
      <c r="K60" s="18">
        <v>4.6790175350395299E-2</v>
      </c>
      <c r="L60" s="18">
        <v>1.6225604616922101E-2</v>
      </c>
      <c r="M60" s="18">
        <v>5.2348931593146998E-2</v>
      </c>
      <c r="N60" s="18">
        <v>1.5190566598358801E-2</v>
      </c>
      <c r="O60" s="18">
        <v>5.4865802876967698E-2</v>
      </c>
      <c r="P60" s="18">
        <v>8.7057499876051492E-3</v>
      </c>
      <c r="Q60" s="18">
        <v>2.3797637118920498E-2</v>
      </c>
      <c r="R60" s="18">
        <v>3.3214763068375897E-2</v>
      </c>
      <c r="S60" s="18">
        <v>5.8811108245558602E-2</v>
      </c>
      <c r="T60" s="18">
        <v>2.97101681829057E-2</v>
      </c>
      <c r="U60" s="18">
        <v>2.1172966652778499E-2</v>
      </c>
      <c r="V60" s="18">
        <v>9.6394879445176301E-2</v>
      </c>
      <c r="W60" s="18">
        <v>3.2396634328871202E-2</v>
      </c>
      <c r="X60" s="18">
        <v>0.279987987738813</v>
      </c>
      <c r="Y60" s="18">
        <v>9.5958436653964408E-3</v>
      </c>
      <c r="Z60" s="18">
        <v>5.0084210756405199E-2</v>
      </c>
      <c r="AA60" s="18">
        <v>0.110872819533196</v>
      </c>
      <c r="AB60" s="18">
        <v>5.89022155464397E-2</v>
      </c>
      <c r="AC60" s="18">
        <v>5.7014553662400401E-2</v>
      </c>
      <c r="AD60" s="18">
        <v>3.3062263132826099E-2</v>
      </c>
      <c r="AE60" s="18">
        <v>2.98429262097419E-2</v>
      </c>
    </row>
    <row r="61" spans="1:31" x14ac:dyDescent="0.2">
      <c r="A61" s="12">
        <v>61</v>
      </c>
      <c r="B61" s="13" t="s">
        <v>39</v>
      </c>
      <c r="C61" s="14" t="s">
        <v>309</v>
      </c>
      <c r="D61" s="13" t="s">
        <v>189</v>
      </c>
      <c r="E61" s="13" t="s">
        <v>309</v>
      </c>
      <c r="F61" s="13" t="s">
        <v>264</v>
      </c>
      <c r="G61" s="13" t="s">
        <v>269</v>
      </c>
      <c r="H61" s="15">
        <v>4.1575534499642602E-2</v>
      </c>
      <c r="I61" s="15">
        <v>4.1188387205256499E-2</v>
      </c>
      <c r="J61" s="15">
        <v>3.1300105145955603E-2</v>
      </c>
      <c r="K61" s="15">
        <v>4.2286879071740099E-2</v>
      </c>
      <c r="L61" s="15">
        <v>2.0066787061590399E-2</v>
      </c>
      <c r="M61" s="15">
        <v>5.28840072215108E-2</v>
      </c>
      <c r="N61" s="15">
        <v>1.5990736112899501E-2</v>
      </c>
      <c r="O61" s="15">
        <v>5.0081728747424899E-2</v>
      </c>
      <c r="P61" s="15">
        <v>1.28229154933322E-2</v>
      </c>
      <c r="Q61" s="15">
        <v>1.9923260253970902E-2</v>
      </c>
      <c r="R61" s="15">
        <v>3.7663336048502701E-2</v>
      </c>
      <c r="S61" s="15">
        <v>5.66879393009872E-2</v>
      </c>
      <c r="T61" s="15">
        <v>4.99894916993288E-2</v>
      </c>
      <c r="U61" s="15">
        <v>3.7762771246215902E-2</v>
      </c>
      <c r="V61" s="15">
        <v>7.9249147639212397E-2</v>
      </c>
      <c r="W61" s="15">
        <v>4.3699441806167499E-2</v>
      </c>
      <c r="X61" s="15">
        <v>0.26209317515740299</v>
      </c>
      <c r="Y61" s="15">
        <v>0.18366935402351001</v>
      </c>
      <c r="Z61" s="15">
        <v>5.2717762968443299E-2</v>
      </c>
      <c r="AA61" s="15">
        <v>0.10040653302511</v>
      </c>
      <c r="AB61" s="15">
        <v>8.8215226316144202E-2</v>
      </c>
      <c r="AC61" s="15">
        <v>3.5480534151731399E-2</v>
      </c>
      <c r="AD61" s="15">
        <v>2.2708778344274799E-2</v>
      </c>
      <c r="AE61" s="15">
        <v>2.3407721592135399E-2</v>
      </c>
    </row>
    <row r="62" spans="1:31" x14ac:dyDescent="0.2">
      <c r="A62" s="12">
        <v>62</v>
      </c>
      <c r="B62" s="16" t="s">
        <v>90</v>
      </c>
      <c r="C62" s="17" t="s">
        <v>309</v>
      </c>
      <c r="D62" s="16" t="s">
        <v>283</v>
      </c>
      <c r="E62" s="16" t="s">
        <v>309</v>
      </c>
      <c r="F62" s="16" t="s">
        <v>146</v>
      </c>
      <c r="G62" s="16" t="s">
        <v>269</v>
      </c>
      <c r="H62" s="18">
        <v>4.6933245770104503E-3</v>
      </c>
      <c r="I62" s="18">
        <v>5.4715121305807898E-2</v>
      </c>
      <c r="J62" s="18">
        <v>5.1071298229682503E-2</v>
      </c>
      <c r="K62" s="18">
        <v>2.5365292839650399E-2</v>
      </c>
      <c r="L62" s="18">
        <v>5.35918528779811E-2</v>
      </c>
      <c r="M62" s="18">
        <v>2.1199121151701798E-2</v>
      </c>
      <c r="N62" s="18">
        <v>1.38618607213824E-2</v>
      </c>
      <c r="O62" s="18">
        <v>2.4926934096643299E-2</v>
      </c>
      <c r="P62" s="18">
        <v>1.60766181132725E-2</v>
      </c>
      <c r="Q62" s="18">
        <v>4.8742823251790399E-2</v>
      </c>
      <c r="R62" s="18">
        <v>7.6782768972884399E-2</v>
      </c>
      <c r="S62" s="18">
        <v>8.6566159106523502E-2</v>
      </c>
      <c r="T62" s="18">
        <v>4.4848822991830302E-2</v>
      </c>
      <c r="U62" s="18">
        <v>6.5706217796985503E-2</v>
      </c>
      <c r="V62" s="18">
        <v>0.16149377882268001</v>
      </c>
      <c r="W62" s="18">
        <v>0.10019783061083801</v>
      </c>
      <c r="X62" s="18">
        <v>0.113132000032537</v>
      </c>
      <c r="Y62" s="18">
        <v>0.58364713253201805</v>
      </c>
      <c r="Z62" s="18">
        <v>1.31031135125321E-2</v>
      </c>
      <c r="AA62" s="18">
        <v>0.193058831919073</v>
      </c>
      <c r="AB62" s="18">
        <v>4.6915714507588899E-2</v>
      </c>
      <c r="AC62" s="18">
        <v>1.7662892101595499E-2</v>
      </c>
      <c r="AD62" s="18">
        <v>5.4813696529172701E-2</v>
      </c>
      <c r="AE62" s="18">
        <v>5.7239078602795999E-2</v>
      </c>
    </row>
    <row r="63" spans="1:31" x14ac:dyDescent="0.2">
      <c r="A63" s="12">
        <v>63</v>
      </c>
      <c r="B63" s="13" t="s">
        <v>293</v>
      </c>
      <c r="C63" s="14" t="s">
        <v>309</v>
      </c>
      <c r="D63" s="13" t="s">
        <v>348</v>
      </c>
      <c r="E63" s="13" t="s">
        <v>309</v>
      </c>
      <c r="F63" s="13" t="s">
        <v>159</v>
      </c>
      <c r="G63" s="13" t="s">
        <v>269</v>
      </c>
      <c r="H63" s="15">
        <v>4.2134853217496097E-2</v>
      </c>
      <c r="I63" s="15">
        <v>2.5757922675442298E-2</v>
      </c>
      <c r="J63" s="15">
        <v>4.4636728622775401E-2</v>
      </c>
      <c r="K63" s="15">
        <v>5.2249118357038798E-2</v>
      </c>
      <c r="L63" s="15">
        <v>2.1767976637863801E-2</v>
      </c>
      <c r="M63" s="15">
        <v>6.4187104091615904E-2</v>
      </c>
      <c r="N63" s="15">
        <v>9.8695232356705003E-3</v>
      </c>
      <c r="O63" s="15">
        <v>4.3034712755623303E-2</v>
      </c>
      <c r="P63" s="15">
        <v>2.8201448479853002E-3</v>
      </c>
      <c r="Q63" s="15">
        <v>2.6354226173111301E-2</v>
      </c>
      <c r="R63" s="15">
        <v>3.09071837806115E-2</v>
      </c>
      <c r="S63" s="15">
        <v>2.12420171458652</v>
      </c>
      <c r="T63" s="15">
        <v>6.5635342558108697E-2</v>
      </c>
      <c r="U63" s="15">
        <v>2.6983053906620799E-2</v>
      </c>
      <c r="V63" s="15">
        <v>6.13525978916728E-2</v>
      </c>
      <c r="W63" s="15">
        <v>4.5260281672043899E-2</v>
      </c>
      <c r="X63" s="15">
        <v>0.58213754463300205</v>
      </c>
      <c r="Y63" s="15">
        <v>0.61588466280917897</v>
      </c>
      <c r="Z63" s="15">
        <v>6.5337053173968804E-2</v>
      </c>
      <c r="AA63" s="15">
        <v>0.14239414328306499</v>
      </c>
      <c r="AB63" s="15">
        <v>2.99105608067704E-2</v>
      </c>
      <c r="AC63" s="15">
        <v>2.3458802609566499E-2</v>
      </c>
      <c r="AD63" s="15">
        <v>5.9896840377950601E-2</v>
      </c>
      <c r="AE63" s="15">
        <v>7.2836516636191506E-2</v>
      </c>
    </row>
    <row r="64" spans="1:31" x14ac:dyDescent="0.2">
      <c r="A64" s="12">
        <v>64</v>
      </c>
      <c r="B64" s="16" t="s">
        <v>185</v>
      </c>
      <c r="C64" s="17" t="s">
        <v>309</v>
      </c>
      <c r="D64" s="16" t="s">
        <v>156</v>
      </c>
      <c r="E64" s="16" t="s">
        <v>309</v>
      </c>
      <c r="F64" s="16" t="s">
        <v>306</v>
      </c>
      <c r="G64" s="16" t="s">
        <v>269</v>
      </c>
      <c r="H64" s="18">
        <v>4.90148547052075E-2</v>
      </c>
      <c r="I64" s="18">
        <v>2.4106238338631E-2</v>
      </c>
      <c r="J64" s="18">
        <v>2.8662785322665901E-2</v>
      </c>
      <c r="K64" s="18">
        <v>4.15566580359178E-2</v>
      </c>
      <c r="L64" s="18">
        <v>2.0564305251447298E-2</v>
      </c>
      <c r="M64" s="18">
        <v>5.10708534393279E-2</v>
      </c>
      <c r="N64" s="18">
        <v>2.0822280018280698E-2</v>
      </c>
      <c r="O64" s="18">
        <v>3.6511813101983599E-2</v>
      </c>
      <c r="P64" s="18">
        <v>9.5849356893614093E-3</v>
      </c>
      <c r="Q64" s="18">
        <v>3.10035755920843E-2</v>
      </c>
      <c r="R64" s="18">
        <v>1.9617031883229E-2</v>
      </c>
      <c r="S64" s="18">
        <v>1.03981947837898</v>
      </c>
      <c r="T64" s="18">
        <v>5.9270528167906102E-2</v>
      </c>
      <c r="U64" s="18">
        <v>3.8266169855599101E-2</v>
      </c>
      <c r="V64" s="18">
        <v>8.3962276067045594E-2</v>
      </c>
      <c r="W64" s="18">
        <v>1.6496378526681298E-2</v>
      </c>
      <c r="X64" s="18">
        <v>1.5123818972285501</v>
      </c>
      <c r="Y64" s="18">
        <v>0.20782107483055001</v>
      </c>
      <c r="Z64" s="18">
        <v>4.6770765365691198E-2</v>
      </c>
      <c r="AA64" s="18">
        <v>8.5177919891557596E-2</v>
      </c>
      <c r="AB64" s="18">
        <v>0.15004240485700901</v>
      </c>
      <c r="AC64" s="18">
        <v>6.4867220671040102E-2</v>
      </c>
      <c r="AD64" s="18">
        <v>5.5216108984462303E-2</v>
      </c>
      <c r="AE64" s="18">
        <v>3.7479797824688403E-2</v>
      </c>
    </row>
    <row r="65" spans="1:31" x14ac:dyDescent="0.2">
      <c r="A65" s="12">
        <v>65</v>
      </c>
      <c r="B65" s="13" t="s">
        <v>359</v>
      </c>
      <c r="C65" s="14" t="s">
        <v>309</v>
      </c>
      <c r="D65" s="13" t="s">
        <v>350</v>
      </c>
      <c r="E65" s="13" t="s">
        <v>309</v>
      </c>
      <c r="F65" s="13" t="s">
        <v>88</v>
      </c>
      <c r="G65" s="13" t="s">
        <v>269</v>
      </c>
      <c r="H65" s="15">
        <v>2.8599606870690401E-2</v>
      </c>
      <c r="I65" s="15">
        <v>4.7695551611379901E-2</v>
      </c>
      <c r="J65" s="15">
        <v>2.3176973241109001E-2</v>
      </c>
      <c r="K65" s="15">
        <v>4.0221867443803599E-2</v>
      </c>
      <c r="L65" s="15">
        <v>2.35683899213413E-2</v>
      </c>
      <c r="M65" s="15">
        <v>2.6551112071215702E-2</v>
      </c>
      <c r="N65" s="15">
        <v>9.6327038566781393E-3</v>
      </c>
      <c r="O65" s="15">
        <v>4.1682683788712399E-2</v>
      </c>
      <c r="P65" s="15">
        <v>1.74747692832193E-2</v>
      </c>
      <c r="Q65" s="15">
        <v>1.1871263353469301E-2</v>
      </c>
      <c r="R65" s="15">
        <v>4.4580396035801502E-2</v>
      </c>
      <c r="S65" s="15">
        <v>0.86070596946602795</v>
      </c>
      <c r="T65" s="15">
        <v>5.3897306215121003E-2</v>
      </c>
      <c r="U65" s="15">
        <v>4.1813001340644702E-2</v>
      </c>
      <c r="V65" s="15">
        <v>7.3542213429450401E-2</v>
      </c>
      <c r="W65" s="15">
        <v>6.2514786942569303E-2</v>
      </c>
      <c r="X65" s="15">
        <v>1.17414611362444</v>
      </c>
      <c r="Y65" s="15">
        <v>0.90557806334032198</v>
      </c>
      <c r="Z65" s="15">
        <v>5.1658929453266E-2</v>
      </c>
      <c r="AA65" s="15">
        <v>9.0563680464190194E-2</v>
      </c>
      <c r="AB65" s="15">
        <v>0.10679082345131299</v>
      </c>
      <c r="AC65" s="15">
        <v>4.0325096896059898E-2</v>
      </c>
      <c r="AD65" s="15">
        <v>9.8433166443157E-2</v>
      </c>
      <c r="AE65" s="15">
        <v>2.7706534927524899E-2</v>
      </c>
    </row>
    <row r="66" spans="1:31" x14ac:dyDescent="0.2">
      <c r="A66" s="12">
        <v>66</v>
      </c>
      <c r="B66" s="16" t="s">
        <v>310</v>
      </c>
      <c r="C66" s="17" t="s">
        <v>309</v>
      </c>
      <c r="D66" s="16" t="s">
        <v>19</v>
      </c>
      <c r="E66" s="16" t="s">
        <v>309</v>
      </c>
      <c r="F66" s="16" t="s">
        <v>277</v>
      </c>
      <c r="G66" s="16" t="s">
        <v>269</v>
      </c>
      <c r="H66" s="18">
        <v>1.9613812597557199E-2</v>
      </c>
      <c r="I66" s="18">
        <v>2.65139342583075E-2</v>
      </c>
      <c r="J66" s="18">
        <v>3.3167695737858799E-2</v>
      </c>
      <c r="K66" s="18">
        <v>3.5228841435557399E-2</v>
      </c>
      <c r="L66" s="18">
        <v>6.97514204378471E-2</v>
      </c>
      <c r="M66" s="18">
        <v>3.0815077379085998E-2</v>
      </c>
      <c r="N66" s="18">
        <v>1.52640556750819E-2</v>
      </c>
      <c r="O66" s="18">
        <v>4.8409205818821903E-2</v>
      </c>
      <c r="P66" s="18">
        <v>5.8506676802813004E-3</v>
      </c>
      <c r="Q66" s="18">
        <v>5.1662857092176703E-2</v>
      </c>
      <c r="R66" s="18">
        <v>4.4790753231533698E-2</v>
      </c>
      <c r="S66" s="18">
        <v>0.23838476308487799</v>
      </c>
      <c r="T66" s="18">
        <v>3.6650772976150103E-2</v>
      </c>
      <c r="U66" s="18">
        <v>6.7383378332730406E-2</v>
      </c>
      <c r="V66" s="18">
        <v>1.7816516870742899E-2</v>
      </c>
      <c r="W66" s="18">
        <v>5.1342982281582898E-2</v>
      </c>
      <c r="X66" s="18">
        <v>1.68832183042091</v>
      </c>
      <c r="Y66" s="18">
        <v>1.2274491402638199</v>
      </c>
      <c r="Z66" s="18">
        <v>1.7828666647396001E-2</v>
      </c>
      <c r="AA66" s="18">
        <v>4.7784625411007503E-2</v>
      </c>
      <c r="AB66" s="18">
        <v>3.01289341460232E-2</v>
      </c>
      <c r="AC66" s="18">
        <v>2.8900879232603299E-2</v>
      </c>
      <c r="AD66" s="18">
        <v>2.3576884708069099E-2</v>
      </c>
      <c r="AE66" s="18">
        <v>4.8120206805910698E-2</v>
      </c>
    </row>
    <row r="67" spans="1:31" x14ac:dyDescent="0.2">
      <c r="A67" s="12">
        <v>67</v>
      </c>
      <c r="B67" s="13" t="s">
        <v>198</v>
      </c>
      <c r="C67" s="14" t="s">
        <v>309</v>
      </c>
      <c r="D67" s="13" t="s">
        <v>180</v>
      </c>
      <c r="E67" s="13" t="s">
        <v>309</v>
      </c>
      <c r="F67" s="13" t="s">
        <v>337</v>
      </c>
      <c r="G67" s="13" t="s">
        <v>269</v>
      </c>
      <c r="H67" s="15">
        <v>5.6487066130334197E-2</v>
      </c>
      <c r="I67" s="15">
        <v>0.14490828470158501</v>
      </c>
      <c r="J67" s="15">
        <v>7.9262486934985901E-2</v>
      </c>
      <c r="K67" s="15">
        <v>0.12985928802127</v>
      </c>
      <c r="L67" s="15">
        <v>9.8329863662467001E-2</v>
      </c>
      <c r="M67" s="15">
        <v>0.12912000320056999</v>
      </c>
      <c r="N67" s="15">
        <v>0.109723203540535</v>
      </c>
      <c r="O67" s="15">
        <v>9.0995490903803405E-2</v>
      </c>
      <c r="P67" s="15">
        <v>5.3069000850485902E-2</v>
      </c>
      <c r="Q67" s="15">
        <v>5.8608957234561603E-2</v>
      </c>
      <c r="R67" s="15">
        <v>0.14199659500082101</v>
      </c>
      <c r="S67" s="15">
        <v>0.215285178450146</v>
      </c>
      <c r="T67" s="15">
        <v>0.21650673439682</v>
      </c>
      <c r="U67" s="15">
        <v>0.180154894506801</v>
      </c>
      <c r="V67" s="15">
        <v>0.176280648852782</v>
      </c>
      <c r="W67" s="15">
        <v>3.5362706201161398</v>
      </c>
      <c r="X67" s="15">
        <v>0.32590532224107099</v>
      </c>
      <c r="Y67" s="15">
        <v>1.0946062319238199</v>
      </c>
      <c r="Z67" s="15">
        <v>0.142698581422808</v>
      </c>
      <c r="AA67" s="15">
        <v>5.9769712465042403E-2</v>
      </c>
      <c r="AB67" s="15">
        <v>1.40475389838315</v>
      </c>
      <c r="AC67" s="15">
        <v>2.0955649394984101E-2</v>
      </c>
      <c r="AD67" s="15">
        <v>0.131355818554304</v>
      </c>
      <c r="AE67" s="15">
        <v>3.1920605743935501E-2</v>
      </c>
    </row>
    <row r="68" spans="1:31" x14ac:dyDescent="0.2">
      <c r="A68" s="12">
        <v>68</v>
      </c>
      <c r="B68" s="16" t="s">
        <v>157</v>
      </c>
      <c r="C68" s="17" t="s">
        <v>309</v>
      </c>
      <c r="D68" s="16" t="s">
        <v>238</v>
      </c>
      <c r="E68" s="16" t="s">
        <v>309</v>
      </c>
      <c r="F68" s="16" t="s">
        <v>124</v>
      </c>
      <c r="G68" s="16" t="s">
        <v>269</v>
      </c>
      <c r="H68" s="18">
        <v>5.4602048598609197E-2</v>
      </c>
      <c r="I68" s="18">
        <v>2.27492042726407E-2</v>
      </c>
      <c r="J68" s="18">
        <v>3.00949932968291E-2</v>
      </c>
      <c r="K68" s="18">
        <v>2.9288219435583698E-2</v>
      </c>
      <c r="L68" s="18">
        <v>3.3218997920991901E-2</v>
      </c>
      <c r="M68" s="18">
        <v>5.9038621010494299E-2</v>
      </c>
      <c r="N68" s="18">
        <v>2.1991529421387601E-2</v>
      </c>
      <c r="O68" s="18">
        <v>3.21327054077368E-2</v>
      </c>
      <c r="P68" s="18">
        <v>1.93984704805585E-2</v>
      </c>
      <c r="Q68" s="18">
        <v>3.76601301141814E-2</v>
      </c>
      <c r="R68" s="18">
        <v>2.8540100751307002E-2</v>
      </c>
      <c r="S68" s="18">
        <v>5.4845497167900201E-2</v>
      </c>
      <c r="T68" s="18">
        <v>5.4243745883142902E-2</v>
      </c>
      <c r="U68" s="18">
        <v>3.3110320923448899E-2</v>
      </c>
      <c r="V68" s="18">
        <v>5.4507684530805303E-2</v>
      </c>
      <c r="W68" s="18">
        <v>8.0110566141478601E-3</v>
      </c>
      <c r="X68" s="18">
        <v>5.2583907436779702E-2</v>
      </c>
      <c r="Y68" s="18">
        <v>3.66572497902821E-2</v>
      </c>
      <c r="Z68" s="18">
        <v>4.6176068662354797E-2</v>
      </c>
      <c r="AA68" s="18">
        <v>5.9951785482275401E-2</v>
      </c>
      <c r="AB68" s="18">
        <v>1.1510586349383499E-2</v>
      </c>
      <c r="AC68" s="18">
        <v>4.2337654148117701E-2</v>
      </c>
      <c r="AD68" s="18">
        <v>1.18586671472559E-2</v>
      </c>
      <c r="AE68" s="18">
        <v>4.0717010905759E-2</v>
      </c>
    </row>
    <row r="69" spans="1:31" x14ac:dyDescent="0.2">
      <c r="A69" s="12">
        <v>69</v>
      </c>
      <c r="B69" s="13" t="s">
        <v>110</v>
      </c>
      <c r="C69" s="14" t="s">
        <v>309</v>
      </c>
      <c r="D69" s="13" t="s">
        <v>193</v>
      </c>
      <c r="E69" s="13" t="s">
        <v>309</v>
      </c>
      <c r="F69" s="13" t="s">
        <v>58</v>
      </c>
      <c r="G69" s="13" t="s">
        <v>269</v>
      </c>
      <c r="H69" s="15">
        <v>7.2101112419592106E-2</v>
      </c>
      <c r="I69" s="15">
        <v>3.8285805269636999E-2</v>
      </c>
      <c r="J69" s="15">
        <v>4.9383935194876202E-2</v>
      </c>
      <c r="K69" s="15">
        <v>0.20481172768109099</v>
      </c>
      <c r="L69" s="15">
        <v>0.18032288470469299</v>
      </c>
      <c r="M69" s="15">
        <v>0.133062006015706</v>
      </c>
      <c r="N69" s="15">
        <v>0.29972869027213001</v>
      </c>
      <c r="O69" s="15">
        <v>0.18928153463085901</v>
      </c>
      <c r="P69" s="15">
        <v>0.138035483847461</v>
      </c>
      <c r="Q69" s="15">
        <v>0.11380853944656</v>
      </c>
      <c r="R69" s="15">
        <v>5.5670276065353103E-2</v>
      </c>
      <c r="S69" s="15">
        <v>1.7867268702730701</v>
      </c>
      <c r="T69" s="15">
        <v>0.12720608578276099</v>
      </c>
      <c r="U69" s="15">
        <v>9.4483412690224505E-2</v>
      </c>
      <c r="V69" s="15">
        <v>1.73154775953357E-2</v>
      </c>
      <c r="W69" s="15">
        <v>8.6663438872721599E-2</v>
      </c>
      <c r="X69" s="15">
        <v>9.6144026064205093E-2</v>
      </c>
      <c r="Y69" s="15">
        <v>6.2832297224685904E-2</v>
      </c>
      <c r="Z69" s="15">
        <v>6.8743834350029495E-2</v>
      </c>
      <c r="AA69" s="15">
        <v>4.4618784952081401E-2</v>
      </c>
      <c r="AB69" s="15">
        <v>7.0915667887772996E-2</v>
      </c>
      <c r="AC69" s="15">
        <v>5.0695593058104199E-2</v>
      </c>
      <c r="AD69" s="15">
        <v>4.3103439897159299E-2</v>
      </c>
      <c r="AE69" s="15">
        <v>3.8016035368465997E-2</v>
      </c>
    </row>
    <row r="70" spans="1:31" x14ac:dyDescent="0.2">
      <c r="A70" s="12">
        <v>70</v>
      </c>
      <c r="B70" s="16" t="s">
        <v>15</v>
      </c>
      <c r="C70" s="17" t="s">
        <v>309</v>
      </c>
      <c r="D70" s="16" t="s">
        <v>83</v>
      </c>
      <c r="E70" s="16" t="s">
        <v>309</v>
      </c>
      <c r="F70" s="16" t="s">
        <v>144</v>
      </c>
      <c r="G70" s="16" t="s">
        <v>269</v>
      </c>
      <c r="H70" s="18">
        <v>3.7997779353360399E-2</v>
      </c>
      <c r="I70" s="18">
        <v>4.7415828301143097E-2</v>
      </c>
      <c r="J70" s="18">
        <v>2.2962665881737499E-2</v>
      </c>
      <c r="K70" s="18">
        <v>4.1888395580927003E-2</v>
      </c>
      <c r="L70" s="18">
        <v>2.1743260823628801E-2</v>
      </c>
      <c r="M70" s="18">
        <v>4.8594900457413999E-2</v>
      </c>
      <c r="N70" s="18">
        <v>2.8939795418838399E-2</v>
      </c>
      <c r="O70" s="18">
        <v>2.8669733991962602E-2</v>
      </c>
      <c r="P70" s="18">
        <v>6.4705981494754703E-3</v>
      </c>
      <c r="Q70" s="18">
        <v>1.67169404020538E-2</v>
      </c>
      <c r="R70" s="18">
        <v>4.5795099682913301E-2</v>
      </c>
      <c r="S70" s="18">
        <v>6.3392526535833105E-2</v>
      </c>
      <c r="T70" s="18">
        <v>0.102291411981904</v>
      </c>
      <c r="U70" s="18">
        <v>3.4945681643260597E-2</v>
      </c>
      <c r="V70" s="18">
        <v>5.4722892710708002E-2</v>
      </c>
      <c r="W70" s="18">
        <v>4.2542953246584699E-2</v>
      </c>
      <c r="X70" s="18">
        <v>0.47234212578074702</v>
      </c>
      <c r="Y70" s="18">
        <v>0.14333895797703899</v>
      </c>
      <c r="Z70" s="18">
        <v>2.51450975270405E-2</v>
      </c>
      <c r="AA70" s="18">
        <v>2.8925618532050699E-2</v>
      </c>
      <c r="AB70" s="18">
        <v>2.74382675263713E-2</v>
      </c>
      <c r="AC70" s="18">
        <v>3.6646586304079798E-2</v>
      </c>
      <c r="AD70" s="18">
        <v>3.3112882629301198E-2</v>
      </c>
      <c r="AE70" s="18">
        <v>1.2065466955478299E-2</v>
      </c>
    </row>
    <row r="71" spans="1:31" x14ac:dyDescent="0.2">
      <c r="A71" s="12">
        <v>71</v>
      </c>
      <c r="B71" s="13" t="s">
        <v>199</v>
      </c>
      <c r="C71" s="14" t="s">
        <v>309</v>
      </c>
      <c r="D71" s="13" t="s">
        <v>382</v>
      </c>
      <c r="E71" s="13" t="s">
        <v>309</v>
      </c>
      <c r="F71" s="13" t="s">
        <v>324</v>
      </c>
      <c r="G71" s="13" t="s">
        <v>269</v>
      </c>
      <c r="H71" s="15">
        <v>2.6650824480760699E-2</v>
      </c>
      <c r="I71" s="15">
        <v>3.2191925934521803E-2</v>
      </c>
      <c r="J71" s="15">
        <v>4.2117267323685599E-2</v>
      </c>
      <c r="K71" s="15">
        <v>1.0373804727439401E-2</v>
      </c>
      <c r="L71" s="15">
        <v>5.89038073985007E-2</v>
      </c>
      <c r="M71" s="15">
        <v>5.7800927253280699E-3</v>
      </c>
      <c r="N71" s="15">
        <v>1.3934560997577301E-2</v>
      </c>
      <c r="O71" s="15">
        <v>1.27131417675364E-2</v>
      </c>
      <c r="P71" s="15">
        <v>3.0762917708925201E-3</v>
      </c>
      <c r="Q71" s="15">
        <v>6.7132924667615196E-2</v>
      </c>
      <c r="R71" s="15">
        <v>7.2608520166219603E-2</v>
      </c>
      <c r="S71" s="15">
        <v>0.111616465469521</v>
      </c>
      <c r="T71" s="15">
        <v>3.3701374549280197E-2</v>
      </c>
      <c r="U71" s="15">
        <v>6.9786104927557394E-2</v>
      </c>
      <c r="V71" s="15">
        <v>8.7855906604015904E-3</v>
      </c>
      <c r="W71" s="15">
        <v>7.9753229504778006E-2</v>
      </c>
      <c r="X71" s="15">
        <v>0.30203833633687699</v>
      </c>
      <c r="Y71" s="15">
        <v>0.58754638217467103</v>
      </c>
      <c r="Z71" s="15">
        <v>1.5739601479538099E-2</v>
      </c>
      <c r="AA71" s="15">
        <v>0.18683300266234501</v>
      </c>
      <c r="AB71" s="15">
        <v>5.5016955832183703E-2</v>
      </c>
      <c r="AC71" s="15">
        <v>2.33855709101752E-2</v>
      </c>
      <c r="AD71" s="15">
        <v>3.2385156258660702E-2</v>
      </c>
      <c r="AE71" s="15">
        <v>2.1574179061199499E-2</v>
      </c>
    </row>
    <row r="72" spans="1:31" x14ac:dyDescent="0.2">
      <c r="A72" s="12">
        <v>72</v>
      </c>
      <c r="B72" s="16" t="s">
        <v>61</v>
      </c>
      <c r="C72" s="17" t="s">
        <v>309</v>
      </c>
      <c r="D72" s="16" t="s">
        <v>108</v>
      </c>
      <c r="E72" s="16" t="s">
        <v>309</v>
      </c>
      <c r="F72" s="16" t="s">
        <v>53</v>
      </c>
      <c r="G72" s="16" t="s">
        <v>269</v>
      </c>
      <c r="H72" s="18">
        <v>4.0695988487928499E-2</v>
      </c>
      <c r="I72" s="18">
        <v>1.4389560747507499E-2</v>
      </c>
      <c r="J72" s="18">
        <v>4.7101442030742E-2</v>
      </c>
      <c r="K72" s="18">
        <v>4.3102627432799002E-2</v>
      </c>
      <c r="L72" s="18">
        <v>3.7866783207413497E-2</v>
      </c>
      <c r="M72" s="18">
        <v>6.7525094198911104E-2</v>
      </c>
      <c r="N72" s="18">
        <v>7.6953044890078301E-2</v>
      </c>
      <c r="O72" s="18">
        <v>6.2610322428445706E-2</v>
      </c>
      <c r="P72" s="18">
        <v>1.64554876381653E-2</v>
      </c>
      <c r="Q72" s="18">
        <v>2.3714269649839501E-2</v>
      </c>
      <c r="R72" s="18">
        <v>1.38297233956061E-2</v>
      </c>
      <c r="S72" s="18">
        <v>8.1274411751396297E-2</v>
      </c>
      <c r="T72" s="18">
        <v>5.5266482115908802E-2</v>
      </c>
      <c r="U72" s="18">
        <v>3.1665241393720601E-2</v>
      </c>
      <c r="V72" s="18">
        <v>8.9570400003996395E-2</v>
      </c>
      <c r="W72" s="18">
        <v>1.87861079239394E-2</v>
      </c>
      <c r="X72" s="18">
        <v>0.33871923667821702</v>
      </c>
      <c r="Y72" s="18">
        <v>0.22549684486277499</v>
      </c>
      <c r="Z72" s="18">
        <v>6.4988181261223105E-2</v>
      </c>
      <c r="AA72" s="18">
        <v>0.13114268414710101</v>
      </c>
      <c r="AB72" s="18">
        <v>4.6426630575099798E-2</v>
      </c>
      <c r="AC72" s="18">
        <v>4.9229698621114502E-2</v>
      </c>
      <c r="AD72" s="18">
        <v>1.6029556115405501E-2</v>
      </c>
      <c r="AE72" s="18">
        <v>4.4894112411075097E-2</v>
      </c>
    </row>
    <row r="73" spans="1:31" x14ac:dyDescent="0.2">
      <c r="A73" s="12">
        <v>73</v>
      </c>
      <c r="B73" s="13" t="s">
        <v>271</v>
      </c>
      <c r="C73" s="14" t="s">
        <v>309</v>
      </c>
      <c r="D73" s="13" t="s">
        <v>109</v>
      </c>
      <c r="E73" s="13" t="s">
        <v>309</v>
      </c>
      <c r="F73" s="13" t="s">
        <v>167</v>
      </c>
      <c r="G73" s="13" t="s">
        <v>269</v>
      </c>
      <c r="H73" s="15">
        <v>5.7845056875954898E-2</v>
      </c>
      <c r="I73" s="15">
        <v>5.3305675884139703E-2</v>
      </c>
      <c r="J73" s="15">
        <v>1.7296258071143301E-2</v>
      </c>
      <c r="K73" s="15">
        <v>1.53813571565166E-2</v>
      </c>
      <c r="L73" s="15">
        <v>5.4738273315710503E-2</v>
      </c>
      <c r="M73" s="15">
        <v>5.0546681860326799E-2</v>
      </c>
      <c r="N73" s="15">
        <v>0.100798729750219</v>
      </c>
      <c r="O73" s="15">
        <v>5.2362821701048501E-2</v>
      </c>
      <c r="P73" s="15">
        <v>7.0283782955384601E-3</v>
      </c>
      <c r="Q73" s="15">
        <v>3.0599121097840999E-2</v>
      </c>
      <c r="R73" s="15">
        <v>1.48390192023879E-2</v>
      </c>
      <c r="S73" s="15">
        <v>0.11925703093032899</v>
      </c>
      <c r="T73" s="15">
        <v>3.9510214141414597E-2</v>
      </c>
      <c r="U73" s="15">
        <v>3.4439921671517597E-2</v>
      </c>
      <c r="V73" s="15">
        <v>6.6697635987890094E-2</v>
      </c>
      <c r="W73" s="15">
        <v>9.1942473974711402E-3</v>
      </c>
      <c r="X73" s="15">
        <v>0.52339257490920799</v>
      </c>
      <c r="Y73" s="15">
        <v>0.147825111278339</v>
      </c>
      <c r="Z73" s="15">
        <v>5.3883677486804699E-2</v>
      </c>
      <c r="AA73" s="15">
        <v>9.6789877525618406E-2</v>
      </c>
      <c r="AB73" s="15">
        <v>9.1372571829340901E-2</v>
      </c>
      <c r="AC73" s="15">
        <v>5.3148063073199601E-2</v>
      </c>
      <c r="AD73" s="15">
        <v>2.6494663076382201E-2</v>
      </c>
      <c r="AE73" s="15">
        <v>3.44034477693504E-2</v>
      </c>
    </row>
    <row r="74" spans="1:31" x14ac:dyDescent="0.2">
      <c r="A74" s="12">
        <v>74</v>
      </c>
      <c r="B74" s="16" t="s">
        <v>170</v>
      </c>
      <c r="C74" s="17" t="s">
        <v>309</v>
      </c>
      <c r="D74" s="16" t="s">
        <v>158</v>
      </c>
      <c r="E74" s="16" t="s">
        <v>309</v>
      </c>
      <c r="F74" s="16" t="s">
        <v>224</v>
      </c>
      <c r="G74" s="16" t="s">
        <v>269</v>
      </c>
      <c r="H74" s="18">
        <v>2.29719265346463E-2</v>
      </c>
      <c r="I74" s="18">
        <v>7.8985962634291695E-2</v>
      </c>
      <c r="J74" s="18">
        <v>5.7505845163909199E-2</v>
      </c>
      <c r="K74" s="18">
        <v>1.8609715587413801E-2</v>
      </c>
      <c r="L74" s="18">
        <v>5.5654973675558099E-2</v>
      </c>
      <c r="M74" s="18">
        <v>2.40626444442377E-2</v>
      </c>
      <c r="N74" s="18">
        <v>3.9490698299687599E-2</v>
      </c>
      <c r="O74" s="18">
        <v>4.2810383441830102E-3</v>
      </c>
      <c r="P74" s="18">
        <v>2.05679652203406E-2</v>
      </c>
      <c r="Q74" s="18">
        <v>4.5450731485847599E-2</v>
      </c>
      <c r="R74" s="18">
        <v>6.7847476313570895E-2</v>
      </c>
      <c r="S74" s="18">
        <v>9.6572437268949998E-2</v>
      </c>
      <c r="T74" s="18">
        <v>2.1646467127714598E-2</v>
      </c>
      <c r="U74" s="18">
        <v>7.8454662587462198E-2</v>
      </c>
      <c r="V74" s="18">
        <v>1.9150451763817199E-2</v>
      </c>
      <c r="W74" s="18">
        <v>0.111966550483809</v>
      </c>
      <c r="X74" s="18">
        <v>0.178955702674993</v>
      </c>
      <c r="Y74" s="18">
        <v>0.79467084681256706</v>
      </c>
      <c r="Z74" s="18">
        <v>4.0114943122978398E-2</v>
      </c>
      <c r="AA74" s="18">
        <v>7.8352896149748705E-2</v>
      </c>
      <c r="AB74" s="18">
        <v>4.4405871133276599E-3</v>
      </c>
      <c r="AC74" s="18">
        <v>3.5232373231590102E-3</v>
      </c>
      <c r="AD74" s="18">
        <v>8.2702742936204193E-2</v>
      </c>
      <c r="AE74" s="18">
        <v>2.7175212147267501E-2</v>
      </c>
    </row>
    <row r="75" spans="1:31" x14ac:dyDescent="0.2">
      <c r="A75" s="12">
        <v>75</v>
      </c>
      <c r="B75" s="13" t="s">
        <v>12</v>
      </c>
      <c r="C75" s="14" t="s">
        <v>309</v>
      </c>
      <c r="D75" s="13" t="s">
        <v>141</v>
      </c>
      <c r="E75" s="13" t="s">
        <v>309</v>
      </c>
      <c r="F75" s="13" t="s">
        <v>377</v>
      </c>
      <c r="G75" s="13" t="s">
        <v>269</v>
      </c>
      <c r="H75" s="15">
        <v>3.2807343074083603E-2</v>
      </c>
      <c r="I75" s="15">
        <v>1.76459807375949E-2</v>
      </c>
      <c r="J75" s="15">
        <v>3.8022360701479699E-2</v>
      </c>
      <c r="K75" s="15">
        <v>1.44259583123567E-2</v>
      </c>
      <c r="L75" s="15">
        <v>6.1509271435303402E-2</v>
      </c>
      <c r="M75" s="15">
        <v>5.5528864818366101E-2</v>
      </c>
      <c r="N75" s="15">
        <v>3.1188364802366898E-2</v>
      </c>
      <c r="O75" s="15">
        <v>2.10866678966227E-2</v>
      </c>
      <c r="P75" s="15">
        <v>7.59180664527554E-3</v>
      </c>
      <c r="Q75" s="15">
        <v>5.2477976289161302E-2</v>
      </c>
      <c r="R75" s="15">
        <v>4.8914103534410197E-2</v>
      </c>
      <c r="S75" s="15">
        <v>0.17560383336976901</v>
      </c>
      <c r="T75" s="15">
        <v>9.4611689451965901E-3</v>
      </c>
      <c r="U75" s="15">
        <v>4.6973150564680703E-2</v>
      </c>
      <c r="V75" s="15">
        <v>6.0032347448616699E-2</v>
      </c>
      <c r="W75" s="15">
        <v>8.5523500420875406E-2</v>
      </c>
      <c r="X75" s="15">
        <v>0.401298821419798</v>
      </c>
      <c r="Y75" s="15">
        <v>0.142177779920869</v>
      </c>
      <c r="Z75" s="15">
        <v>4.0753331230253403E-2</v>
      </c>
      <c r="AA75" s="15">
        <v>7.3225164678733107E-2</v>
      </c>
      <c r="AB75" s="15">
        <v>9.2020658793460896E-3</v>
      </c>
      <c r="AC75" s="15">
        <v>3.1004086358271399E-2</v>
      </c>
      <c r="AD75" s="15">
        <v>4.3433238319159802E-2</v>
      </c>
      <c r="AE75" s="15">
        <v>4.3302340569289E-2</v>
      </c>
    </row>
    <row r="76" spans="1:31" x14ac:dyDescent="0.2">
      <c r="A76" s="12">
        <v>76</v>
      </c>
      <c r="B76" s="16" t="s">
        <v>197</v>
      </c>
      <c r="C76" s="17" t="s">
        <v>309</v>
      </c>
      <c r="D76" s="16" t="s">
        <v>231</v>
      </c>
      <c r="E76" s="16" t="s">
        <v>309</v>
      </c>
      <c r="F76" s="16" t="s">
        <v>59</v>
      </c>
      <c r="G76" s="16" t="s">
        <v>269</v>
      </c>
      <c r="H76" s="18">
        <v>5.2329428115570703E-2</v>
      </c>
      <c r="I76" s="18">
        <v>4.0697173565579003E-2</v>
      </c>
      <c r="J76" s="18">
        <v>2.9904834547832E-2</v>
      </c>
      <c r="K76" s="18">
        <v>3.68478169099722E-2</v>
      </c>
      <c r="L76" s="18">
        <v>2.8078041820860999E-2</v>
      </c>
      <c r="M76" s="18">
        <v>6.2856460634074199E-2</v>
      </c>
      <c r="N76" s="18">
        <v>3.2010117368619598E-2</v>
      </c>
      <c r="O76" s="18">
        <v>5.1587020517982501E-2</v>
      </c>
      <c r="P76" s="18">
        <v>1.33396530542465E-2</v>
      </c>
      <c r="Q76" s="18">
        <v>4.8764510935479797E-3</v>
      </c>
      <c r="R76" s="18">
        <v>1.5632075961699798E-2</v>
      </c>
      <c r="S76" s="18">
        <v>0.35552942248807301</v>
      </c>
      <c r="T76" s="18">
        <v>4.9590084769942498E-2</v>
      </c>
      <c r="U76" s="18">
        <v>3.9034620302706199E-2</v>
      </c>
      <c r="V76" s="18">
        <v>9.5312012891683603E-2</v>
      </c>
      <c r="W76" s="18">
        <v>9.7676609374071303E-3</v>
      </c>
      <c r="X76" s="18">
        <v>0.45225102514255999</v>
      </c>
      <c r="Y76" s="18">
        <v>1.7753991936987701</v>
      </c>
      <c r="Z76" s="18">
        <v>6.2115620394926303E-2</v>
      </c>
      <c r="AA76" s="18">
        <v>4.32784094997287E-2</v>
      </c>
      <c r="AB76" s="18">
        <v>4.0658873049536004E-3</v>
      </c>
      <c r="AC76" s="18">
        <v>9.7889083645845101E-2</v>
      </c>
      <c r="AD76" s="18">
        <v>6.2307204172995401E-2</v>
      </c>
      <c r="AE76" s="18">
        <v>3.8789863632619402E-2</v>
      </c>
    </row>
    <row r="77" spans="1:31" x14ac:dyDescent="0.2">
      <c r="A77" s="12">
        <v>77</v>
      </c>
      <c r="B77" s="13" t="s">
        <v>171</v>
      </c>
      <c r="C77" s="14" t="s">
        <v>309</v>
      </c>
      <c r="D77" s="13" t="s">
        <v>241</v>
      </c>
      <c r="E77" s="13" t="s">
        <v>309</v>
      </c>
      <c r="F77" s="13" t="s">
        <v>115</v>
      </c>
      <c r="G77" s="13" t="s">
        <v>269</v>
      </c>
      <c r="H77" s="15">
        <v>1.9830225174417002E-2</v>
      </c>
      <c r="I77" s="15">
        <v>4.9554963968792803E-2</v>
      </c>
      <c r="J77" s="15">
        <v>4.4046716663031903E-3</v>
      </c>
      <c r="K77" s="15">
        <v>4.19136513755555E-2</v>
      </c>
      <c r="L77" s="15">
        <v>3.46631694693873E-2</v>
      </c>
      <c r="M77" s="15">
        <v>2.50062953552346E-2</v>
      </c>
      <c r="N77" s="15">
        <v>1.83762771641055E-2</v>
      </c>
      <c r="O77" s="15">
        <v>5.1561792053536899E-2</v>
      </c>
      <c r="P77" s="15">
        <v>1.0003503064620301E-2</v>
      </c>
      <c r="Q77" s="15">
        <v>3.6915679338340099E-2</v>
      </c>
      <c r="R77" s="15">
        <v>5.2526145239139399E-2</v>
      </c>
      <c r="S77" s="15">
        <v>6.5957146070559303E-2</v>
      </c>
      <c r="T77" s="15">
        <v>5.1679265462640102E-2</v>
      </c>
      <c r="U77" s="15">
        <v>1.21354627861143E-2</v>
      </c>
      <c r="V77" s="15">
        <v>6.8429050718175205E-2</v>
      </c>
      <c r="W77" s="15">
        <v>4.7759994305315599E-2</v>
      </c>
      <c r="X77" s="15">
        <v>0.80280318817797802</v>
      </c>
      <c r="Y77" s="15">
        <v>2.1156869518479199E-2</v>
      </c>
      <c r="Z77" s="15">
        <v>1.9710540093514001E-2</v>
      </c>
      <c r="AA77" s="15">
        <v>0.123265089130556</v>
      </c>
      <c r="AB77" s="15">
        <v>8.3882059661068598E-2</v>
      </c>
      <c r="AC77" s="15">
        <v>1.8677113480096801E-2</v>
      </c>
      <c r="AD77" s="15">
        <v>5.3226386173449998E-2</v>
      </c>
      <c r="AE77" s="15">
        <v>3.82382330334732E-3</v>
      </c>
    </row>
    <row r="78" spans="1:31" x14ac:dyDescent="0.2">
      <c r="A78" s="12">
        <v>78</v>
      </c>
      <c r="B78" s="16" t="s">
        <v>247</v>
      </c>
      <c r="C78" s="17" t="s">
        <v>309</v>
      </c>
      <c r="D78" s="16" t="s">
        <v>349</v>
      </c>
      <c r="E78" s="16" t="s">
        <v>309</v>
      </c>
      <c r="F78" s="16" t="s">
        <v>66</v>
      </c>
      <c r="G78" s="16" t="s">
        <v>269</v>
      </c>
      <c r="H78" s="18">
        <v>1.4298234252504901E-2</v>
      </c>
      <c r="I78" s="18">
        <v>4.4104741309330703E-2</v>
      </c>
      <c r="J78" s="18">
        <v>1.24355871815547E-2</v>
      </c>
      <c r="K78" s="18">
        <v>4.8880720014409698E-2</v>
      </c>
      <c r="L78" s="18">
        <v>4.69161904333667E-2</v>
      </c>
      <c r="M78" s="18">
        <v>1.24454600049767E-2</v>
      </c>
      <c r="N78" s="18">
        <v>1.4491730677902E-2</v>
      </c>
      <c r="O78" s="18">
        <v>7.5240823618502997E-2</v>
      </c>
      <c r="P78" s="18">
        <v>2.5370689691724801E-2</v>
      </c>
      <c r="Q78" s="18">
        <v>3.4782427620036999E-2</v>
      </c>
      <c r="R78" s="18">
        <v>4.5362565733297097E-2</v>
      </c>
      <c r="S78" s="18">
        <v>4.8235696191520898E-2</v>
      </c>
      <c r="T78" s="18">
        <v>9.8751147499234304E-2</v>
      </c>
      <c r="U78" s="18">
        <v>5.70931054197472E-2</v>
      </c>
      <c r="V78" s="18">
        <v>3.8067667866412302E-2</v>
      </c>
      <c r="W78" s="18">
        <v>7.3020344285012695E-2</v>
      </c>
      <c r="X78" s="18">
        <v>2.8177926460003802</v>
      </c>
      <c r="Y78" s="18">
        <v>0.66529935740220503</v>
      </c>
      <c r="Z78" s="18">
        <v>2.7592215905818999E-2</v>
      </c>
      <c r="AA78" s="18">
        <v>8.2699961582600803E-2</v>
      </c>
      <c r="AB78" s="18">
        <v>4.3468889702340002E-2</v>
      </c>
      <c r="AC78" s="18">
        <v>2.2354608326363601E-2</v>
      </c>
      <c r="AD78" s="18">
        <v>2.06581071379669E-2</v>
      </c>
      <c r="AE78" s="18">
        <v>2.29045621549448E-2</v>
      </c>
    </row>
    <row r="79" spans="1:31" x14ac:dyDescent="0.2">
      <c r="A79" s="12">
        <v>79</v>
      </c>
      <c r="B79" s="13" t="s">
        <v>361</v>
      </c>
      <c r="C79" s="14" t="s">
        <v>309</v>
      </c>
      <c r="D79" s="13" t="s">
        <v>353</v>
      </c>
      <c r="E79" s="13" t="s">
        <v>309</v>
      </c>
      <c r="F79" s="13" t="s">
        <v>347</v>
      </c>
      <c r="G79" s="13" t="s">
        <v>269</v>
      </c>
      <c r="H79" s="15">
        <v>1.7065721479891102E-2</v>
      </c>
      <c r="I79" s="15">
        <v>4.1140316118342901E-2</v>
      </c>
      <c r="J79" s="15">
        <v>3.2683097769246897E-2</v>
      </c>
      <c r="K79" s="15">
        <v>1.8136627130105699E-2</v>
      </c>
      <c r="L79" s="15">
        <v>5.45947534765562E-2</v>
      </c>
      <c r="M79" s="15">
        <v>1.8780148987028799E-2</v>
      </c>
      <c r="N79" s="15">
        <v>5.13827607416181E-2</v>
      </c>
      <c r="O79" s="15">
        <v>1.2132523857993601E-2</v>
      </c>
      <c r="P79" s="15">
        <v>1.8014895725692599E-2</v>
      </c>
      <c r="Q79" s="15">
        <v>5.6969018510463598E-2</v>
      </c>
      <c r="R79" s="15">
        <v>6.5565863185015297E-2</v>
      </c>
      <c r="S79" s="15">
        <v>0.210743955859374</v>
      </c>
      <c r="T79" s="15">
        <v>6.8957600084081902E-2</v>
      </c>
      <c r="U79" s="15">
        <v>7.1604386239707704E-2</v>
      </c>
      <c r="V79" s="15">
        <v>3.0752168936567299E-2</v>
      </c>
      <c r="W79" s="15">
        <v>9.6764139988307005E-2</v>
      </c>
      <c r="X79" s="15">
        <v>0.28906107940783698</v>
      </c>
      <c r="Y79" s="15">
        <v>1.43676712247288</v>
      </c>
      <c r="Z79" s="15">
        <v>3.1222770527297099E-2</v>
      </c>
      <c r="AA79" s="15">
        <v>0.110703270162406</v>
      </c>
      <c r="AB79" s="15">
        <v>9.4358554449237395E-2</v>
      </c>
      <c r="AC79" s="15">
        <v>3.56519396922714E-2</v>
      </c>
      <c r="AD79" s="15">
        <v>3.3610583017116197E-2</v>
      </c>
      <c r="AE79" s="15">
        <v>5.8982416615512297E-2</v>
      </c>
    </row>
    <row r="80" spans="1:31" x14ac:dyDescent="0.2">
      <c r="A80" s="12">
        <v>80</v>
      </c>
      <c r="B80" s="16" t="s">
        <v>237</v>
      </c>
      <c r="C80" s="17" t="s">
        <v>309</v>
      </c>
      <c r="D80" s="16" t="s">
        <v>105</v>
      </c>
      <c r="E80" s="16" t="s">
        <v>309</v>
      </c>
      <c r="F80" s="16" t="s">
        <v>84</v>
      </c>
      <c r="G80" s="16" t="s">
        <v>269</v>
      </c>
      <c r="H80" s="18">
        <v>3.7736211365457399E-2</v>
      </c>
      <c r="I80" s="18">
        <v>2.83005412785063E-2</v>
      </c>
      <c r="J80" s="18">
        <v>3.50912995538697E-2</v>
      </c>
      <c r="K80" s="18">
        <v>1.1725377808871999E-2</v>
      </c>
      <c r="L80" s="18">
        <v>5.4037044924775499E-2</v>
      </c>
      <c r="M80" s="18">
        <v>4.4757034644974603E-2</v>
      </c>
      <c r="N80" s="18">
        <v>2.5859662971632402E-2</v>
      </c>
      <c r="O80" s="18">
        <v>3.2067728787744901E-2</v>
      </c>
      <c r="P80" s="18">
        <v>3.2993148568794699E-2</v>
      </c>
      <c r="Q80" s="18">
        <v>6.1127671873008799E-2</v>
      </c>
      <c r="R80" s="18">
        <v>4.0174892394760797E-2</v>
      </c>
      <c r="S80" s="18">
        <v>5.1122522637414999E-2</v>
      </c>
      <c r="T80" s="18">
        <v>4.0092512977574699E-2</v>
      </c>
      <c r="U80" s="18">
        <v>8.6419546317484899E-2</v>
      </c>
      <c r="V80" s="18">
        <v>3.6493356881119397E-2</v>
      </c>
      <c r="W80" s="18">
        <v>4.0659866315481102E-2</v>
      </c>
      <c r="X80" s="18">
        <v>4.4794765043812003E-2</v>
      </c>
      <c r="Y80" s="18">
        <v>3.5549596003952501E-2</v>
      </c>
      <c r="Z80" s="18">
        <v>3.3525913436685498E-2</v>
      </c>
      <c r="AA80" s="18">
        <v>5.9499813270851402E-2</v>
      </c>
      <c r="AB80" s="18">
        <v>4.7379711449907401E-2</v>
      </c>
      <c r="AC80" s="18">
        <v>3.2063008948869702E-2</v>
      </c>
      <c r="AD80" s="18">
        <v>4.0812024721784697E-2</v>
      </c>
      <c r="AE80" s="18">
        <v>3.78552409770413E-2</v>
      </c>
    </row>
    <row r="81" spans="1:31" x14ac:dyDescent="0.2">
      <c r="A81" s="12">
        <v>81</v>
      </c>
      <c r="B81" s="13" t="s">
        <v>150</v>
      </c>
      <c r="C81" s="14" t="s">
        <v>309</v>
      </c>
      <c r="D81" s="13" t="s">
        <v>352</v>
      </c>
      <c r="E81" s="13" t="s">
        <v>309</v>
      </c>
      <c r="F81" s="13" t="s">
        <v>288</v>
      </c>
      <c r="G81" s="13" t="s">
        <v>269</v>
      </c>
      <c r="H81" s="15">
        <v>0.13746248842577999</v>
      </c>
      <c r="I81" s="15">
        <v>0.10153466680562</v>
      </c>
      <c r="J81" s="15">
        <v>0.104624275579947</v>
      </c>
      <c r="K81" s="15">
        <v>0.36026800972529899</v>
      </c>
      <c r="L81" s="15">
        <v>0.12989845638271999</v>
      </c>
      <c r="M81" s="15">
        <v>0.25224719250121802</v>
      </c>
      <c r="N81" s="15">
        <v>0.44888573279031602</v>
      </c>
      <c r="O81" s="15">
        <v>9.5895020297933106E-2</v>
      </c>
      <c r="P81" s="15">
        <v>6.2674078189462801E-2</v>
      </c>
      <c r="Q81" s="15">
        <v>4.9223767419180997E-2</v>
      </c>
      <c r="R81" s="15">
        <v>0.174255699880768</v>
      </c>
      <c r="S81" s="15">
        <v>0.14422756104207499</v>
      </c>
      <c r="T81" s="15">
        <v>0.11864088093722901</v>
      </c>
      <c r="U81" s="15">
        <v>0.14137433223685</v>
      </c>
      <c r="V81" s="15">
        <v>0.15965598419142399</v>
      </c>
      <c r="W81" s="15">
        <v>0.277411291780991</v>
      </c>
      <c r="X81" s="15">
        <v>0.128082101294927</v>
      </c>
      <c r="Y81" s="15">
        <v>4.47154389551815E-2</v>
      </c>
      <c r="Z81" s="15">
        <v>0.14824237857634401</v>
      </c>
      <c r="AA81" s="15">
        <v>5.7378577931500398E-2</v>
      </c>
      <c r="AB81" s="15">
        <v>0.13782763378950699</v>
      </c>
      <c r="AC81" s="15">
        <v>0.14481525176652199</v>
      </c>
      <c r="AD81" s="15">
        <v>0.12241830148800301</v>
      </c>
      <c r="AE81" s="15">
        <v>7.6927101063014897E-2</v>
      </c>
    </row>
    <row r="82" spans="1:31" x14ac:dyDescent="0.2">
      <c r="A82" s="12">
        <v>82</v>
      </c>
      <c r="B82" s="16" t="s">
        <v>64</v>
      </c>
      <c r="C82" s="17" t="s">
        <v>309</v>
      </c>
      <c r="D82" s="16" t="s">
        <v>381</v>
      </c>
      <c r="E82" s="16" t="s">
        <v>309</v>
      </c>
      <c r="F82" s="16" t="s">
        <v>4</v>
      </c>
      <c r="G82" s="16" t="s">
        <v>269</v>
      </c>
      <c r="H82" s="18">
        <v>6.0507321161464997E-2</v>
      </c>
      <c r="I82" s="18">
        <v>2.0298116357107401E-2</v>
      </c>
      <c r="J82" s="18">
        <v>2.9941072464396399E-2</v>
      </c>
      <c r="K82" s="18">
        <v>3.3910585004268502E-2</v>
      </c>
      <c r="L82" s="18">
        <v>5.1436014763423001E-2</v>
      </c>
      <c r="M82" s="18">
        <v>5.0013179567911098E-2</v>
      </c>
      <c r="N82" s="18">
        <v>4.7878013001914001E-2</v>
      </c>
      <c r="O82" s="18">
        <v>3.1590166613750199E-2</v>
      </c>
      <c r="P82" s="18">
        <v>7.5505953443712401E-3</v>
      </c>
      <c r="Q82" s="18">
        <v>3.1564582311639403E-2</v>
      </c>
      <c r="R82" s="18">
        <v>3.5373936172972097E-2</v>
      </c>
      <c r="S82" s="18">
        <v>0.40144206753962403</v>
      </c>
      <c r="T82" s="18">
        <v>3.5554051634190398E-2</v>
      </c>
      <c r="U82" s="18">
        <v>3.7038232665404E-2</v>
      </c>
      <c r="V82" s="18">
        <v>5.3932959476484403E-2</v>
      </c>
      <c r="W82" s="18">
        <v>3.9034299065397703E-2</v>
      </c>
      <c r="X82" s="18">
        <v>0.54313171351434397</v>
      </c>
      <c r="Y82" s="18">
        <v>0.19192024955463999</v>
      </c>
      <c r="Z82" s="18">
        <v>3.7672868947173602E-2</v>
      </c>
      <c r="AA82" s="18">
        <v>6.1444055798724098E-2</v>
      </c>
      <c r="AB82" s="18">
        <v>5.8364495320924997E-2</v>
      </c>
      <c r="AC82" s="18">
        <v>3.2212654849016899E-2</v>
      </c>
      <c r="AD82" s="18">
        <v>5.3239188024443197E-2</v>
      </c>
      <c r="AE82" s="18">
        <v>9.0510362568188604E-2</v>
      </c>
    </row>
    <row r="83" spans="1:31" x14ac:dyDescent="0.2">
      <c r="A83" s="12">
        <v>83</v>
      </c>
      <c r="B83" s="13" t="s">
        <v>201</v>
      </c>
      <c r="C83" s="14" t="s">
        <v>309</v>
      </c>
      <c r="D83" s="13" t="s">
        <v>121</v>
      </c>
      <c r="E83" s="13" t="s">
        <v>309</v>
      </c>
      <c r="F83" s="13" t="s">
        <v>304</v>
      </c>
      <c r="G83" s="13" t="s">
        <v>269</v>
      </c>
      <c r="H83" s="15">
        <v>4.6514375781373199E-2</v>
      </c>
      <c r="I83" s="15">
        <v>4.6984431455091402E-2</v>
      </c>
      <c r="J83" s="15">
        <v>2.49817385568902E-2</v>
      </c>
      <c r="K83" s="15">
        <v>2.7625784608149899E-2</v>
      </c>
      <c r="L83" s="15">
        <v>2.6927375469424301E-2</v>
      </c>
      <c r="M83" s="15">
        <v>5.24102859218043E-2</v>
      </c>
      <c r="N83" s="15">
        <v>3.3100424788603297E-2</v>
      </c>
      <c r="O83" s="15">
        <v>3.9044178994197799E-2</v>
      </c>
      <c r="P83" s="15">
        <v>1.1375938451227001E-2</v>
      </c>
      <c r="Q83" s="15">
        <v>3.8148624715368998E-3</v>
      </c>
      <c r="R83" s="15">
        <v>5.3648639032528499E-2</v>
      </c>
      <c r="S83" s="15">
        <v>5.1763756616018203E-2</v>
      </c>
      <c r="T83" s="15">
        <v>4.0618225142772101E-2</v>
      </c>
      <c r="U83" s="15">
        <v>3.1591294134352001E-2</v>
      </c>
      <c r="V83" s="15">
        <v>8.1799144000414603E-2</v>
      </c>
      <c r="W83" s="15">
        <v>6.0879085386984402E-2</v>
      </c>
      <c r="X83" s="15">
        <v>1.66035977540511</v>
      </c>
      <c r="Y83" s="15">
        <v>9.4004449758505707E-2</v>
      </c>
      <c r="Z83" s="15">
        <v>6.7678240234788495E-2</v>
      </c>
      <c r="AA83" s="15">
        <v>0.11817241038856401</v>
      </c>
      <c r="AB83" s="15">
        <v>3.2935056182610799E-2</v>
      </c>
      <c r="AC83" s="15">
        <v>5.1166379054754602E-2</v>
      </c>
      <c r="AD83" s="15">
        <v>4.4974416488474202E-2</v>
      </c>
      <c r="AE83" s="15">
        <v>2.2511644490047399E-2</v>
      </c>
    </row>
    <row r="84" spans="1:31" x14ac:dyDescent="0.2">
      <c r="A84" s="12">
        <v>84</v>
      </c>
      <c r="B84" s="16" t="s">
        <v>273</v>
      </c>
      <c r="C84" s="17" t="s">
        <v>309</v>
      </c>
      <c r="D84" s="16" t="s">
        <v>35</v>
      </c>
      <c r="E84" s="16" t="s">
        <v>309</v>
      </c>
      <c r="F84" s="16" t="s">
        <v>360</v>
      </c>
      <c r="G84" s="16" t="s">
        <v>269</v>
      </c>
      <c r="H84" s="18">
        <v>3.7355984751436699E-2</v>
      </c>
      <c r="I84" s="18">
        <v>2.4548004735853599E-2</v>
      </c>
      <c r="J84" s="18">
        <v>5.3800219860169397E-2</v>
      </c>
      <c r="K84" s="18">
        <v>2.68072626767136E-2</v>
      </c>
      <c r="L84" s="18">
        <v>5.4444948546611999E-2</v>
      </c>
      <c r="M84" s="18">
        <v>4.0206157700627403E-2</v>
      </c>
      <c r="N84" s="18">
        <v>7.0517416578092906E-2</v>
      </c>
      <c r="O84" s="18">
        <v>4.1649218848448903E-2</v>
      </c>
      <c r="P84" s="18">
        <v>5.2841023802183397E-2</v>
      </c>
      <c r="Q84" s="18">
        <v>5.9293978237289498E-2</v>
      </c>
      <c r="R84" s="18">
        <v>6.1344366935087803E-2</v>
      </c>
      <c r="S84" s="18">
        <v>0.205331229299103</v>
      </c>
      <c r="T84" s="18">
        <v>3.2938985176590101E-2</v>
      </c>
      <c r="U84" s="18">
        <v>6.1937589819831398E-2</v>
      </c>
      <c r="V84" s="18">
        <v>4.4080385328779698E-2</v>
      </c>
      <c r="W84" s="18">
        <v>7.0052128840421293E-2</v>
      </c>
      <c r="X84" s="18">
        <v>0.15899415492925301</v>
      </c>
      <c r="Y84" s="18">
        <v>1.0490036634529001</v>
      </c>
      <c r="Z84" s="18">
        <v>4.1189226410988801E-2</v>
      </c>
      <c r="AA84" s="18">
        <v>9.9729672363648603E-2</v>
      </c>
      <c r="AB84" s="18">
        <v>0.122600608222973</v>
      </c>
      <c r="AC84" s="18">
        <v>2.9450618476124998E-2</v>
      </c>
      <c r="AD84" s="18">
        <v>4.5535076132748903E-2</v>
      </c>
      <c r="AE84" s="18">
        <v>5.4310887419008698E-2</v>
      </c>
    </row>
    <row r="85" spans="1:31" x14ac:dyDescent="0.2">
      <c r="A85" s="12">
        <v>85</v>
      </c>
      <c r="B85" s="13" t="s">
        <v>203</v>
      </c>
      <c r="C85" s="14" t="s">
        <v>309</v>
      </c>
      <c r="D85" s="13" t="s">
        <v>31</v>
      </c>
      <c r="E85" s="13" t="s">
        <v>309</v>
      </c>
      <c r="F85" s="13" t="s">
        <v>373</v>
      </c>
      <c r="G85" s="13" t="s">
        <v>269</v>
      </c>
      <c r="H85" s="15">
        <v>7.0712418089326004E-2</v>
      </c>
      <c r="I85" s="15">
        <v>5.0215691446675197E-2</v>
      </c>
      <c r="J85" s="15">
        <v>7.5687814429782401E-3</v>
      </c>
      <c r="K85" s="15">
        <v>7.76796017331873E-3</v>
      </c>
      <c r="L85" s="15">
        <v>5.4196866724038902E-2</v>
      </c>
      <c r="M85" s="15">
        <v>8.8239795855515599E-2</v>
      </c>
      <c r="N85" s="15">
        <v>4.0042873069200902E-2</v>
      </c>
      <c r="O85" s="15">
        <v>3.95545878630673E-2</v>
      </c>
      <c r="P85" s="15">
        <v>2.9377407941011301E-2</v>
      </c>
      <c r="Q85" s="15">
        <v>2.2343239669201299E-2</v>
      </c>
      <c r="R85" s="15">
        <v>4.2182983479581902E-2</v>
      </c>
      <c r="S85" s="15">
        <v>0.34991367911853599</v>
      </c>
      <c r="T85" s="15">
        <v>4.6716708657330401E-2</v>
      </c>
      <c r="U85" s="15">
        <v>3.33046559421964E-2</v>
      </c>
      <c r="V85" s="15">
        <v>9.4651225694346905E-2</v>
      </c>
      <c r="W85" s="15">
        <v>2.2163318463843999E-2</v>
      </c>
      <c r="X85" s="15">
        <v>0.53629072382495202</v>
      </c>
      <c r="Y85" s="15">
        <v>0.23373188777898901</v>
      </c>
      <c r="Z85" s="15">
        <v>4.6528120002682298E-2</v>
      </c>
      <c r="AA85" s="15">
        <v>8.0180238549132199E-2</v>
      </c>
      <c r="AB85" s="15">
        <v>0.146333533528824</v>
      </c>
      <c r="AC85" s="15">
        <v>3.9936447472304397E-2</v>
      </c>
      <c r="AD85" s="15">
        <v>5.1388745689627299E-2</v>
      </c>
      <c r="AE85" s="15">
        <v>2.6550043530907501E-2</v>
      </c>
    </row>
    <row r="86" spans="1:31" x14ac:dyDescent="0.2">
      <c r="A86" s="12">
        <v>86</v>
      </c>
      <c r="B86" s="16" t="s">
        <v>221</v>
      </c>
      <c r="C86" s="17" t="s">
        <v>309</v>
      </c>
      <c r="D86" s="16" t="s">
        <v>73</v>
      </c>
      <c r="E86" s="16" t="s">
        <v>309</v>
      </c>
      <c r="F86" s="16" t="s">
        <v>81</v>
      </c>
      <c r="G86" s="16" t="s">
        <v>269</v>
      </c>
      <c r="H86" s="18">
        <v>2.6408146629247099E-2</v>
      </c>
      <c r="I86" s="18">
        <v>3.0783854816834801E-2</v>
      </c>
      <c r="J86" s="18">
        <v>4.30695886428233E-2</v>
      </c>
      <c r="K86" s="18">
        <v>2.1023043885815901E-2</v>
      </c>
      <c r="L86" s="18">
        <v>5.6913890293645297E-2</v>
      </c>
      <c r="M86" s="18">
        <v>1.1952199653966799E-2</v>
      </c>
      <c r="N86" s="18">
        <v>3.4068307499378302E-2</v>
      </c>
      <c r="O86" s="18">
        <v>2.3286345036996999E-2</v>
      </c>
      <c r="P86" s="18">
        <v>2.2556970757639901E-2</v>
      </c>
      <c r="Q86" s="18">
        <v>5.1618285793474598E-2</v>
      </c>
      <c r="R86" s="18">
        <v>6.8335096849513194E-2</v>
      </c>
      <c r="S86" s="18">
        <v>7.2588245469660306E-2</v>
      </c>
      <c r="T86" s="18">
        <v>2.88434639308911E-2</v>
      </c>
      <c r="U86" s="18">
        <v>7.4007387605732902E-2</v>
      </c>
      <c r="V86" s="18">
        <v>3.01220164687039E-2</v>
      </c>
      <c r="W86" s="18">
        <v>9.0642778455887904E-2</v>
      </c>
      <c r="X86" s="18">
        <v>6.5336192418412695E-2</v>
      </c>
      <c r="Y86" s="18">
        <v>0.35753346563226002</v>
      </c>
      <c r="Z86" s="18">
        <v>2.69348030577965E-2</v>
      </c>
      <c r="AA86" s="18">
        <v>8.9755313023813801E-2</v>
      </c>
      <c r="AB86" s="18">
        <v>9.6924938585600404E-2</v>
      </c>
      <c r="AC86" s="18">
        <v>3.7263735618581199E-2</v>
      </c>
      <c r="AD86" s="18">
        <v>3.6870745485532597E-2</v>
      </c>
      <c r="AE86" s="18">
        <v>4.2673776412626603E-2</v>
      </c>
    </row>
    <row r="87" spans="1:31" x14ac:dyDescent="0.2">
      <c r="A87" s="12">
        <v>87</v>
      </c>
      <c r="B87" s="13" t="s">
        <v>98</v>
      </c>
      <c r="C87" s="14" t="s">
        <v>309</v>
      </c>
      <c r="D87" s="13" t="s">
        <v>307</v>
      </c>
      <c r="E87" s="13" t="s">
        <v>309</v>
      </c>
      <c r="F87" s="13" t="s">
        <v>289</v>
      </c>
      <c r="G87" s="13" t="s">
        <v>269</v>
      </c>
      <c r="H87" s="15">
        <v>2.2607477761171502E-2</v>
      </c>
      <c r="I87" s="15">
        <v>4.8889092330671298E-2</v>
      </c>
      <c r="J87" s="15">
        <v>3.1669898039659902E-2</v>
      </c>
      <c r="K87" s="15">
        <v>1.2061722565234899E-2</v>
      </c>
      <c r="L87" s="15">
        <v>4.0827055573741201E-2</v>
      </c>
      <c r="M87" s="15">
        <v>2.0258898450829399E-2</v>
      </c>
      <c r="N87" s="15">
        <v>3.4958853822553398E-2</v>
      </c>
      <c r="O87" s="15">
        <v>3.1615912799035202E-2</v>
      </c>
      <c r="P87" s="15">
        <v>2.7877773172565401E-2</v>
      </c>
      <c r="Q87" s="15">
        <v>5.0233710281392299E-2</v>
      </c>
      <c r="R87" s="15">
        <v>7.3067957762586302E-2</v>
      </c>
      <c r="S87" s="15">
        <v>2.37562649394512E-2</v>
      </c>
      <c r="T87" s="15">
        <v>3.5719963492370797E-2</v>
      </c>
      <c r="U87" s="15">
        <v>8.4730442154480196E-2</v>
      </c>
      <c r="V87" s="15">
        <v>5.9628630668387403E-2</v>
      </c>
      <c r="W87" s="15">
        <v>0.104597587726195</v>
      </c>
      <c r="X87" s="15">
        <v>0.20133198123674001</v>
      </c>
      <c r="Y87" s="15">
        <v>0.43571088436406602</v>
      </c>
      <c r="Z87" s="15">
        <v>1.9937868254499499E-2</v>
      </c>
      <c r="AA87" s="15">
        <v>7.6084077032392602E-2</v>
      </c>
      <c r="AB87" s="15">
        <v>0.13153559672977699</v>
      </c>
      <c r="AC87" s="15">
        <v>3.3772949014691002E-2</v>
      </c>
      <c r="AD87" s="15">
        <v>7.2360289700993105E-2</v>
      </c>
      <c r="AE87" s="15">
        <v>4.8408290479175303E-2</v>
      </c>
    </row>
    <row r="88" spans="1:31" x14ac:dyDescent="0.2">
      <c r="A88" s="12">
        <v>88</v>
      </c>
      <c r="B88" s="16" t="s">
        <v>216</v>
      </c>
      <c r="C88" s="17" t="s">
        <v>309</v>
      </c>
      <c r="D88" s="16" t="s">
        <v>119</v>
      </c>
      <c r="E88" s="16" t="s">
        <v>309</v>
      </c>
      <c r="F88" s="16" t="s">
        <v>245</v>
      </c>
      <c r="G88" s="16" t="s">
        <v>269</v>
      </c>
      <c r="H88" s="18">
        <v>3.5694054867993798E-2</v>
      </c>
      <c r="I88" s="18">
        <v>2.80722609070462E-2</v>
      </c>
      <c r="J88" s="18">
        <v>2.9232595571157299E-2</v>
      </c>
      <c r="K88" s="18">
        <v>4.6974956438348703E-2</v>
      </c>
      <c r="L88" s="18">
        <v>1.2682118286239E-2</v>
      </c>
      <c r="M88" s="18">
        <v>4.6404494693691803E-2</v>
      </c>
      <c r="N88" s="18">
        <v>4.0209736370031099E-2</v>
      </c>
      <c r="O88" s="18">
        <v>3.0176454702693499E-2</v>
      </c>
      <c r="P88" s="18">
        <v>2.53387428716207E-2</v>
      </c>
      <c r="Q88" s="18">
        <v>1.3595651457849999E-2</v>
      </c>
      <c r="R88" s="18">
        <v>2.45698000148129E-2</v>
      </c>
      <c r="S88" s="18">
        <v>8.0607128030876801E-2</v>
      </c>
      <c r="T88" s="18">
        <v>3.8153111946761797E-2</v>
      </c>
      <c r="U88" s="18">
        <v>8.3325730675693793E-2</v>
      </c>
      <c r="V88" s="18">
        <v>6.8685473346585299E-2</v>
      </c>
      <c r="W88" s="18">
        <v>1.06206619816094E-2</v>
      </c>
      <c r="X88" s="18">
        <v>1.7488424165638701</v>
      </c>
      <c r="Y88" s="18">
        <v>0.65714895184671995</v>
      </c>
      <c r="Z88" s="18">
        <v>4.45771421722094E-2</v>
      </c>
      <c r="AA88" s="18">
        <v>9.1054378230218502E-2</v>
      </c>
      <c r="AB88" s="18">
        <v>3.47432071925746E-2</v>
      </c>
      <c r="AC88" s="18">
        <v>5.1079154877455797E-2</v>
      </c>
      <c r="AD88" s="18">
        <v>4.3755329251940402E-2</v>
      </c>
      <c r="AE88" s="18">
        <v>4.8017718359258797E-2</v>
      </c>
    </row>
    <row r="89" spans="1:31" x14ac:dyDescent="0.2">
      <c r="A89" s="12">
        <v>89</v>
      </c>
      <c r="B89" s="13" t="s">
        <v>254</v>
      </c>
      <c r="C89" s="14" t="s">
        <v>309</v>
      </c>
      <c r="D89" s="13" t="s">
        <v>222</v>
      </c>
      <c r="E89" s="13" t="s">
        <v>309</v>
      </c>
      <c r="F89" s="13" t="s">
        <v>257</v>
      </c>
      <c r="G89" s="13" t="s">
        <v>269</v>
      </c>
      <c r="H89" s="15">
        <v>4.3829902760900701E-2</v>
      </c>
      <c r="I89" s="15">
        <v>5.6643228095574196E-3</v>
      </c>
      <c r="J89" s="15">
        <v>5.08422537614696E-2</v>
      </c>
      <c r="K89" s="15">
        <v>2.79097212110271E-2</v>
      </c>
      <c r="L89" s="15">
        <v>4.6757330723346598E-2</v>
      </c>
      <c r="M89" s="15">
        <v>5.92126582969782E-2</v>
      </c>
      <c r="N89" s="15">
        <v>1.53373998240019E-2</v>
      </c>
      <c r="O89" s="15">
        <v>2.1262025080676001E-2</v>
      </c>
      <c r="P89" s="15">
        <v>1.44167178741899E-2</v>
      </c>
      <c r="Q89" s="15">
        <v>3.6268572894726299E-2</v>
      </c>
      <c r="R89" s="15">
        <v>1.2944837654708E-2</v>
      </c>
      <c r="S89" s="15">
        <v>5.6849786469711297E-2</v>
      </c>
      <c r="T89" s="15">
        <v>2.4442695798251399E-2</v>
      </c>
      <c r="U89" s="15">
        <v>7.35962597066038E-2</v>
      </c>
      <c r="V89" s="15">
        <v>4.3784088362655599E-2</v>
      </c>
      <c r="W89" s="15">
        <v>1.8517345641035101E-2</v>
      </c>
      <c r="X89" s="15">
        <v>0.94874110321465499</v>
      </c>
      <c r="Y89" s="15">
        <v>0.21676641584755099</v>
      </c>
      <c r="Z89" s="15">
        <v>4.4816700310180702E-2</v>
      </c>
      <c r="AA89" s="15">
        <v>6.3788012549953699E-2</v>
      </c>
      <c r="AB89" s="15">
        <v>0.11698622824551499</v>
      </c>
      <c r="AC89" s="15">
        <v>3.5221024035188599E-2</v>
      </c>
      <c r="AD89" s="15">
        <v>2.56038699013449E-3</v>
      </c>
      <c r="AE89" s="15">
        <v>5.1771590385717603E-2</v>
      </c>
    </row>
    <row r="90" spans="1:31" x14ac:dyDescent="0.2">
      <c r="A90" s="12">
        <v>90</v>
      </c>
      <c r="B90" s="16" t="s">
        <v>21</v>
      </c>
      <c r="C90" s="17" t="s">
        <v>309</v>
      </c>
      <c r="D90" s="16" t="s">
        <v>11</v>
      </c>
      <c r="E90" s="16" t="s">
        <v>309</v>
      </c>
      <c r="F90" s="16" t="s">
        <v>270</v>
      </c>
      <c r="G90" s="16" t="s">
        <v>269</v>
      </c>
      <c r="H90" s="18">
        <v>1.166864425786E-2</v>
      </c>
      <c r="I90" s="18">
        <v>4.78524631453758E-2</v>
      </c>
      <c r="J90" s="18">
        <v>3.3384451219770302E-2</v>
      </c>
      <c r="K90" s="18">
        <v>2.9428299170037201E-2</v>
      </c>
      <c r="L90" s="18">
        <v>4.0290416091498499E-2</v>
      </c>
      <c r="M90" s="18">
        <v>4.3416697743972003E-3</v>
      </c>
      <c r="N90" s="18">
        <v>6.02097456686839E-3</v>
      </c>
      <c r="O90" s="18">
        <v>2.5670506731940001E-2</v>
      </c>
      <c r="P90" s="18">
        <v>2.9725726136804301E-2</v>
      </c>
      <c r="Q90" s="18">
        <v>4.0995841225637999E-2</v>
      </c>
      <c r="R90" s="18">
        <v>6.1081059845687402E-2</v>
      </c>
      <c r="S90" s="18">
        <v>4.5913368831473698E-2</v>
      </c>
      <c r="T90" s="18">
        <v>8.2101414931502706E-2</v>
      </c>
      <c r="U90" s="18">
        <v>3.6878279526508802E-2</v>
      </c>
      <c r="V90" s="18">
        <v>2.72015273623432E-2</v>
      </c>
      <c r="W90" s="18">
        <v>7.3483807586647798E-2</v>
      </c>
      <c r="X90" s="18">
        <v>0.91072215782005705</v>
      </c>
      <c r="Y90" s="18">
        <v>0.535695911739835</v>
      </c>
      <c r="Z90" s="18">
        <v>2.2550657839320899E-2</v>
      </c>
      <c r="AA90" s="18">
        <v>0.106337011819937</v>
      </c>
      <c r="AB90" s="18">
        <v>7.6926459054233995E-2</v>
      </c>
      <c r="AC90" s="18">
        <v>2.2817483770382101E-2</v>
      </c>
      <c r="AD90" s="18">
        <v>6.1387138226150197E-2</v>
      </c>
      <c r="AE90" s="18">
        <v>3.58692405644465E-2</v>
      </c>
    </row>
    <row r="91" spans="1:31" x14ac:dyDescent="0.2">
      <c r="A91" s="12">
        <v>91</v>
      </c>
      <c r="B91" s="13" t="s">
        <v>322</v>
      </c>
      <c r="C91" s="14" t="s">
        <v>309</v>
      </c>
      <c r="D91" s="13" t="s">
        <v>378</v>
      </c>
      <c r="E91" s="13" t="s">
        <v>309</v>
      </c>
      <c r="F91" s="13" t="s">
        <v>234</v>
      </c>
      <c r="G91" s="13" t="s">
        <v>269</v>
      </c>
      <c r="H91" s="15">
        <v>2.6030346668618899E-2</v>
      </c>
      <c r="I91" s="15">
        <v>5.1488235254117699E-2</v>
      </c>
      <c r="J91" s="15">
        <v>1.50360508192998E-2</v>
      </c>
      <c r="K91" s="15">
        <v>1.3452171451392899E-2</v>
      </c>
      <c r="L91" s="15">
        <v>3.1863907665164698E-2</v>
      </c>
      <c r="M91" s="15">
        <v>6.14593433229959E-2</v>
      </c>
      <c r="N91" s="15">
        <v>4.6113721938442501E-2</v>
      </c>
      <c r="O91" s="15">
        <v>4.0104651802367802E-2</v>
      </c>
      <c r="P91" s="15">
        <v>1.77975312602075E-2</v>
      </c>
      <c r="Q91" s="15">
        <v>3.70023604818593E-2</v>
      </c>
      <c r="R91" s="15">
        <v>0.115019136109168</v>
      </c>
      <c r="S91" s="15">
        <v>2.4348660840684599E-2</v>
      </c>
      <c r="T91" s="15">
        <v>8.0028763486007903E-2</v>
      </c>
      <c r="U91" s="15">
        <v>6.5842727927640093E-2</v>
      </c>
      <c r="V91" s="15">
        <v>9.4529069012983996E-2</v>
      </c>
      <c r="W91" s="15">
        <v>9.0797812045896306E-2</v>
      </c>
      <c r="X91" s="15">
        <v>0.33357156024251899</v>
      </c>
      <c r="Y91" s="15">
        <v>0.14912618709940301</v>
      </c>
      <c r="Z91" s="15">
        <v>3.6152110923171998E-2</v>
      </c>
      <c r="AA91" s="15">
        <v>0.111495932329011</v>
      </c>
      <c r="AB91" s="15">
        <v>4.9706175328258301E-2</v>
      </c>
      <c r="AC91" s="15">
        <v>2.76768821473235E-2</v>
      </c>
      <c r="AD91" s="15">
        <v>5.8800705713927003E-2</v>
      </c>
      <c r="AE91" s="15">
        <v>1.4701083329558599E-2</v>
      </c>
    </row>
    <row r="92" spans="1:31" x14ac:dyDescent="0.2">
      <c r="A92" s="12">
        <v>92</v>
      </c>
      <c r="B92" s="16" t="s">
        <v>13</v>
      </c>
      <c r="C92" s="17" t="s">
        <v>309</v>
      </c>
      <c r="D92" s="16" t="s">
        <v>285</v>
      </c>
      <c r="E92" s="16" t="s">
        <v>309</v>
      </c>
      <c r="F92" s="16" t="s">
        <v>107</v>
      </c>
      <c r="G92" s="16" t="s">
        <v>269</v>
      </c>
      <c r="H92" s="18">
        <v>3.5648041823103702E-2</v>
      </c>
      <c r="I92" s="18">
        <v>4.4088609553020901E-2</v>
      </c>
      <c r="J92" s="18">
        <v>2.2402417387483799E-2</v>
      </c>
      <c r="K92" s="18">
        <v>1.9973752358664599E-2</v>
      </c>
      <c r="L92" s="18">
        <v>2.03319106081561E-2</v>
      </c>
      <c r="M92" s="18">
        <v>4.61275633953767E-2</v>
      </c>
      <c r="N92" s="18">
        <v>2.4818137471816E-2</v>
      </c>
      <c r="O92" s="18">
        <v>4.1497353799082197E-2</v>
      </c>
      <c r="P92" s="18">
        <v>3.9904797349798599E-3</v>
      </c>
      <c r="Q92" s="18">
        <v>3.7385488452191203E-2</v>
      </c>
      <c r="R92" s="18">
        <v>6.2653599054658005E-2</v>
      </c>
      <c r="S92" s="18">
        <v>5.6161083803774499E-2</v>
      </c>
      <c r="T92" s="18">
        <v>6.7984305457467198E-2</v>
      </c>
      <c r="U92" s="18">
        <v>4.5485577632163397E-2</v>
      </c>
      <c r="V92" s="18">
        <v>8.3872791398579394E-2</v>
      </c>
      <c r="W92" s="18">
        <v>6.3928679436058206E-2</v>
      </c>
      <c r="X92" s="18">
        <v>0.29915326916658003</v>
      </c>
      <c r="Y92" s="18">
        <v>0.68512773052048004</v>
      </c>
      <c r="Z92" s="18">
        <v>4.45334329099367E-2</v>
      </c>
      <c r="AA92" s="18">
        <v>0.17061848155939099</v>
      </c>
      <c r="AB92" s="18">
        <v>7.3167804918919999E-2</v>
      </c>
      <c r="AC92" s="18">
        <v>4.33814737891852E-2</v>
      </c>
      <c r="AD92" s="18">
        <v>4.0887000785336899E-2</v>
      </c>
      <c r="AE92" s="18">
        <v>2.0264590787265498E-2</v>
      </c>
    </row>
    <row r="93" spans="1:31" x14ac:dyDescent="0.2">
      <c r="A93" s="12">
        <v>93</v>
      </c>
      <c r="B93" s="13" t="s">
        <v>233</v>
      </c>
      <c r="C93" s="14" t="s">
        <v>309</v>
      </c>
      <c r="D93" s="13" t="s">
        <v>229</v>
      </c>
      <c r="E93" s="13" t="s">
        <v>309</v>
      </c>
      <c r="F93" s="13" t="s">
        <v>5</v>
      </c>
      <c r="G93" s="13" t="s">
        <v>269</v>
      </c>
      <c r="H93" s="15">
        <v>3.2618760243817498E-2</v>
      </c>
      <c r="I93" s="15">
        <v>4.5303825986194E-2</v>
      </c>
      <c r="J93" s="15">
        <v>7.5001986752044197E-3</v>
      </c>
      <c r="K93" s="15">
        <v>2.3182628208531099E-2</v>
      </c>
      <c r="L93" s="15">
        <v>2.5548531551900198E-2</v>
      </c>
      <c r="M93" s="15">
        <v>5.78820717220416E-2</v>
      </c>
      <c r="N93" s="15">
        <v>5.2959574053301102E-2</v>
      </c>
      <c r="O93" s="15">
        <v>2.6224191801037099E-2</v>
      </c>
      <c r="P93" s="15">
        <v>2.1211720230438699E-2</v>
      </c>
      <c r="Q93" s="15">
        <v>2.4240319450380399E-2</v>
      </c>
      <c r="R93" s="15">
        <v>5.25906548679657E-2</v>
      </c>
      <c r="S93" s="15">
        <v>1.0661165673385</v>
      </c>
      <c r="T93" s="15">
        <v>6.1877399949110297E-2</v>
      </c>
      <c r="U93" s="15">
        <v>3.6294086703915797E-2</v>
      </c>
      <c r="V93" s="15">
        <v>8.2800506235840607E-2</v>
      </c>
      <c r="W93" s="15">
        <v>6.0505724764354001E-2</v>
      </c>
      <c r="X93" s="15">
        <v>0.20038628773922901</v>
      </c>
      <c r="Y93" s="15">
        <v>2.7134205887352301</v>
      </c>
      <c r="Z93" s="15">
        <v>4.8490252111146499E-2</v>
      </c>
      <c r="AA93" s="15">
        <v>0.24367490057156499</v>
      </c>
      <c r="AB93" s="15">
        <v>4.3015762265654497E-2</v>
      </c>
      <c r="AC93" s="15">
        <v>5.3856061567482003E-2</v>
      </c>
      <c r="AD93" s="15">
        <v>3.7184595577062399E-2</v>
      </c>
      <c r="AE93" s="15">
        <v>3.2450609482950303E-2</v>
      </c>
    </row>
    <row r="94" spans="1:31" x14ac:dyDescent="0.2">
      <c r="A94" s="12">
        <v>94</v>
      </c>
      <c r="B94" s="16" t="s">
        <v>346</v>
      </c>
      <c r="C94" s="17" t="s">
        <v>309</v>
      </c>
      <c r="D94" s="16" t="s">
        <v>239</v>
      </c>
      <c r="E94" s="16" t="s">
        <v>309</v>
      </c>
      <c r="F94" s="16" t="s">
        <v>251</v>
      </c>
      <c r="G94" s="16" t="s">
        <v>269</v>
      </c>
      <c r="H94" s="18">
        <v>2.3465169134477E-2</v>
      </c>
      <c r="I94" s="18">
        <v>3.2184970342189097E-2</v>
      </c>
      <c r="J94" s="18">
        <v>3.4559121717604703E-2</v>
      </c>
      <c r="K94" s="18">
        <v>9.2338782730069201E-3</v>
      </c>
      <c r="L94" s="18">
        <v>7.0082205044875404E-2</v>
      </c>
      <c r="M94" s="18">
        <v>2.88929868191335E-2</v>
      </c>
      <c r="N94" s="18">
        <v>8.7270849879095905E-3</v>
      </c>
      <c r="O94" s="18">
        <v>2.8803118325211301E-2</v>
      </c>
      <c r="P94" s="18">
        <v>1.56121569091539E-2</v>
      </c>
      <c r="Q94" s="18">
        <v>5.7759150024939497E-2</v>
      </c>
      <c r="R94" s="18">
        <v>6.7404457428535999E-2</v>
      </c>
      <c r="S94" s="18">
        <v>0.690665935407348</v>
      </c>
      <c r="T94" s="18">
        <v>9.1001756722020197E-2</v>
      </c>
      <c r="U94" s="18">
        <v>0.108053859339216</v>
      </c>
      <c r="V94" s="18">
        <v>3.7935366025223502E-2</v>
      </c>
      <c r="W94" s="18">
        <v>9.9892714687683806E-2</v>
      </c>
      <c r="X94" s="18">
        <v>0.29083392993514701</v>
      </c>
      <c r="Y94" s="18">
        <v>0.42556605145472898</v>
      </c>
      <c r="Z94" s="18">
        <v>1.23784016174551E-2</v>
      </c>
      <c r="AA94" s="18">
        <v>0.14181398844193199</v>
      </c>
      <c r="AB94" s="18">
        <v>4.6814069219375698E-2</v>
      </c>
      <c r="AC94" s="18">
        <v>1.6562425700813298E-2</v>
      </c>
      <c r="AD94" s="18">
        <v>5.0336978604216001E-2</v>
      </c>
      <c r="AE94" s="18">
        <v>5.4001947710609503E-2</v>
      </c>
    </row>
    <row r="95" spans="1:31" x14ac:dyDescent="0.2">
      <c r="A95" s="12">
        <v>95</v>
      </c>
      <c r="B95" s="13" t="s">
        <v>228</v>
      </c>
      <c r="C95" s="14" t="s">
        <v>309</v>
      </c>
      <c r="D95" s="13" t="s">
        <v>276</v>
      </c>
      <c r="E95" s="13" t="s">
        <v>309</v>
      </c>
      <c r="F95" s="13" t="s">
        <v>207</v>
      </c>
      <c r="G95" s="13" t="s">
        <v>269</v>
      </c>
      <c r="H95" s="15">
        <v>4.0662502251471402E-2</v>
      </c>
      <c r="I95" s="15">
        <v>7.3422386607948698E-2</v>
      </c>
      <c r="J95" s="15">
        <v>1.07998192341742E-2</v>
      </c>
      <c r="K95" s="15">
        <v>0.206730489117496</v>
      </c>
      <c r="L95" s="15">
        <v>7.2502295806452594E-2</v>
      </c>
      <c r="M95" s="15">
        <v>2.7115449856888098E-2</v>
      </c>
      <c r="N95" s="15">
        <v>0.141801260393391</v>
      </c>
      <c r="O95" s="15">
        <v>9.0653905423592404E-2</v>
      </c>
      <c r="P95" s="15">
        <v>6.6729088986408003E-2</v>
      </c>
      <c r="Q95" s="15">
        <v>6.7112880525260696E-3</v>
      </c>
      <c r="R95" s="15">
        <v>5.8086831295986699E-2</v>
      </c>
      <c r="S95" s="15">
        <v>0.45222161642736602</v>
      </c>
      <c r="T95" s="15">
        <v>0.20928049147022701</v>
      </c>
      <c r="U95" s="15">
        <v>0.20214013916229101</v>
      </c>
      <c r="V95" s="15">
        <v>0.22832916766290701</v>
      </c>
      <c r="W95" s="15">
        <v>0.18400157692146399</v>
      </c>
      <c r="X95" s="15">
        <v>0.34826182857382898</v>
      </c>
      <c r="Y95" s="15">
        <v>1.5888206011225401</v>
      </c>
      <c r="Z95" s="15">
        <v>6.13379624002027E-2</v>
      </c>
      <c r="AA95" s="15">
        <v>7.02147749154797E-2</v>
      </c>
      <c r="AB95" s="15">
        <v>0.35835504280307101</v>
      </c>
      <c r="AC95" s="15">
        <v>2.7218378771602401E-2</v>
      </c>
      <c r="AD95" s="15">
        <v>0.104379889773231</v>
      </c>
      <c r="AE95" s="15">
        <v>4.1941334666175598E-2</v>
      </c>
    </row>
    <row r="96" spans="1:31" x14ac:dyDescent="0.2">
      <c r="A96" s="12">
        <v>96</v>
      </c>
      <c r="B96" s="16" t="s">
        <v>172</v>
      </c>
      <c r="C96" s="17" t="s">
        <v>309</v>
      </c>
      <c r="D96" s="16" t="s">
        <v>220</v>
      </c>
      <c r="E96" s="16" t="s">
        <v>309</v>
      </c>
      <c r="F96" s="16" t="s">
        <v>252</v>
      </c>
      <c r="G96" s="16" t="s">
        <v>269</v>
      </c>
      <c r="H96" s="18">
        <v>1.50786238922157E-2</v>
      </c>
      <c r="I96" s="18">
        <v>3.4267648943383397E-2</v>
      </c>
      <c r="J96" s="18">
        <v>1.46028530831995E-2</v>
      </c>
      <c r="K96" s="18">
        <v>1.00229581795006E-2</v>
      </c>
      <c r="L96" s="18">
        <v>4.15181560247255E-2</v>
      </c>
      <c r="M96" s="18">
        <v>2.90969938894938E-3</v>
      </c>
      <c r="N96" s="18">
        <v>3.5204576602232099E-2</v>
      </c>
      <c r="O96" s="18">
        <v>4.1087568214624802E-2</v>
      </c>
      <c r="P96" s="18">
        <v>2.6212952990159001E-2</v>
      </c>
      <c r="Q96" s="18">
        <v>4.3844156211705697E-2</v>
      </c>
      <c r="R96" s="18">
        <v>4.5436159644746399E-2</v>
      </c>
      <c r="S96" s="18">
        <v>3.50748532869056E-2</v>
      </c>
      <c r="T96" s="18">
        <v>6.1614271511042103E-2</v>
      </c>
      <c r="U96" s="18">
        <v>5.1198194292519802E-2</v>
      </c>
      <c r="V96" s="18">
        <v>3.3448883535310503E-2</v>
      </c>
      <c r="W96" s="18">
        <v>3.5482264254583402E-2</v>
      </c>
      <c r="X96" s="18">
        <v>2.3808721266146499E-2</v>
      </c>
      <c r="Y96" s="18">
        <v>5.7411446206655399E-2</v>
      </c>
      <c r="Z96" s="18">
        <v>1.85287498789387E-2</v>
      </c>
      <c r="AA96" s="18">
        <v>2.5933781931718001E-2</v>
      </c>
      <c r="AB96" s="18">
        <v>4.4063728424956199E-2</v>
      </c>
      <c r="AC96" s="18">
        <v>1.8165205690022501E-2</v>
      </c>
      <c r="AD96" s="18">
        <v>4.9902330625529803E-2</v>
      </c>
      <c r="AE96" s="18">
        <v>1.71619150393383E-2</v>
      </c>
    </row>
    <row r="97" spans="1:31" x14ac:dyDescent="0.2">
      <c r="A97" s="12">
        <v>97</v>
      </c>
      <c r="B97" s="13" t="s">
        <v>204</v>
      </c>
      <c r="C97" s="14" t="s">
        <v>309</v>
      </c>
      <c r="D97" s="13" t="s">
        <v>46</v>
      </c>
      <c r="E97" s="13" t="s">
        <v>309</v>
      </c>
      <c r="F97" s="13" t="s">
        <v>117</v>
      </c>
      <c r="G97" s="13" t="s">
        <v>269</v>
      </c>
      <c r="H97" s="15">
        <v>0.178709332029997</v>
      </c>
      <c r="I97" s="15">
        <v>0.19565430836742601</v>
      </c>
      <c r="J97" s="15">
        <v>0.18153965260954899</v>
      </c>
      <c r="K97" s="15">
        <v>0.37467815143201599</v>
      </c>
      <c r="L97" s="15">
        <v>0.117912363879454</v>
      </c>
      <c r="M97" s="15">
        <v>0.31913374991579702</v>
      </c>
      <c r="N97" s="15">
        <v>0.17495499109297699</v>
      </c>
      <c r="O97" s="15">
        <v>0.14233668264402499</v>
      </c>
      <c r="P97" s="15">
        <v>0.45712919684917103</v>
      </c>
      <c r="Q97" s="15">
        <v>0.190977747755911</v>
      </c>
      <c r="R97" s="15">
        <v>0.172695428632648</v>
      </c>
      <c r="S97" s="15">
        <v>0.46944307840565402</v>
      </c>
      <c r="T97" s="15">
        <v>0.103457506821551</v>
      </c>
      <c r="U97" s="15">
        <v>9.1148455058037897E-2</v>
      </c>
      <c r="V97" s="15">
        <v>0.12534130245883901</v>
      </c>
      <c r="W97" s="15">
        <v>0.29840179007090001</v>
      </c>
      <c r="X97" s="15">
        <v>8.7475981035658401E-2</v>
      </c>
      <c r="Y97" s="15">
        <v>0.11872003003474001</v>
      </c>
      <c r="Z97" s="15">
        <v>0.13383953119130201</v>
      </c>
      <c r="AA97" s="15">
        <v>0.114516882132129</v>
      </c>
      <c r="AB97" s="15">
        <v>0.129651268053808</v>
      </c>
      <c r="AC97" s="15">
        <v>0.12813940458480599</v>
      </c>
      <c r="AD97" s="15">
        <v>0.150229100327892</v>
      </c>
      <c r="AE97" s="15">
        <v>0.13516493396415</v>
      </c>
    </row>
    <row r="98" spans="1:31" x14ac:dyDescent="0.2">
      <c r="A98" s="12">
        <v>98</v>
      </c>
      <c r="B98" s="16" t="s">
        <v>33</v>
      </c>
      <c r="C98" s="17" t="s">
        <v>309</v>
      </c>
      <c r="D98" s="16" t="s">
        <v>268</v>
      </c>
      <c r="E98" s="16" t="s">
        <v>309</v>
      </c>
      <c r="F98" s="16" t="s">
        <v>265</v>
      </c>
      <c r="G98" s="16" t="s">
        <v>269</v>
      </c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</row>
    <row r="99" spans="1:31" x14ac:dyDescent="0.2">
      <c r="A99" s="12">
        <v>99</v>
      </c>
      <c r="B99" s="13" t="s">
        <v>72</v>
      </c>
      <c r="C99" s="14" t="s">
        <v>309</v>
      </c>
      <c r="D99" s="13" t="s">
        <v>365</v>
      </c>
      <c r="E99" s="13" t="s">
        <v>309</v>
      </c>
      <c r="F99" s="13" t="s">
        <v>314</v>
      </c>
      <c r="G99" s="13" t="s">
        <v>269</v>
      </c>
      <c r="H99" s="15">
        <v>4.8280190459010497E-2</v>
      </c>
      <c r="I99" s="15">
        <v>5.3150109029548399E-2</v>
      </c>
      <c r="J99" s="15">
        <v>1.6644943965038999E-2</v>
      </c>
      <c r="K99" s="15">
        <v>0.85337543353944401</v>
      </c>
      <c r="L99" s="15">
        <v>3.08705572926435E-2</v>
      </c>
      <c r="M99" s="15">
        <v>9.6125214565379896E-2</v>
      </c>
      <c r="N99" s="15">
        <v>0.103627547655209</v>
      </c>
      <c r="O99" s="15">
        <v>0.12094973371276201</v>
      </c>
      <c r="P99" s="15">
        <v>5.87851690103647E-2</v>
      </c>
      <c r="Q99" s="15">
        <v>4.7377497130088299E-2</v>
      </c>
      <c r="R99" s="15">
        <v>5.5397541374987598E-2</v>
      </c>
      <c r="S99" s="15">
        <v>0.45352009805914001</v>
      </c>
      <c r="T99" s="15">
        <v>7.3570251832585795E-2</v>
      </c>
      <c r="U99" s="15">
        <v>2.9421199286219599E-2</v>
      </c>
      <c r="V99" s="15">
        <v>5.2792159135206199E-2</v>
      </c>
      <c r="W99" s="15">
        <v>5.98149985266795E-2</v>
      </c>
      <c r="X99" s="15">
        <v>0.25353396106479098</v>
      </c>
      <c r="Y99" s="15">
        <v>5.8940924608658497E-2</v>
      </c>
      <c r="Z99" s="15">
        <v>5.5288483405017803E-2</v>
      </c>
      <c r="AA99" s="15">
        <v>6.3401288242595805E-2</v>
      </c>
      <c r="AB99" s="15">
        <v>2.6508498734276902E-2</v>
      </c>
      <c r="AC99" s="15">
        <v>3.8392550478462302E-2</v>
      </c>
      <c r="AD99" s="15">
        <v>5.2757386926683102E-2</v>
      </c>
      <c r="AE99" s="15">
        <v>2.50233934112787E-2</v>
      </c>
    </row>
    <row r="100" spans="1:31" x14ac:dyDescent="0.2">
      <c r="A100" s="12">
        <v>101</v>
      </c>
      <c r="B100" s="13" t="s">
        <v>106</v>
      </c>
      <c r="C100" s="14" t="s">
        <v>309</v>
      </c>
      <c r="D100" s="13" t="s">
        <v>127</v>
      </c>
      <c r="E100" s="13" t="s">
        <v>309</v>
      </c>
      <c r="F100" s="13" t="s">
        <v>272</v>
      </c>
      <c r="G100" s="13" t="s">
        <v>269</v>
      </c>
      <c r="H100" s="15">
        <v>3.3913740601275999E-2</v>
      </c>
      <c r="I100" s="15">
        <v>4.9277375103225003E-2</v>
      </c>
      <c r="J100" s="15">
        <v>2.6012131684449099E-2</v>
      </c>
      <c r="K100" s="15">
        <v>0.31449596333892099</v>
      </c>
      <c r="L100" s="15">
        <v>4.1806461209966297E-2</v>
      </c>
      <c r="M100" s="15">
        <v>3.2583199685611297E-2</v>
      </c>
      <c r="N100" s="15">
        <v>5.8656977705340001E-2</v>
      </c>
      <c r="O100" s="15">
        <v>5.6626203841549601E-2</v>
      </c>
      <c r="P100" s="15">
        <v>3.1439491637263499E-2</v>
      </c>
      <c r="Q100" s="15">
        <v>5.7333962495984603E-2</v>
      </c>
      <c r="R100" s="15">
        <v>6.5151568644342003E-2</v>
      </c>
      <c r="S100" s="15">
        <v>8.3481110974069697E-2</v>
      </c>
      <c r="T100" s="15">
        <v>4.8727786844005597E-2</v>
      </c>
      <c r="U100" s="15">
        <v>5.0089322734250798E-2</v>
      </c>
      <c r="V100" s="15">
        <v>4.8507208221819503E-2</v>
      </c>
      <c r="W100" s="15">
        <v>6.9552165417458706E-2</v>
      </c>
      <c r="X100" s="15">
        <v>5.4526000019963897E-2</v>
      </c>
      <c r="Y100" s="15">
        <v>6.0288499090624302E-2</v>
      </c>
      <c r="Z100" s="15">
        <v>3.0329305648379601E-2</v>
      </c>
      <c r="AA100" s="15">
        <v>1.68802017755087E-2</v>
      </c>
      <c r="AB100" s="15">
        <v>3.2862196096281202E-2</v>
      </c>
      <c r="AC100" s="15">
        <v>1.2257314158850801E-2</v>
      </c>
      <c r="AD100" s="15">
        <v>5.2961013083047799E-2</v>
      </c>
      <c r="AE100" s="15">
        <v>2.4035131327062701E-2</v>
      </c>
    </row>
    <row r="101" spans="1:31" x14ac:dyDescent="0.2">
      <c r="A101" s="12">
        <v>103</v>
      </c>
      <c r="B101" s="13" t="s">
        <v>85</v>
      </c>
      <c r="C101" s="14" t="s">
        <v>309</v>
      </c>
      <c r="D101" s="13" t="s">
        <v>299</v>
      </c>
      <c r="E101" s="13" t="s">
        <v>309</v>
      </c>
      <c r="F101" s="13" t="s">
        <v>313</v>
      </c>
      <c r="G101" s="13" t="s">
        <v>269</v>
      </c>
      <c r="H101" s="15">
        <v>0.124211171941391</v>
      </c>
      <c r="I101" s="15">
        <v>8.6491420058340193E-3</v>
      </c>
      <c r="J101" s="15">
        <v>4.4687041972121699E-2</v>
      </c>
      <c r="K101" s="15">
        <v>8.8593688228486803E-2</v>
      </c>
      <c r="L101" s="15">
        <v>3.4391920857719097E-2</v>
      </c>
      <c r="M101" s="15">
        <v>5.5020088313968998E-2</v>
      </c>
      <c r="N101" s="15">
        <v>6.9307175526711201E-2</v>
      </c>
      <c r="O101" s="15">
        <v>1.89878027785041E-2</v>
      </c>
      <c r="P101" s="15">
        <v>8.7242684536692101E-3</v>
      </c>
      <c r="Q101" s="15">
        <v>2.9386206280052899E-2</v>
      </c>
      <c r="R101" s="15">
        <v>4.2699258546692397E-2</v>
      </c>
      <c r="S101" s="15">
        <v>0.15408145320347899</v>
      </c>
      <c r="T101" s="15">
        <v>3.70443367787665E-2</v>
      </c>
      <c r="U101" s="15">
        <v>4.0673154779416298E-2</v>
      </c>
      <c r="V101" s="15">
        <v>4.1890068354710298E-2</v>
      </c>
      <c r="W101" s="15">
        <v>4.0395590401731803E-2</v>
      </c>
      <c r="X101" s="15">
        <v>8.1483327201938599E-2</v>
      </c>
      <c r="Y101" s="15">
        <v>2.35415376475425E-2</v>
      </c>
      <c r="Z101" s="15">
        <v>5.81410859871885E-2</v>
      </c>
      <c r="AA101" s="15">
        <v>7.4815645599314598E-2</v>
      </c>
      <c r="AB101" s="15">
        <v>2.4778284936766901E-2</v>
      </c>
      <c r="AC101" s="15">
        <v>4.9435161568895901E-2</v>
      </c>
      <c r="AD101" s="15">
        <v>2.0047035557450899E-2</v>
      </c>
      <c r="AE101" s="15">
        <v>6.5187877885276094E-2</v>
      </c>
    </row>
    <row r="102" spans="1:31" x14ac:dyDescent="0.2">
      <c r="A102" s="12">
        <v>105</v>
      </c>
      <c r="B102" s="13" t="s">
        <v>243</v>
      </c>
      <c r="C102" s="14" t="s">
        <v>309</v>
      </c>
      <c r="D102" s="13" t="s">
        <v>225</v>
      </c>
      <c r="E102" s="13" t="s">
        <v>309</v>
      </c>
      <c r="F102" s="13" t="s">
        <v>235</v>
      </c>
      <c r="G102" s="13" t="s">
        <v>269</v>
      </c>
      <c r="H102" s="15">
        <v>3.3320273850475597E-2</v>
      </c>
      <c r="I102" s="15">
        <v>2.7610309884898501E-2</v>
      </c>
      <c r="J102" s="15">
        <v>4.8089574896119099E-2</v>
      </c>
      <c r="K102" s="15">
        <v>2.3494745930827302E-2</v>
      </c>
      <c r="L102" s="15">
        <v>6.00515907560355E-2</v>
      </c>
      <c r="M102" s="15">
        <v>4.0687962449131303E-2</v>
      </c>
      <c r="N102" s="15">
        <v>2.6594658718341099E-2</v>
      </c>
      <c r="O102" s="15">
        <v>1.02109885302159E-2</v>
      </c>
      <c r="P102" s="15">
        <v>1.3019468410015E-2</v>
      </c>
      <c r="Q102" s="15">
        <v>4.5608916311236501E-2</v>
      </c>
      <c r="R102" s="15">
        <v>3.6432977935693799E-2</v>
      </c>
      <c r="S102" s="15">
        <v>7.7843318052215296E-2</v>
      </c>
      <c r="T102" s="15">
        <v>1.82406128846366E-2</v>
      </c>
      <c r="U102" s="15">
        <v>3.5253210661406298E-2</v>
      </c>
      <c r="V102" s="15">
        <v>2.1492460523214602E-2</v>
      </c>
      <c r="W102" s="15">
        <v>5.5983578463344098E-2</v>
      </c>
      <c r="X102" s="15">
        <v>6.4942434566074403E-2</v>
      </c>
      <c r="Y102" s="15">
        <v>3.60693072459164E-2</v>
      </c>
      <c r="Z102" s="15">
        <v>1.28068717435833E-2</v>
      </c>
      <c r="AA102" s="15">
        <v>8.3257049267135605E-2</v>
      </c>
      <c r="AB102" s="15">
        <v>3.5200483117717098E-2</v>
      </c>
      <c r="AC102" s="15">
        <v>1.5946334180527901E-2</v>
      </c>
      <c r="AD102" s="15">
        <v>2.6676161119904399E-2</v>
      </c>
      <c r="AE102" s="15">
        <v>4.0002674598817699E-2</v>
      </c>
    </row>
    <row r="103" spans="1:31" x14ac:dyDescent="0.2">
      <c r="A103" s="12">
        <v>107</v>
      </c>
      <c r="B103" s="13" t="s">
        <v>6</v>
      </c>
      <c r="C103" s="14" t="s">
        <v>309</v>
      </c>
      <c r="D103" s="13" t="s">
        <v>42</v>
      </c>
      <c r="E103" s="13" t="s">
        <v>309</v>
      </c>
      <c r="F103" s="13" t="s">
        <v>248</v>
      </c>
      <c r="G103" s="13" t="s">
        <v>269</v>
      </c>
      <c r="H103" s="15">
        <v>1.56189572671397E-2</v>
      </c>
      <c r="I103" s="15">
        <v>3.23145693162172E-2</v>
      </c>
      <c r="J103" s="15">
        <v>1.61938107385372E-2</v>
      </c>
      <c r="K103" s="15">
        <v>3.1299667731361398E-2</v>
      </c>
      <c r="L103" s="15">
        <v>6.3341543810370798E-2</v>
      </c>
      <c r="M103" s="15">
        <v>4.3602489326469797E-2</v>
      </c>
      <c r="N103" s="15">
        <v>1.14627818945358E-2</v>
      </c>
      <c r="O103" s="15">
        <v>4.4989954182006797E-2</v>
      </c>
      <c r="P103" s="15">
        <v>6.3534036656280697E-3</v>
      </c>
      <c r="Q103" s="15">
        <v>3.7999703306419302E-2</v>
      </c>
      <c r="R103" s="15">
        <v>5.1817550313203002E-2</v>
      </c>
      <c r="S103" s="15">
        <v>1.9419526502546702E-2</v>
      </c>
      <c r="T103" s="15">
        <v>5.9853423733999801E-2</v>
      </c>
      <c r="U103" s="15">
        <v>6.2127451006244103E-2</v>
      </c>
      <c r="V103" s="15">
        <v>2.6058083927157399E-2</v>
      </c>
      <c r="W103" s="15">
        <v>5.7314913604690397E-2</v>
      </c>
      <c r="X103" s="15">
        <v>2.70806425475194E-2</v>
      </c>
      <c r="Y103" s="15">
        <v>5.7793498468135002E-2</v>
      </c>
      <c r="Z103" s="15">
        <v>3.1805286238078302E-2</v>
      </c>
      <c r="AA103" s="15">
        <v>2.53440246763827E-2</v>
      </c>
      <c r="AB103" s="15">
        <v>4.5996924051952E-2</v>
      </c>
      <c r="AC103" s="15">
        <v>2.51984047888371E-2</v>
      </c>
      <c r="AD103" s="15">
        <v>4.6505447709513599E-2</v>
      </c>
      <c r="AE103" s="15">
        <v>1.9857629413169001E-2</v>
      </c>
    </row>
    <row r="104" spans="1:31" x14ac:dyDescent="0.2">
      <c r="A104" s="12">
        <v>109</v>
      </c>
      <c r="B104" s="13" t="s">
        <v>200</v>
      </c>
      <c r="C104" s="14" t="s">
        <v>309</v>
      </c>
      <c r="D104" s="13" t="s">
        <v>40</v>
      </c>
      <c r="E104" s="13" t="s">
        <v>309</v>
      </c>
      <c r="F104" s="13" t="s">
        <v>55</v>
      </c>
      <c r="G104" s="13" t="s">
        <v>269</v>
      </c>
      <c r="H104" s="15">
        <v>3.1680968160656603E-2</v>
      </c>
      <c r="I104" s="15">
        <v>4.8050228757071302E-2</v>
      </c>
      <c r="J104" s="15">
        <v>1.3716871655799601E-2</v>
      </c>
      <c r="K104" s="15">
        <v>3.7056035068917401E-2</v>
      </c>
      <c r="L104" s="15">
        <v>3.1090346536285101E-2</v>
      </c>
      <c r="M104" s="15">
        <v>5.7538629774339302E-2</v>
      </c>
      <c r="N104" s="15">
        <v>1.02255807143892E-2</v>
      </c>
      <c r="O104" s="15">
        <v>4.5451583895397399E-2</v>
      </c>
      <c r="P104" s="15">
        <v>2.3264397123253299E-2</v>
      </c>
      <c r="Q104" s="15">
        <v>3.1909212185999E-2</v>
      </c>
      <c r="R104" s="15">
        <v>5.0515222628364199E-2</v>
      </c>
      <c r="S104" s="15">
        <v>2.4120225346687799E-3</v>
      </c>
      <c r="T104" s="15">
        <v>4.7017879877355402E-2</v>
      </c>
      <c r="U104" s="15">
        <v>3.06090139985064E-2</v>
      </c>
      <c r="V104" s="15">
        <v>5.18313905423122E-2</v>
      </c>
      <c r="W104" s="15">
        <v>6.3180781718036302E-2</v>
      </c>
      <c r="X104" s="15">
        <v>1.52896157000737E-2</v>
      </c>
      <c r="Y104" s="15">
        <v>6.0818085390053699E-2</v>
      </c>
      <c r="Z104" s="15">
        <v>3.9994850963645599E-2</v>
      </c>
      <c r="AA104" s="15">
        <v>2.3167603799733701E-2</v>
      </c>
      <c r="AB104" s="15">
        <v>2.7963361396698999E-2</v>
      </c>
      <c r="AC104" s="15">
        <v>3.4236744573512203E-2</v>
      </c>
      <c r="AD104" s="15">
        <v>4.9725791843937502E-2</v>
      </c>
      <c r="AE104" s="15">
        <v>1.4349292498732199E-2</v>
      </c>
    </row>
    <row r="105" spans="1:31" x14ac:dyDescent="0.2">
      <c r="A105" s="12">
        <v>111</v>
      </c>
      <c r="B105" s="13" t="s">
        <v>14</v>
      </c>
      <c r="C105" s="14" t="s">
        <v>309</v>
      </c>
      <c r="D105" s="13" t="s">
        <v>20</v>
      </c>
      <c r="E105" s="13" t="s">
        <v>309</v>
      </c>
      <c r="F105" s="13" t="s">
        <v>7</v>
      </c>
      <c r="G105" s="13" t="s">
        <v>269</v>
      </c>
      <c r="H105" s="15">
        <v>8.8247142812688098E-2</v>
      </c>
      <c r="I105" s="15">
        <v>9.9159415251439106E-2</v>
      </c>
      <c r="J105" s="15">
        <v>0.111893349962867</v>
      </c>
      <c r="K105" s="15">
        <v>0.96933207363561402</v>
      </c>
      <c r="L105" s="15">
        <v>0.13242465877069301</v>
      </c>
      <c r="M105" s="15">
        <v>8.8531093303544903E-2</v>
      </c>
      <c r="N105" s="15">
        <v>0.12513965530849999</v>
      </c>
      <c r="O105" s="15">
        <v>0.137258456138457</v>
      </c>
      <c r="P105" s="15">
        <v>6.7735958716266198E-2</v>
      </c>
      <c r="Q105" s="15">
        <v>7.1344344655161193E-2</v>
      </c>
      <c r="R105" s="15">
        <v>9.8192794235212696E-2</v>
      </c>
      <c r="S105" s="15">
        <v>0.35974991094729097</v>
      </c>
      <c r="T105" s="15">
        <v>0.15625120677030099</v>
      </c>
      <c r="U105" s="15">
        <v>0.102017477056266</v>
      </c>
      <c r="V105" s="15">
        <v>6.8949117294686196E-2</v>
      </c>
      <c r="W105" s="15">
        <v>9.7819431486757494E-2</v>
      </c>
      <c r="X105" s="15">
        <v>9.9696966516171298E-2</v>
      </c>
      <c r="Y105" s="15">
        <v>8.9272860852307803E-2</v>
      </c>
      <c r="Z105" s="15">
        <v>4.77899959599489E-2</v>
      </c>
      <c r="AA105" s="15">
        <v>6.7629286436436398E-2</v>
      </c>
      <c r="AB105" s="15">
        <v>4.1044233390667699E-2</v>
      </c>
      <c r="AC105" s="15">
        <v>6.27331292971888E-2</v>
      </c>
      <c r="AD105" s="15">
        <v>6.2445881792281298E-2</v>
      </c>
      <c r="AE105" s="15">
        <v>7.7679566839107497E-2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E112"/>
  <sheetViews>
    <sheetView workbookViewId="0"/>
  </sheetViews>
  <sheetFormatPr defaultColWidth="9.140625" defaultRowHeight="12.75" x14ac:dyDescent="0.2"/>
  <cols>
    <col min="1" max="1" width="5.7109375" customWidth="1"/>
    <col min="2" max="2" width="21.42578125" customWidth="1"/>
    <col min="3" max="3" width="2.85546875" customWidth="1"/>
    <col min="4" max="4" width="21.42578125" customWidth="1"/>
    <col min="5" max="31" width="10.7109375" customWidth="1"/>
  </cols>
  <sheetData>
    <row r="1" spans="1:31" ht="38.25" customHeight="1" x14ac:dyDescent="0.2">
      <c r="A1" s="1" t="s">
        <v>147</v>
      </c>
      <c r="B1" s="1" t="s">
        <v>317</v>
      </c>
      <c r="C1" s="1" t="s">
        <v>244</v>
      </c>
      <c r="D1" s="1" t="s">
        <v>86</v>
      </c>
      <c r="E1" s="1" t="s">
        <v>120</v>
      </c>
      <c r="F1" s="1" t="s">
        <v>182</v>
      </c>
      <c r="G1" s="1" t="s">
        <v>311</v>
      </c>
      <c r="H1" s="1" t="s">
        <v>79</v>
      </c>
      <c r="I1" s="1" t="s">
        <v>345</v>
      </c>
      <c r="J1" s="1" t="s">
        <v>2</v>
      </c>
      <c r="K1" s="1" t="s">
        <v>71</v>
      </c>
      <c r="L1" s="1" t="s">
        <v>23</v>
      </c>
      <c r="M1" s="1" t="s">
        <v>104</v>
      </c>
      <c r="N1" s="2" t="s">
        <v>297</v>
      </c>
      <c r="O1" s="1" t="s">
        <v>186</v>
      </c>
      <c r="P1" s="2" t="s">
        <v>37</v>
      </c>
      <c r="Q1" s="1" t="s">
        <v>188</v>
      </c>
      <c r="R1" s="1" t="s">
        <v>351</v>
      </c>
      <c r="S1" s="1" t="s">
        <v>323</v>
      </c>
      <c r="T1" s="1" t="s">
        <v>148</v>
      </c>
      <c r="U1" s="1" t="s">
        <v>30</v>
      </c>
      <c r="V1" s="1" t="s">
        <v>205</v>
      </c>
      <c r="W1" s="1" t="s">
        <v>380</v>
      </c>
      <c r="X1" s="1" t="s">
        <v>38</v>
      </c>
      <c r="Y1" s="1" t="s">
        <v>32</v>
      </c>
      <c r="Z1" s="1" t="s">
        <v>191</v>
      </c>
      <c r="AA1" s="1" t="s">
        <v>78</v>
      </c>
      <c r="AB1" s="1" t="s">
        <v>129</v>
      </c>
      <c r="AC1" s="1" t="s">
        <v>190</v>
      </c>
      <c r="AD1" s="1" t="s">
        <v>52</v>
      </c>
      <c r="AE1" s="1" t="s">
        <v>333</v>
      </c>
    </row>
    <row r="2" spans="1:31" x14ac:dyDescent="0.2">
      <c r="A2" s="3">
        <v>1</v>
      </c>
      <c r="B2" s="4" t="s">
        <v>33</v>
      </c>
      <c r="C2" s="5" t="s">
        <v>309</v>
      </c>
      <c r="D2" s="4" t="s">
        <v>9</v>
      </c>
      <c r="E2" s="4" t="s">
        <v>309</v>
      </c>
      <c r="F2" s="4" t="s">
        <v>68</v>
      </c>
      <c r="G2" s="4" t="s">
        <v>269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 spans="1:31" x14ac:dyDescent="0.2">
      <c r="A3" s="3">
        <v>2</v>
      </c>
      <c r="B3" s="7" t="s">
        <v>33</v>
      </c>
      <c r="C3" s="8" t="s">
        <v>309</v>
      </c>
      <c r="D3" s="7" t="s">
        <v>44</v>
      </c>
      <c r="E3" s="7" t="s">
        <v>309</v>
      </c>
      <c r="F3" s="7" t="s">
        <v>336</v>
      </c>
      <c r="G3" s="7" t="s">
        <v>269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</row>
    <row r="4" spans="1:31" x14ac:dyDescent="0.2">
      <c r="A4" s="3">
        <v>3</v>
      </c>
      <c r="B4" s="4" t="s">
        <v>33</v>
      </c>
      <c r="C4" s="5" t="s">
        <v>309</v>
      </c>
      <c r="D4" s="4" t="s">
        <v>134</v>
      </c>
      <c r="E4" s="4" t="s">
        <v>309</v>
      </c>
      <c r="F4" s="4" t="s">
        <v>302</v>
      </c>
      <c r="G4" s="4" t="s">
        <v>269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x14ac:dyDescent="0.2">
      <c r="A5" s="3">
        <v>4</v>
      </c>
      <c r="B5" s="7" t="s">
        <v>33</v>
      </c>
      <c r="C5" s="8" t="s">
        <v>309</v>
      </c>
      <c r="D5" s="7" t="s">
        <v>357</v>
      </c>
      <c r="E5" s="7" t="s">
        <v>309</v>
      </c>
      <c r="F5" s="7" t="s">
        <v>209</v>
      </c>
      <c r="G5" s="7" t="s">
        <v>269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x14ac:dyDescent="0.2">
      <c r="A6" s="3">
        <v>5</v>
      </c>
      <c r="B6" s="4" t="s">
        <v>72</v>
      </c>
      <c r="C6" s="5" t="s">
        <v>309</v>
      </c>
      <c r="D6" s="4" t="s">
        <v>95</v>
      </c>
      <c r="E6" s="4" t="s">
        <v>309</v>
      </c>
      <c r="F6" s="4" t="s">
        <v>125</v>
      </c>
      <c r="G6" s="4" t="s">
        <v>269</v>
      </c>
      <c r="H6" s="19">
        <v>5</v>
      </c>
      <c r="I6" s="19">
        <v>5</v>
      </c>
      <c r="J6" s="19">
        <v>5</v>
      </c>
      <c r="K6" s="19">
        <v>25</v>
      </c>
      <c r="L6" s="19">
        <v>25</v>
      </c>
      <c r="M6" s="19">
        <v>25</v>
      </c>
      <c r="N6" s="19">
        <v>5</v>
      </c>
      <c r="O6" s="19">
        <v>5</v>
      </c>
      <c r="P6" s="19">
        <v>5</v>
      </c>
      <c r="Q6" s="19">
        <v>5</v>
      </c>
      <c r="R6" s="19">
        <v>5</v>
      </c>
      <c r="S6" s="19">
        <v>5</v>
      </c>
      <c r="T6" s="19">
        <v>5</v>
      </c>
      <c r="U6" s="19">
        <v>5</v>
      </c>
      <c r="V6" s="19">
        <v>5</v>
      </c>
      <c r="W6" s="19">
        <v>5</v>
      </c>
      <c r="X6" s="19">
        <v>5</v>
      </c>
      <c r="Y6" s="19">
        <v>5</v>
      </c>
      <c r="Z6" s="19">
        <v>5</v>
      </c>
      <c r="AA6" s="19">
        <v>5</v>
      </c>
      <c r="AB6" s="19">
        <v>5</v>
      </c>
      <c r="AC6" s="19">
        <v>5</v>
      </c>
      <c r="AD6" s="19">
        <v>5</v>
      </c>
      <c r="AE6" s="19">
        <v>5</v>
      </c>
    </row>
    <row r="7" spans="1:31" x14ac:dyDescent="0.2">
      <c r="A7" s="3">
        <v>6</v>
      </c>
      <c r="B7" s="7" t="s">
        <v>106</v>
      </c>
      <c r="C7" s="8" t="s">
        <v>309</v>
      </c>
      <c r="D7" s="7" t="s">
        <v>154</v>
      </c>
      <c r="E7" s="7" t="s">
        <v>309</v>
      </c>
      <c r="F7" s="7" t="s">
        <v>282</v>
      </c>
      <c r="G7" s="7" t="s">
        <v>269</v>
      </c>
      <c r="H7" s="20">
        <v>19.9490217289048</v>
      </c>
      <c r="I7" s="20">
        <v>20.016672825909801</v>
      </c>
      <c r="J7" s="20">
        <v>19.889617794361602</v>
      </c>
      <c r="K7" s="20">
        <v>102.08695494175301</v>
      </c>
      <c r="L7" s="20">
        <v>99.652919109469494</v>
      </c>
      <c r="M7" s="20">
        <v>100.00490436602701</v>
      </c>
      <c r="N7" s="20">
        <v>19.854166313339601</v>
      </c>
      <c r="O7" s="20">
        <v>19.9287901262168</v>
      </c>
      <c r="P7" s="20">
        <v>19.819538943313098</v>
      </c>
      <c r="Q7" s="20">
        <v>19.6798040438015</v>
      </c>
      <c r="R7" s="20">
        <v>20.0477797676932</v>
      </c>
      <c r="S7" s="20">
        <v>19.9492208194665</v>
      </c>
      <c r="T7" s="20">
        <v>20.012056169428998</v>
      </c>
      <c r="U7" s="20">
        <v>19.785345781692001</v>
      </c>
      <c r="V7" s="20">
        <v>19.886168877625</v>
      </c>
      <c r="W7" s="20">
        <v>19.592326807364</v>
      </c>
      <c r="X7" s="20">
        <v>19.963302784412399</v>
      </c>
      <c r="Y7" s="20">
        <v>20.0113832551753</v>
      </c>
      <c r="Z7" s="20">
        <v>19.946286865032</v>
      </c>
      <c r="AA7" s="20">
        <v>20.064291140219801</v>
      </c>
      <c r="AB7" s="20">
        <v>19.9438944862105</v>
      </c>
      <c r="AC7" s="20">
        <v>19.959485915800101</v>
      </c>
      <c r="AD7" s="20">
        <v>20.023021634229501</v>
      </c>
      <c r="AE7" s="20">
        <v>20.030489677175201</v>
      </c>
    </row>
    <row r="8" spans="1:31" x14ac:dyDescent="0.2">
      <c r="A8" s="3">
        <v>7</v>
      </c>
      <c r="B8" s="4" t="s">
        <v>85</v>
      </c>
      <c r="C8" s="5" t="s">
        <v>309</v>
      </c>
      <c r="D8" s="4" t="s">
        <v>196</v>
      </c>
      <c r="E8" s="4" t="s">
        <v>309</v>
      </c>
      <c r="F8" s="4" t="s">
        <v>338</v>
      </c>
      <c r="G8" s="4" t="s">
        <v>269</v>
      </c>
      <c r="H8" s="19">
        <v>49.548665908516199</v>
      </c>
      <c r="I8" s="19">
        <v>50.131014045652201</v>
      </c>
      <c r="J8" s="19">
        <v>49.633642678155802</v>
      </c>
      <c r="K8" s="19">
        <v>246.91137795939099</v>
      </c>
      <c r="L8" s="19">
        <v>252.926513010061</v>
      </c>
      <c r="M8" s="19">
        <v>256.77368513643597</v>
      </c>
      <c r="N8" s="19">
        <v>50.622547287425597</v>
      </c>
      <c r="O8" s="19">
        <v>51.892029522818</v>
      </c>
      <c r="P8" s="19">
        <v>51.597625892160103</v>
      </c>
      <c r="Q8" s="19">
        <v>52.589564094484999</v>
      </c>
      <c r="R8" s="19">
        <v>49.684957909953702</v>
      </c>
      <c r="S8" s="19">
        <v>47.495708181846503</v>
      </c>
      <c r="T8" s="19">
        <v>49.925949141506997</v>
      </c>
      <c r="U8" s="19">
        <v>50.207406138908702</v>
      </c>
      <c r="V8" s="19">
        <v>50.203137908248202</v>
      </c>
      <c r="W8" s="19">
        <v>48.886917974428201</v>
      </c>
      <c r="X8" s="19">
        <v>48.487197950299503</v>
      </c>
      <c r="Y8" s="19">
        <v>50.119856060356</v>
      </c>
      <c r="Z8" s="19">
        <v>50.429393653168603</v>
      </c>
      <c r="AA8" s="19">
        <v>49.683125907920697</v>
      </c>
      <c r="AB8" s="19">
        <v>50.283758087507202</v>
      </c>
      <c r="AC8" s="19">
        <v>50.295758583414397</v>
      </c>
      <c r="AD8" s="19">
        <v>49.772934251892799</v>
      </c>
      <c r="AE8" s="19">
        <v>49.984403531072999</v>
      </c>
    </row>
    <row r="9" spans="1:31" x14ac:dyDescent="0.2">
      <c r="A9" s="3">
        <v>8</v>
      </c>
      <c r="B9" s="7" t="s">
        <v>243</v>
      </c>
      <c r="C9" s="8" t="s">
        <v>309</v>
      </c>
      <c r="D9" s="7" t="s">
        <v>17</v>
      </c>
      <c r="E9" s="7" t="s">
        <v>309</v>
      </c>
      <c r="F9" s="7" t="s">
        <v>82</v>
      </c>
      <c r="G9" s="7" t="s">
        <v>269</v>
      </c>
      <c r="H9" s="20">
        <v>198.361502794507</v>
      </c>
      <c r="I9" s="20">
        <v>201.312130476915</v>
      </c>
      <c r="J9" s="20">
        <v>200.816793221533</v>
      </c>
      <c r="K9" s="20">
        <v>1000.48469623241</v>
      </c>
      <c r="L9" s="20">
        <v>998.75779490143998</v>
      </c>
      <c r="M9" s="20">
        <v>992.27381030397805</v>
      </c>
      <c r="N9" s="20">
        <v>197.90964804176201</v>
      </c>
      <c r="O9" s="20">
        <v>195.07249941648499</v>
      </c>
      <c r="P9" s="20">
        <v>196.59792475628001</v>
      </c>
      <c r="Q9" s="20">
        <v>193.44719143667101</v>
      </c>
      <c r="R9" s="20">
        <v>201.91313926834101</v>
      </c>
      <c r="S9" s="20">
        <v>200.69172672236601</v>
      </c>
      <c r="T9" s="20">
        <v>200.69009300930099</v>
      </c>
      <c r="U9" s="20">
        <v>198.00704976353401</v>
      </c>
      <c r="V9" s="20">
        <v>200.56552768799401</v>
      </c>
      <c r="W9" s="20">
        <v>200.478117038243</v>
      </c>
      <c r="X9" s="20">
        <v>201.205560709498</v>
      </c>
      <c r="Y9" s="20">
        <v>199.59877221949699</v>
      </c>
      <c r="Z9" s="20">
        <v>201.194274414093</v>
      </c>
      <c r="AA9" s="20">
        <v>200.95754866394901</v>
      </c>
      <c r="AB9" s="20">
        <v>199.00135355310101</v>
      </c>
      <c r="AC9" s="20">
        <v>200.01821737951201</v>
      </c>
      <c r="AD9" s="20">
        <v>201.03120102961901</v>
      </c>
      <c r="AE9" s="20">
        <v>200.53393461994699</v>
      </c>
    </row>
    <row r="10" spans="1:31" x14ac:dyDescent="0.2">
      <c r="A10" s="3">
        <v>9</v>
      </c>
      <c r="B10" s="4" t="s">
        <v>6</v>
      </c>
      <c r="C10" s="5" t="s">
        <v>309</v>
      </c>
      <c r="D10" s="4" t="s">
        <v>290</v>
      </c>
      <c r="E10" s="4" t="s">
        <v>309</v>
      </c>
      <c r="F10" s="4" t="s">
        <v>291</v>
      </c>
      <c r="G10" s="4" t="s">
        <v>269</v>
      </c>
      <c r="H10" s="19">
        <v>492.82271957325298</v>
      </c>
      <c r="I10" s="19">
        <v>497.68587412867601</v>
      </c>
      <c r="J10" s="19">
        <v>497.66295590583599</v>
      </c>
      <c r="K10" s="19">
        <v>2489.8731183243099</v>
      </c>
      <c r="L10" s="19">
        <v>2509.07148406742</v>
      </c>
      <c r="M10" s="19">
        <v>2487.6744678454302</v>
      </c>
      <c r="N10" s="19">
        <v>497.05239242247501</v>
      </c>
      <c r="O10" s="19">
        <v>494.88865810676998</v>
      </c>
      <c r="P10" s="19">
        <v>495.09205706735798</v>
      </c>
      <c r="Q10" s="19">
        <v>493.32265894146502</v>
      </c>
      <c r="R10" s="19">
        <v>499.09007485925099</v>
      </c>
      <c r="S10" s="19">
        <v>500.85928304461402</v>
      </c>
      <c r="T10" s="19">
        <v>502.34982361839297</v>
      </c>
      <c r="U10" s="19">
        <v>508.38651069550099</v>
      </c>
      <c r="V10" s="19">
        <v>497.67059209298202</v>
      </c>
      <c r="W10" s="19">
        <v>496.39743325722299</v>
      </c>
      <c r="X10" s="19">
        <v>499.30573189166</v>
      </c>
      <c r="Y10" s="19">
        <v>500.97875207992598</v>
      </c>
      <c r="Z10" s="19">
        <v>498.82858027651503</v>
      </c>
      <c r="AA10" s="19">
        <v>513.03170493109496</v>
      </c>
      <c r="AB10" s="19">
        <v>505.243163618788</v>
      </c>
      <c r="AC10" s="19">
        <v>498.88820962650101</v>
      </c>
      <c r="AD10" s="19">
        <v>497.88219319036398</v>
      </c>
      <c r="AE10" s="19">
        <v>498.78943697835302</v>
      </c>
    </row>
    <row r="11" spans="1:31" x14ac:dyDescent="0.2">
      <c r="A11" s="3">
        <v>10</v>
      </c>
      <c r="B11" s="7" t="s">
        <v>200</v>
      </c>
      <c r="C11" s="8" t="s">
        <v>309</v>
      </c>
      <c r="D11" s="7" t="s">
        <v>111</v>
      </c>
      <c r="E11" s="7" t="s">
        <v>309</v>
      </c>
      <c r="F11" s="7" t="s">
        <v>77</v>
      </c>
      <c r="G11" s="7" t="s">
        <v>269</v>
      </c>
      <c r="H11" s="20">
        <v>1996.41514195949</v>
      </c>
      <c r="I11" s="20">
        <v>1992.10545578146</v>
      </c>
      <c r="J11" s="20">
        <v>1989.9072648803101</v>
      </c>
      <c r="K11" s="20">
        <v>9908.8891046956596</v>
      </c>
      <c r="L11" s="20">
        <v>10018.302884843</v>
      </c>
      <c r="M11" s="20">
        <v>10005.5450440901</v>
      </c>
      <c r="N11" s="20">
        <v>1993.2894427569699</v>
      </c>
      <c r="O11" s="20">
        <v>1992.5262650024299</v>
      </c>
      <c r="P11" s="20">
        <v>1992.5723946993101</v>
      </c>
      <c r="Q11" s="20">
        <v>2021.45903921894</v>
      </c>
      <c r="R11" s="20">
        <v>1988.8620163769999</v>
      </c>
      <c r="S11" s="20">
        <v>1990.76137819224</v>
      </c>
      <c r="T11" s="20">
        <v>1998.3271331005401</v>
      </c>
      <c r="U11" s="20">
        <v>2002.99257479991</v>
      </c>
      <c r="V11" s="20">
        <v>1998.2584422930399</v>
      </c>
      <c r="W11" s="20">
        <v>1994.0006776842399</v>
      </c>
      <c r="X11" s="20">
        <v>2004.49826688082</v>
      </c>
      <c r="Y11" s="20">
        <v>1992.20988806643</v>
      </c>
      <c r="Z11" s="20">
        <v>1998.1790868781</v>
      </c>
      <c r="AA11" s="20">
        <v>1991.9344177575199</v>
      </c>
      <c r="AB11" s="20">
        <v>1996.76603185214</v>
      </c>
      <c r="AC11" s="20">
        <v>1993.2212667498</v>
      </c>
      <c r="AD11" s="20">
        <v>1985.57677286646</v>
      </c>
      <c r="AE11" s="20">
        <v>1983.75706076456</v>
      </c>
    </row>
    <row r="12" spans="1:31" x14ac:dyDescent="0.2">
      <c r="A12" s="3">
        <v>11</v>
      </c>
      <c r="B12" s="10" t="s">
        <v>194</v>
      </c>
      <c r="C12" s="3" t="s">
        <v>309</v>
      </c>
      <c r="D12" s="10" t="s">
        <v>111</v>
      </c>
      <c r="E12" s="10" t="s">
        <v>309</v>
      </c>
      <c r="F12" s="10" t="s">
        <v>309</v>
      </c>
      <c r="G12" s="10" t="s">
        <v>309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 x14ac:dyDescent="0.2">
      <c r="A13" s="3">
        <v>12</v>
      </c>
      <c r="B13" s="7" t="s">
        <v>113</v>
      </c>
      <c r="C13" s="8" t="s">
        <v>309</v>
      </c>
      <c r="D13" s="7" t="s">
        <v>131</v>
      </c>
      <c r="E13" s="7" t="s">
        <v>309</v>
      </c>
      <c r="F13" s="7" t="s">
        <v>253</v>
      </c>
      <c r="G13" s="7" t="s">
        <v>269</v>
      </c>
      <c r="H13" s="20">
        <v>10.636018131661601</v>
      </c>
      <c r="I13" s="20">
        <v>11.2312325374835</v>
      </c>
      <c r="J13" s="20">
        <v>10.8052686965841</v>
      </c>
      <c r="K13" s="20">
        <v>26.969676392865399</v>
      </c>
      <c r="L13" s="20">
        <v>55.094337612809298</v>
      </c>
      <c r="M13" s="20">
        <v>62.940135321992898</v>
      </c>
      <c r="N13" s="20">
        <v>14.8212422829011</v>
      </c>
      <c r="O13" s="20">
        <v>13.733757359037</v>
      </c>
      <c r="P13" s="20">
        <v>14.536579431281</v>
      </c>
      <c r="Q13" s="20">
        <v>9.8882656503053692</v>
      </c>
      <c r="R13" s="20">
        <v>11.6180871089042</v>
      </c>
      <c r="S13" s="20">
        <v>-1.4084990502046699</v>
      </c>
      <c r="T13" s="20">
        <v>10.5639601358268</v>
      </c>
      <c r="U13" s="20">
        <v>11.416424669475999</v>
      </c>
      <c r="V13" s="20">
        <v>12.497124243268599</v>
      </c>
      <c r="W13" s="20">
        <v>12.871032793924201</v>
      </c>
      <c r="X13" s="20">
        <v>10.0127465447902</v>
      </c>
      <c r="Y13" s="20">
        <v>13.0319826639886</v>
      </c>
      <c r="Z13" s="20">
        <v>12.2215260068579</v>
      </c>
      <c r="AA13" s="20">
        <v>12.740237232705599</v>
      </c>
      <c r="AB13" s="20">
        <v>11.60081239528</v>
      </c>
      <c r="AC13" s="20">
        <v>12.8659816435193</v>
      </c>
      <c r="AD13" s="20">
        <v>12.602154236106401</v>
      </c>
      <c r="AE13" s="20">
        <v>12.1206339356927</v>
      </c>
    </row>
    <row r="14" spans="1:31" x14ac:dyDescent="0.2">
      <c r="A14" s="3">
        <v>13</v>
      </c>
      <c r="B14" s="4" t="s">
        <v>183</v>
      </c>
      <c r="C14" s="5" t="s">
        <v>309</v>
      </c>
      <c r="D14" s="4" t="s">
        <v>329</v>
      </c>
      <c r="E14" s="4" t="s">
        <v>309</v>
      </c>
      <c r="F14" s="4" t="s">
        <v>320</v>
      </c>
      <c r="G14" s="4" t="s">
        <v>269</v>
      </c>
      <c r="H14" s="19">
        <v>-4.3346457669127897E-2</v>
      </c>
      <c r="I14" s="19">
        <v>0.99925509119252098</v>
      </c>
      <c r="J14" s="19">
        <v>0.88452520980676397</v>
      </c>
      <c r="K14" s="19">
        <v>-29.687131245120501</v>
      </c>
      <c r="L14" s="19">
        <v>8.3586101445171401</v>
      </c>
      <c r="M14" s="19">
        <v>9.5713023081596695</v>
      </c>
      <c r="N14" s="19">
        <v>1.4900472931420401</v>
      </c>
      <c r="O14" s="19">
        <v>1.0100763106937001</v>
      </c>
      <c r="P14" s="19">
        <v>0.95612093129081299</v>
      </c>
      <c r="Q14" s="19">
        <v>-0.54275599179919998</v>
      </c>
      <c r="R14" s="19">
        <v>1.1861490116912601</v>
      </c>
      <c r="S14" s="19">
        <v>-6.5970991905056904</v>
      </c>
      <c r="T14" s="19">
        <v>1.0213343739451199</v>
      </c>
      <c r="U14" s="19">
        <v>1.05158318130983</v>
      </c>
      <c r="V14" s="19">
        <v>1.0606079157707999</v>
      </c>
      <c r="W14" s="19">
        <v>0.90651650978736098</v>
      </c>
      <c r="X14" s="19">
        <v>0.70326821829557395</v>
      </c>
      <c r="Y14" s="19">
        <v>0.95887801158010699</v>
      </c>
      <c r="Z14" s="19">
        <v>1.0968618928311999</v>
      </c>
      <c r="AA14" s="19">
        <v>1.8894874597776701</v>
      </c>
      <c r="AB14" s="19">
        <v>0.99948481198864603</v>
      </c>
      <c r="AC14" s="19">
        <v>1.1707978640815699</v>
      </c>
      <c r="AD14" s="19">
        <v>1.1745798063105899</v>
      </c>
      <c r="AE14" s="19">
        <v>1.09813245979378</v>
      </c>
    </row>
    <row r="15" spans="1:31" x14ac:dyDescent="0.2">
      <c r="A15" s="3">
        <v>14</v>
      </c>
      <c r="B15" s="7" t="s">
        <v>210</v>
      </c>
      <c r="C15" s="8" t="s">
        <v>309</v>
      </c>
      <c r="D15" s="7" t="s">
        <v>343</v>
      </c>
      <c r="E15" s="7" t="s">
        <v>309</v>
      </c>
      <c r="F15" s="7" t="s">
        <v>202</v>
      </c>
      <c r="G15" s="7" t="s">
        <v>269</v>
      </c>
      <c r="H15" s="20">
        <v>212.25872536233101</v>
      </c>
      <c r="I15" s="20">
        <v>224.53017287495601</v>
      </c>
      <c r="J15" s="20">
        <v>228.14706586473599</v>
      </c>
      <c r="K15" s="20">
        <v>522.36324216373703</v>
      </c>
      <c r="L15" s="20">
        <v>1005.2772071733</v>
      </c>
      <c r="M15" s="20">
        <v>1045.2101149381799</v>
      </c>
      <c r="N15" s="20">
        <v>204.24469275822301</v>
      </c>
      <c r="O15" s="20">
        <v>210.987394731134</v>
      </c>
      <c r="P15" s="20">
        <v>210.57802339232401</v>
      </c>
      <c r="Q15" s="20">
        <v>169.988530886376</v>
      </c>
      <c r="R15" s="20">
        <v>236.04088856242601</v>
      </c>
      <c r="S15" s="20">
        <v>226.703991375491</v>
      </c>
      <c r="T15" s="20">
        <v>209.41559926108201</v>
      </c>
      <c r="U15" s="20">
        <v>190.10559294240301</v>
      </c>
      <c r="V15" s="20">
        <v>218.376261206896</v>
      </c>
      <c r="W15" s="20">
        <v>231.36265133130601</v>
      </c>
      <c r="X15" s="20">
        <v>206.77141619279899</v>
      </c>
      <c r="Y15" s="20">
        <v>219.39513850522499</v>
      </c>
      <c r="Z15" s="20">
        <v>216.95590018226801</v>
      </c>
      <c r="AA15" s="20">
        <v>192.708509080955</v>
      </c>
      <c r="AB15" s="20">
        <v>196.81509033989599</v>
      </c>
      <c r="AC15" s="20">
        <v>221.13828469771201</v>
      </c>
      <c r="AD15" s="20">
        <v>232.956460754875</v>
      </c>
      <c r="AE15" s="20">
        <v>235.337909476372</v>
      </c>
    </row>
    <row r="16" spans="1:31" x14ac:dyDescent="0.2">
      <c r="A16" s="3">
        <v>15</v>
      </c>
      <c r="B16" s="4" t="s">
        <v>29</v>
      </c>
      <c r="C16" s="5" t="s">
        <v>309</v>
      </c>
      <c r="D16" s="4" t="s">
        <v>133</v>
      </c>
      <c r="E16" s="4" t="s">
        <v>309</v>
      </c>
      <c r="F16" s="4" t="s">
        <v>217</v>
      </c>
      <c r="G16" s="4" t="s">
        <v>269</v>
      </c>
      <c r="H16" s="19">
        <v>0.90839118831997301</v>
      </c>
      <c r="I16" s="19">
        <v>1.2199540603004999</v>
      </c>
      <c r="J16" s="19">
        <v>1.26843427457352</v>
      </c>
      <c r="K16" s="19">
        <v>-55.9382089793313</v>
      </c>
      <c r="L16" s="19">
        <v>5.0367165883338796</v>
      </c>
      <c r="M16" s="19">
        <v>3.74516148352029</v>
      </c>
      <c r="N16" s="19">
        <v>1.9469960355623099</v>
      </c>
      <c r="O16" s="19">
        <v>2.16300332017373</v>
      </c>
      <c r="P16" s="19">
        <v>1.48637674005263</v>
      </c>
      <c r="Q16" s="19">
        <v>0.444227507255404</v>
      </c>
      <c r="R16" s="19">
        <v>1.25063374865984</v>
      </c>
      <c r="S16" s="19">
        <v>-2.9606414891965001</v>
      </c>
      <c r="T16" s="19">
        <v>1.0890654532281001</v>
      </c>
      <c r="U16" s="19">
        <v>1.08961505710484</v>
      </c>
      <c r="V16" s="19">
        <v>1.16001651176618</v>
      </c>
      <c r="W16" s="19">
        <v>1.3622779193378001</v>
      </c>
      <c r="X16" s="19">
        <v>1.5692872126080399</v>
      </c>
      <c r="Y16" s="19">
        <v>1.2601782267869801</v>
      </c>
      <c r="Z16" s="19">
        <v>1.1511619695247199</v>
      </c>
      <c r="AA16" s="19">
        <v>2.18844156196855</v>
      </c>
      <c r="AB16" s="19">
        <v>1.1706940587260899</v>
      </c>
      <c r="AC16" s="19">
        <v>1.3538744765720301</v>
      </c>
      <c r="AD16" s="19">
        <v>1.36726665817626</v>
      </c>
      <c r="AE16" s="19">
        <v>1.38581394611952</v>
      </c>
    </row>
    <row r="17" spans="1:31" x14ac:dyDescent="0.2">
      <c r="A17" s="3">
        <v>16</v>
      </c>
      <c r="B17" s="7" t="s">
        <v>250</v>
      </c>
      <c r="C17" s="8" t="s">
        <v>309</v>
      </c>
      <c r="D17" s="7" t="s">
        <v>292</v>
      </c>
      <c r="E17" s="7" t="s">
        <v>309</v>
      </c>
      <c r="F17" s="7" t="s">
        <v>281</v>
      </c>
      <c r="G17" s="7" t="s">
        <v>269</v>
      </c>
      <c r="H17" s="20">
        <v>7.9478991343610597</v>
      </c>
      <c r="I17" s="20">
        <v>2.7686857062110302</v>
      </c>
      <c r="J17" s="20">
        <v>6.18883399799308</v>
      </c>
      <c r="K17" s="20">
        <v>-9.4906047699245004</v>
      </c>
      <c r="L17" s="20">
        <v>12.9541241778185</v>
      </c>
      <c r="M17" s="20">
        <v>18.080128799569501</v>
      </c>
      <c r="N17" s="20">
        <v>5.0065787041445002</v>
      </c>
      <c r="O17" s="20">
        <v>7.1013413018301197</v>
      </c>
      <c r="P17" s="20">
        <v>5.6478727119313703</v>
      </c>
      <c r="Q17" s="20">
        <v>5.85142592866322</v>
      </c>
      <c r="R17" s="20">
        <v>2.59033319198234</v>
      </c>
      <c r="S17" s="20">
        <v>-6.96296501361285</v>
      </c>
      <c r="T17" s="20">
        <v>2.28788774080585</v>
      </c>
      <c r="U17" s="20">
        <v>2.65780586586183</v>
      </c>
      <c r="V17" s="20">
        <v>2.7653366041610798</v>
      </c>
      <c r="W17" s="20">
        <v>5.5761931598833003</v>
      </c>
      <c r="X17" s="20">
        <v>0.56859423841655099</v>
      </c>
      <c r="Y17" s="20">
        <v>2.5646156134917701</v>
      </c>
      <c r="Z17" s="20">
        <v>2.52486220528032</v>
      </c>
      <c r="AA17" s="20">
        <v>2.38896513222141</v>
      </c>
      <c r="AB17" s="20">
        <v>2.5522621160267498</v>
      </c>
      <c r="AC17" s="20">
        <v>2.81992456528363</v>
      </c>
      <c r="AD17" s="20">
        <v>2.7218431549812201</v>
      </c>
      <c r="AE17" s="20">
        <v>2.5672444804052699</v>
      </c>
    </row>
    <row r="18" spans="1:31" x14ac:dyDescent="0.2">
      <c r="A18" s="3">
        <v>17</v>
      </c>
      <c r="B18" s="4" t="s">
        <v>183</v>
      </c>
      <c r="C18" s="5" t="s">
        <v>309</v>
      </c>
      <c r="D18" s="4" t="s">
        <v>331</v>
      </c>
      <c r="E18" s="4" t="s">
        <v>309</v>
      </c>
      <c r="F18" s="4" t="s">
        <v>206</v>
      </c>
      <c r="G18" s="4" t="s">
        <v>269</v>
      </c>
      <c r="H18" s="19">
        <v>-6.1406648879337E-2</v>
      </c>
      <c r="I18" s="19">
        <v>2.4486498663411401E-2</v>
      </c>
      <c r="J18" s="19">
        <v>8.7570088776017602E-2</v>
      </c>
      <c r="K18" s="19">
        <v>-86.525617941507605</v>
      </c>
      <c r="L18" s="19">
        <v>0.214133287336668</v>
      </c>
      <c r="M18" s="19">
        <v>7.2723406629322196E-2</v>
      </c>
      <c r="N18" s="19">
        <v>0.238407180061985</v>
      </c>
      <c r="O18" s="19">
        <v>0.47442871357584099</v>
      </c>
      <c r="P18" s="19">
        <v>-0.168328326852313</v>
      </c>
      <c r="Q18" s="19">
        <v>-0.85399513450167397</v>
      </c>
      <c r="R18" s="19">
        <v>2.7195347906616901E-2</v>
      </c>
      <c r="S18" s="19">
        <v>-6.1167654261592501</v>
      </c>
      <c r="T18" s="19">
        <v>2.61716946004814E-2</v>
      </c>
      <c r="U18" s="19">
        <v>2.8456694607616399E-2</v>
      </c>
      <c r="V18" s="19">
        <v>1.9581199043989701E-2</v>
      </c>
      <c r="W18" s="19">
        <v>4.0321962806125801E-2</v>
      </c>
      <c r="X18" s="19">
        <v>-0.68320007068458899</v>
      </c>
      <c r="Y18" s="19">
        <v>1.34889436335923E-2</v>
      </c>
      <c r="Z18" s="19">
        <v>2.2833555386453701E-2</v>
      </c>
      <c r="AA18" s="19">
        <v>0.36908023227516801</v>
      </c>
      <c r="AB18" s="19">
        <v>2.4444670888002298E-2</v>
      </c>
      <c r="AC18" s="19">
        <v>4.4684977354353603E-2</v>
      </c>
      <c r="AD18" s="19">
        <v>4.2432640298940102E-2</v>
      </c>
      <c r="AE18" s="19">
        <v>4.5314402885864601E-2</v>
      </c>
    </row>
    <row r="19" spans="1:31" x14ac:dyDescent="0.2">
      <c r="A19" s="3">
        <v>18</v>
      </c>
      <c r="B19" s="7" t="s">
        <v>242</v>
      </c>
      <c r="C19" s="8" t="s">
        <v>309</v>
      </c>
      <c r="D19" s="7" t="s">
        <v>316</v>
      </c>
      <c r="E19" s="7" t="s">
        <v>309</v>
      </c>
      <c r="F19" s="7" t="s">
        <v>137</v>
      </c>
      <c r="G19" s="7" t="s">
        <v>269</v>
      </c>
      <c r="H19" s="20">
        <v>10.604383304931</v>
      </c>
      <c r="I19" s="20">
        <v>0.11916427998569699</v>
      </c>
      <c r="J19" s="20">
        <v>6.2636332307124301</v>
      </c>
      <c r="K19" s="20">
        <v>-32.413476774701699</v>
      </c>
      <c r="L19" s="20">
        <v>0.24249490756130199</v>
      </c>
      <c r="M19" s="20">
        <v>-2.28017006728727</v>
      </c>
      <c r="N19" s="20">
        <v>142.41247231315299</v>
      </c>
      <c r="O19" s="20">
        <v>270.25779525721703</v>
      </c>
      <c r="P19" s="20">
        <v>205.55990273221499</v>
      </c>
      <c r="Q19" s="20">
        <v>263.59632013229702</v>
      </c>
      <c r="R19" s="20">
        <v>2.2335322742010499E-2</v>
      </c>
      <c r="S19" s="20">
        <v>-1.81547037537847</v>
      </c>
      <c r="T19" s="20">
        <v>5.6707632892979204E-3</v>
      </c>
      <c r="U19" s="20">
        <v>4.6631785183305199E-2</v>
      </c>
      <c r="V19" s="20">
        <v>-0.10160611551399901</v>
      </c>
      <c r="W19" s="20">
        <v>5.4200834843427801</v>
      </c>
      <c r="X19" s="20">
        <v>-2.6509411154618202E-3</v>
      </c>
      <c r="Y19" s="20">
        <v>1.8484670018160902E-2</v>
      </c>
      <c r="Z19" s="20">
        <v>1.4061086326568601E-2</v>
      </c>
      <c r="AA19" s="20">
        <v>0.17101863547132301</v>
      </c>
      <c r="AB19" s="20">
        <v>-3.4531251306912001E-3</v>
      </c>
      <c r="AC19" s="20">
        <v>1.0395575146646499E-2</v>
      </c>
      <c r="AD19" s="20">
        <v>8.3384887615375498E-3</v>
      </c>
      <c r="AE19" s="20">
        <v>9.8636313924754006E-3</v>
      </c>
    </row>
    <row r="20" spans="1:31" x14ac:dyDescent="0.2">
      <c r="A20" s="3">
        <v>19</v>
      </c>
      <c r="B20" s="4" t="s">
        <v>376</v>
      </c>
      <c r="C20" s="5" t="s">
        <v>309</v>
      </c>
      <c r="D20" s="4" t="s">
        <v>173</v>
      </c>
      <c r="E20" s="4" t="s">
        <v>309</v>
      </c>
      <c r="F20" s="4" t="s">
        <v>286</v>
      </c>
      <c r="G20" s="4" t="s">
        <v>269</v>
      </c>
      <c r="H20" s="19">
        <v>226.00888651616299</v>
      </c>
      <c r="I20" s="19">
        <v>209.42288647460299</v>
      </c>
      <c r="J20" s="19">
        <v>196.93134983970501</v>
      </c>
      <c r="K20" s="19">
        <v>971.41859771143004</v>
      </c>
      <c r="L20" s="19">
        <v>1001.93137268355</v>
      </c>
      <c r="M20" s="19">
        <v>1080.71680145655</v>
      </c>
      <c r="N20" s="19">
        <v>204.04590437016901</v>
      </c>
      <c r="O20" s="19">
        <v>200.03428577447599</v>
      </c>
      <c r="P20" s="19">
        <v>207.73019644549899</v>
      </c>
      <c r="Q20" s="19">
        <v>182.52845939720501</v>
      </c>
      <c r="R20" s="19">
        <v>211.226623556156</v>
      </c>
      <c r="S20" s="19">
        <v>181.366008073519</v>
      </c>
      <c r="T20" s="19">
        <v>184.905039594876</v>
      </c>
      <c r="U20" s="19">
        <v>190.890120093614</v>
      </c>
      <c r="V20" s="19">
        <v>224.02074261154399</v>
      </c>
      <c r="W20" s="19">
        <v>207.18750150244699</v>
      </c>
      <c r="X20" s="19">
        <v>171.41764718151501</v>
      </c>
      <c r="Y20" s="19">
        <v>196.217939204945</v>
      </c>
      <c r="Z20" s="19">
        <v>218.663203988514</v>
      </c>
      <c r="AA20" s="19">
        <v>158.73282298478799</v>
      </c>
      <c r="AB20" s="19">
        <v>189.66040015623699</v>
      </c>
      <c r="AC20" s="19">
        <v>217.871760156948</v>
      </c>
      <c r="AD20" s="19">
        <v>218.92490870723501</v>
      </c>
      <c r="AE20" s="19">
        <v>202.481899918511</v>
      </c>
    </row>
    <row r="21" spans="1:31" x14ac:dyDescent="0.2">
      <c r="A21" s="3">
        <v>20</v>
      </c>
      <c r="B21" s="7" t="s">
        <v>330</v>
      </c>
      <c r="C21" s="8" t="s">
        <v>309</v>
      </c>
      <c r="D21" s="7" t="s">
        <v>260</v>
      </c>
      <c r="E21" s="7" t="s">
        <v>309</v>
      </c>
      <c r="F21" s="7" t="s">
        <v>16</v>
      </c>
      <c r="G21" s="7" t="s">
        <v>269</v>
      </c>
      <c r="H21" s="20">
        <v>1.0812592646438799</v>
      </c>
      <c r="I21" s="20">
        <v>1.19887240794405</v>
      </c>
      <c r="J21" s="20">
        <v>1.1951366905215299</v>
      </c>
      <c r="K21" s="20">
        <v>-25.145927887468499</v>
      </c>
      <c r="L21" s="20">
        <v>5.0728553992771399</v>
      </c>
      <c r="M21" s="20">
        <v>7.2612536319471799</v>
      </c>
      <c r="N21" s="20">
        <v>2.2052714423082902</v>
      </c>
      <c r="O21" s="20">
        <v>1.8059004877870499</v>
      </c>
      <c r="P21" s="20">
        <v>1.8365144375320901</v>
      </c>
      <c r="Q21" s="20">
        <v>0.590465984641243</v>
      </c>
      <c r="R21" s="20">
        <v>1.21227911470566</v>
      </c>
      <c r="S21" s="20">
        <v>-4.2186599887652996</v>
      </c>
      <c r="T21" s="20">
        <v>1.0099240029132499</v>
      </c>
      <c r="U21" s="20">
        <v>1.1027038171888099</v>
      </c>
      <c r="V21" s="20">
        <v>1.2291003757079599</v>
      </c>
      <c r="W21" s="20">
        <v>1.3890912889282101</v>
      </c>
      <c r="X21" s="20">
        <v>-0.143343755600811</v>
      </c>
      <c r="Y21" s="20">
        <v>1.2503167558059001</v>
      </c>
      <c r="Z21" s="20">
        <v>1.21877455861536</v>
      </c>
      <c r="AA21" s="20">
        <v>2.0054931877712399</v>
      </c>
      <c r="AB21" s="20">
        <v>1.1843310752310401</v>
      </c>
      <c r="AC21" s="20">
        <v>1.37579442754675</v>
      </c>
      <c r="AD21" s="20">
        <v>1.38968852648677</v>
      </c>
      <c r="AE21" s="20">
        <v>1.3333540762877301</v>
      </c>
    </row>
    <row r="22" spans="1:31" x14ac:dyDescent="0.2">
      <c r="A22" s="3">
        <v>21</v>
      </c>
      <c r="B22" s="4" t="s">
        <v>246</v>
      </c>
      <c r="C22" s="5" t="s">
        <v>309</v>
      </c>
      <c r="D22" s="4" t="s">
        <v>8</v>
      </c>
      <c r="E22" s="4" t="s">
        <v>309</v>
      </c>
      <c r="F22" s="4" t="s">
        <v>136</v>
      </c>
      <c r="G22" s="4" t="s">
        <v>269</v>
      </c>
      <c r="H22" s="19">
        <v>471.365551580263</v>
      </c>
      <c r="I22" s="19">
        <v>35.967171243603403</v>
      </c>
      <c r="J22" s="19">
        <v>389.12520808954798</v>
      </c>
      <c r="K22" s="19">
        <v>1741.4776563826299</v>
      </c>
      <c r="L22" s="19">
        <v>576.77596870842694</v>
      </c>
      <c r="M22" s="19">
        <v>135.92756362137601</v>
      </c>
      <c r="N22" s="19">
        <v>167.414580019845</v>
      </c>
      <c r="O22" s="19">
        <v>309.81112620636799</v>
      </c>
      <c r="P22" s="19">
        <v>252.46984605722699</v>
      </c>
      <c r="Q22" s="19">
        <v>338.63347838924801</v>
      </c>
      <c r="R22" s="19">
        <v>12.239220725696899</v>
      </c>
      <c r="S22" s="19">
        <v>91.588598567609793</v>
      </c>
      <c r="T22" s="19">
        <v>0.164865953649175</v>
      </c>
      <c r="U22" s="19">
        <v>0.623534321830162</v>
      </c>
      <c r="V22" s="19">
        <v>1.7772341661734401</v>
      </c>
      <c r="W22" s="19">
        <v>10.7759906799348</v>
      </c>
      <c r="X22" s="19">
        <v>-1.58935620326162</v>
      </c>
      <c r="Y22" s="19">
        <v>0.35828428173948201</v>
      </c>
      <c r="Z22" s="19">
        <v>1.8320306848385599</v>
      </c>
      <c r="AA22" s="19">
        <v>0.58075438071017405</v>
      </c>
      <c r="AB22" s="19">
        <v>0.25073144923701801</v>
      </c>
      <c r="AC22" s="19">
        <v>0.81730485992271695</v>
      </c>
      <c r="AD22" s="19">
        <v>0.82947123585304705</v>
      </c>
      <c r="AE22" s="19">
        <v>0.78112990483618805</v>
      </c>
    </row>
    <row r="23" spans="1:31" x14ac:dyDescent="0.2">
      <c r="A23" s="3">
        <v>22</v>
      </c>
      <c r="B23" s="7" t="s">
        <v>60</v>
      </c>
      <c r="C23" s="8" t="s">
        <v>309</v>
      </c>
      <c r="D23" s="7" t="s">
        <v>162</v>
      </c>
      <c r="E23" s="7" t="s">
        <v>309</v>
      </c>
      <c r="F23" s="7" t="s">
        <v>3</v>
      </c>
      <c r="G23" s="7" t="s">
        <v>269</v>
      </c>
      <c r="H23" s="20">
        <v>300.278800703375</v>
      </c>
      <c r="I23" s="20">
        <v>33.225797155049598</v>
      </c>
      <c r="J23" s="20">
        <v>117.096719387504</v>
      </c>
      <c r="K23" s="20">
        <v>1141.7960590264399</v>
      </c>
      <c r="L23" s="20">
        <v>999.46660794276397</v>
      </c>
      <c r="M23" s="20">
        <v>99.137788161233303</v>
      </c>
      <c r="N23" s="20">
        <v>526.21146311530799</v>
      </c>
      <c r="O23" s="20">
        <v>1054.85806964015</v>
      </c>
      <c r="P23" s="20">
        <v>781.67407591921699</v>
      </c>
      <c r="Q23" s="20">
        <v>1249.78141075795</v>
      </c>
      <c r="R23" s="20">
        <v>6.4465458581084203</v>
      </c>
      <c r="S23" s="20">
        <v>8.5380678784852009</v>
      </c>
      <c r="T23" s="20">
        <v>9.5770422333384495E-2</v>
      </c>
      <c r="U23" s="20">
        <v>1.7020184150976501</v>
      </c>
      <c r="V23" s="20">
        <v>1.5009833171932701</v>
      </c>
      <c r="W23" s="20">
        <v>9.6131144274889007</v>
      </c>
      <c r="X23" s="20">
        <v>3.524060618544</v>
      </c>
      <c r="Y23" s="20">
        <v>0.16984657691903901</v>
      </c>
      <c r="Z23" s="20">
        <v>1.7088523838321401</v>
      </c>
      <c r="AA23" s="20">
        <v>0.262228467446184</v>
      </c>
      <c r="AB23" s="20">
        <v>0.123862207048736</v>
      </c>
      <c r="AC23" s="20">
        <v>9.7315200409779104E-2</v>
      </c>
      <c r="AD23" s="20">
        <v>9.6000096464736298E-2</v>
      </c>
      <c r="AE23" s="20">
        <v>9.5104934876935193E-2</v>
      </c>
    </row>
    <row r="24" spans="1:31" x14ac:dyDescent="0.2">
      <c r="A24" s="3">
        <v>23</v>
      </c>
      <c r="B24" s="4" t="s">
        <v>160</v>
      </c>
      <c r="C24" s="5" t="s">
        <v>309</v>
      </c>
      <c r="D24" s="4" t="s">
        <v>261</v>
      </c>
      <c r="E24" s="4" t="s">
        <v>309</v>
      </c>
      <c r="F24" s="4" t="s">
        <v>54</v>
      </c>
      <c r="G24" s="4" t="s">
        <v>269</v>
      </c>
      <c r="H24" s="19">
        <v>877.49172212821804</v>
      </c>
      <c r="I24" s="19">
        <v>410.94593736828699</v>
      </c>
      <c r="J24" s="19">
        <v>1006.65609411534</v>
      </c>
      <c r="K24" s="19">
        <v>5546.3284458623202</v>
      </c>
      <c r="L24" s="19">
        <v>382.03610862765998</v>
      </c>
      <c r="M24" s="19">
        <v>93.356935039430297</v>
      </c>
      <c r="N24" s="19">
        <v>1086.2955039153801</v>
      </c>
      <c r="O24" s="19">
        <v>2069.5900574734901</v>
      </c>
      <c r="P24" s="19">
        <v>1604.7760401974199</v>
      </c>
      <c r="Q24" s="19">
        <v>2288.77325911246</v>
      </c>
      <c r="R24" s="19">
        <v>64.731244424956998</v>
      </c>
      <c r="S24" s="19">
        <v>562.35372525419996</v>
      </c>
      <c r="T24" s="19">
        <v>0.131001975428059</v>
      </c>
      <c r="U24" s="19">
        <v>1.2105627584063501</v>
      </c>
      <c r="V24" s="19">
        <v>3.1406100306232401</v>
      </c>
      <c r="W24" s="19">
        <v>15.210595088132299</v>
      </c>
      <c r="X24" s="19">
        <v>-2.7594688033321</v>
      </c>
      <c r="Y24" s="19">
        <v>0.411806153567915</v>
      </c>
      <c r="Z24" s="19">
        <v>6.1720481058216503</v>
      </c>
      <c r="AA24" s="19">
        <v>0.30126736133112397</v>
      </c>
      <c r="AB24" s="19">
        <v>0.192203402562103</v>
      </c>
      <c r="AC24" s="19">
        <v>12.5646500356766</v>
      </c>
      <c r="AD24" s="19">
        <v>13.2060212475622</v>
      </c>
      <c r="AE24" s="19">
        <v>13.4383690091778</v>
      </c>
    </row>
    <row r="25" spans="1:31" x14ac:dyDescent="0.2">
      <c r="A25" s="3">
        <v>24</v>
      </c>
      <c r="B25" s="7" t="s">
        <v>318</v>
      </c>
      <c r="C25" s="8" t="s">
        <v>309</v>
      </c>
      <c r="D25" s="7" t="s">
        <v>332</v>
      </c>
      <c r="E25" s="7" t="s">
        <v>309</v>
      </c>
      <c r="F25" s="7" t="s">
        <v>103</v>
      </c>
      <c r="G25" s="7" t="s">
        <v>269</v>
      </c>
      <c r="H25" s="20">
        <v>874.05986773442203</v>
      </c>
      <c r="I25" s="20">
        <v>508.98632933784302</v>
      </c>
      <c r="J25" s="20">
        <v>1005.90217168422</v>
      </c>
      <c r="K25" s="20">
        <v>7457.3412685211297</v>
      </c>
      <c r="L25" s="20">
        <v>481.31542996206002</v>
      </c>
      <c r="M25" s="20">
        <v>454.379415019801</v>
      </c>
      <c r="N25" s="20">
        <v>1144.2009665020601</v>
      </c>
      <c r="O25" s="20">
        <v>2067.9579623561499</v>
      </c>
      <c r="P25" s="20">
        <v>1699.49293627569</v>
      </c>
      <c r="Q25" s="20">
        <v>2557.9245011335602</v>
      </c>
      <c r="R25" s="20">
        <v>97.898423273338906</v>
      </c>
      <c r="S25" s="20">
        <v>986.32603793096496</v>
      </c>
      <c r="T25" s="20">
        <v>0.186316041708738</v>
      </c>
      <c r="U25" s="20">
        <v>1.4056146979934501</v>
      </c>
      <c r="V25" s="20">
        <v>2.6154216378200701</v>
      </c>
      <c r="W25" s="20">
        <v>16.592353433966</v>
      </c>
      <c r="X25" s="20">
        <v>-3.4707911211968501</v>
      </c>
      <c r="Y25" s="20">
        <v>0.526252663443462</v>
      </c>
      <c r="Z25" s="20">
        <v>9.0827782999688402</v>
      </c>
      <c r="AA25" s="20">
        <v>0.236732707371164</v>
      </c>
      <c r="AB25" s="20">
        <v>0.25700246286412398</v>
      </c>
      <c r="AC25" s="20">
        <v>6.36660380653879</v>
      </c>
      <c r="AD25" s="20">
        <v>6.27968685171518</v>
      </c>
      <c r="AE25" s="20">
        <v>5.7859390185916704</v>
      </c>
    </row>
    <row r="26" spans="1:31" x14ac:dyDescent="0.2">
      <c r="A26" s="3">
        <v>25</v>
      </c>
      <c r="B26" s="4" t="s">
        <v>354</v>
      </c>
      <c r="C26" s="5" t="s">
        <v>309</v>
      </c>
      <c r="D26" s="4" t="s">
        <v>49</v>
      </c>
      <c r="E26" s="4" t="s">
        <v>309</v>
      </c>
      <c r="F26" s="4" t="s">
        <v>208</v>
      </c>
      <c r="G26" s="4" t="s">
        <v>269</v>
      </c>
      <c r="H26" s="19">
        <v>662.56520717293699</v>
      </c>
      <c r="I26" s="19">
        <v>220.15387910492501</v>
      </c>
      <c r="J26" s="19">
        <v>496.81626227517597</v>
      </c>
      <c r="K26" s="19">
        <v>3618.06848229343</v>
      </c>
      <c r="L26" s="19">
        <v>308.79361905986002</v>
      </c>
      <c r="M26" s="19">
        <v>341.51569458356698</v>
      </c>
      <c r="N26" s="19">
        <v>586.12975693805799</v>
      </c>
      <c r="O26" s="19">
        <v>1146.74277877076</v>
      </c>
      <c r="P26" s="19">
        <v>869.15811737769695</v>
      </c>
      <c r="Q26" s="19">
        <v>1328.64869407537</v>
      </c>
      <c r="R26" s="19">
        <v>10.061559617981001</v>
      </c>
      <c r="S26" s="19">
        <v>155.329519985221</v>
      </c>
      <c r="T26" s="19">
        <v>9.6926225346694206E-2</v>
      </c>
      <c r="U26" s="19">
        <v>0.77344563022204604</v>
      </c>
      <c r="V26" s="19">
        <v>1.9030055249620701</v>
      </c>
      <c r="W26" s="19">
        <v>3.9517257772985799</v>
      </c>
      <c r="X26" s="19">
        <v>-1.2057188539060599</v>
      </c>
      <c r="Y26" s="19">
        <v>0.231887515923137</v>
      </c>
      <c r="Z26" s="19">
        <v>3.2192129653099402</v>
      </c>
      <c r="AA26" s="19">
        <v>0.155935206315297</v>
      </c>
      <c r="AB26" s="19">
        <v>4.9798384462387997E-2</v>
      </c>
      <c r="AC26" s="19">
        <v>1.54849377709084</v>
      </c>
      <c r="AD26" s="19">
        <v>1.52479130428429</v>
      </c>
      <c r="AE26" s="19">
        <v>1.52888770190284</v>
      </c>
    </row>
    <row r="27" spans="1:31" x14ac:dyDescent="0.2">
      <c r="A27" s="3">
        <v>26</v>
      </c>
      <c r="B27" s="7" t="s">
        <v>334</v>
      </c>
      <c r="C27" s="8" t="s">
        <v>309</v>
      </c>
      <c r="D27" s="7" t="s">
        <v>149</v>
      </c>
      <c r="E27" s="7" t="s">
        <v>309</v>
      </c>
      <c r="F27" s="7" t="s">
        <v>151</v>
      </c>
      <c r="G27" s="7" t="s">
        <v>269</v>
      </c>
      <c r="H27" s="20">
        <v>792.080032010134</v>
      </c>
      <c r="I27" s="20">
        <v>82.8435110432752</v>
      </c>
      <c r="J27" s="20">
        <v>661.28611280066002</v>
      </c>
      <c r="K27" s="20">
        <v>3246.6913610943002</v>
      </c>
      <c r="L27" s="20">
        <v>474.34997226379897</v>
      </c>
      <c r="M27" s="20">
        <v>62.051669516971103</v>
      </c>
      <c r="N27" s="20">
        <v>523.86427639874705</v>
      </c>
      <c r="O27" s="20">
        <v>1009.9997917197099</v>
      </c>
      <c r="P27" s="20">
        <v>771.972933503646</v>
      </c>
      <c r="Q27" s="20">
        <v>1138.20706680585</v>
      </c>
      <c r="R27" s="20">
        <v>5.9091334319633804</v>
      </c>
      <c r="S27" s="20">
        <v>115.59719011989699</v>
      </c>
      <c r="T27" s="20">
        <v>0.146456624701642</v>
      </c>
      <c r="U27" s="20">
        <v>0.62083324095460901</v>
      </c>
      <c r="V27" s="20">
        <v>1.46788147623068</v>
      </c>
      <c r="W27" s="20">
        <v>6.1838219743028997</v>
      </c>
      <c r="X27" s="20">
        <v>-0.80785967497480105</v>
      </c>
      <c r="Y27" s="20">
        <v>0.39358436489513399</v>
      </c>
      <c r="Z27" s="20">
        <v>3.1927278177954701</v>
      </c>
      <c r="AA27" s="20">
        <v>0.130753875594317</v>
      </c>
      <c r="AB27" s="20">
        <v>5.3251604488889E-2</v>
      </c>
      <c r="AC27" s="20">
        <v>0.270026190852097</v>
      </c>
      <c r="AD27" s="20">
        <v>0.28605941090855602</v>
      </c>
      <c r="AE27" s="20">
        <v>0.284244056988949</v>
      </c>
    </row>
    <row r="28" spans="1:31" x14ac:dyDescent="0.2">
      <c r="A28" s="3">
        <v>27</v>
      </c>
      <c r="B28" s="4" t="s">
        <v>325</v>
      </c>
      <c r="C28" s="5" t="s">
        <v>309</v>
      </c>
      <c r="D28" s="4" t="s">
        <v>63</v>
      </c>
      <c r="E28" s="4" t="s">
        <v>309</v>
      </c>
      <c r="F28" s="4" t="s">
        <v>249</v>
      </c>
      <c r="G28" s="4" t="s">
        <v>269</v>
      </c>
      <c r="H28" s="19">
        <v>780.954328208172</v>
      </c>
      <c r="I28" s="19">
        <v>61.608906149300701</v>
      </c>
      <c r="J28" s="19">
        <v>407.559893249509</v>
      </c>
      <c r="K28" s="19">
        <v>2957.5758116808802</v>
      </c>
      <c r="L28" s="19">
        <v>296.01679874175898</v>
      </c>
      <c r="M28" s="19">
        <v>44.141040750423898</v>
      </c>
      <c r="N28" s="19">
        <v>434.321066901189</v>
      </c>
      <c r="O28" s="19">
        <v>855.23099036733799</v>
      </c>
      <c r="P28" s="19">
        <v>646.39460094983804</v>
      </c>
      <c r="Q28" s="19">
        <v>974.58294589202603</v>
      </c>
      <c r="R28" s="19">
        <v>3.6867885146475801</v>
      </c>
      <c r="S28" s="19">
        <v>14.9261441312828</v>
      </c>
      <c r="T28" s="19">
        <v>0.11843727588925999</v>
      </c>
      <c r="U28" s="19">
        <v>0.58187675022436702</v>
      </c>
      <c r="V28" s="19">
        <v>1.2132610897882099</v>
      </c>
      <c r="W28" s="19">
        <v>3.4877926447246601</v>
      </c>
      <c r="X28" s="19">
        <v>-0.306605785865872</v>
      </c>
      <c r="Y28" s="19">
        <v>0.28266200684993997</v>
      </c>
      <c r="Z28" s="19">
        <v>2.9740379726606898</v>
      </c>
      <c r="AA28" s="19">
        <v>0.25252846798168599</v>
      </c>
      <c r="AB28" s="19">
        <v>3.9075270694177197E-2</v>
      </c>
      <c r="AC28" s="19">
        <v>0.107848509355224</v>
      </c>
      <c r="AD28" s="19">
        <v>9.9615217544317305E-2</v>
      </c>
      <c r="AE28" s="19">
        <v>0.102145497321281</v>
      </c>
    </row>
    <row r="29" spans="1:31" x14ac:dyDescent="0.2">
      <c r="A29" s="3">
        <v>28</v>
      </c>
      <c r="B29" s="7" t="s">
        <v>179</v>
      </c>
      <c r="C29" s="8" t="s">
        <v>309</v>
      </c>
      <c r="D29" s="7" t="s">
        <v>287</v>
      </c>
      <c r="E29" s="7" t="s">
        <v>309</v>
      </c>
      <c r="F29" s="7" t="s">
        <v>259</v>
      </c>
      <c r="G29" s="7" t="s">
        <v>269</v>
      </c>
      <c r="H29" s="20">
        <v>704.54788224297101</v>
      </c>
      <c r="I29" s="20">
        <v>337.51378002188102</v>
      </c>
      <c r="J29" s="20">
        <v>762.98211705775998</v>
      </c>
      <c r="K29" s="20">
        <v>7764.0410314806504</v>
      </c>
      <c r="L29" s="20">
        <v>392.94277584878301</v>
      </c>
      <c r="M29" s="20">
        <v>383.27039285133998</v>
      </c>
      <c r="N29" s="20">
        <v>1203.7682208695901</v>
      </c>
      <c r="O29" s="20">
        <v>2293.01463047062</v>
      </c>
      <c r="P29" s="20">
        <v>1806.3856905647599</v>
      </c>
      <c r="Q29" s="20">
        <v>2572.1770061433199</v>
      </c>
      <c r="R29" s="20">
        <v>32.485459467564901</v>
      </c>
      <c r="S29" s="20">
        <v>259.16970187350802</v>
      </c>
      <c r="T29" s="20">
        <v>0.148040630335769</v>
      </c>
      <c r="U29" s="20">
        <v>1.3921044609231601</v>
      </c>
      <c r="V29" s="20">
        <v>4.4426238973999901</v>
      </c>
      <c r="W29" s="20">
        <v>17.5704788017079</v>
      </c>
      <c r="X29" s="20">
        <v>0.47428606326691097</v>
      </c>
      <c r="Y29" s="20">
        <v>0.25712998701341699</v>
      </c>
      <c r="Z29" s="20">
        <v>9.0554828696957408</v>
      </c>
      <c r="AA29" s="20">
        <v>0.133713519390775</v>
      </c>
      <c r="AB29" s="20">
        <v>0.19220336104364599</v>
      </c>
      <c r="AC29" s="20">
        <v>10.418661184396701</v>
      </c>
      <c r="AD29" s="20">
        <v>10.8761686496889</v>
      </c>
      <c r="AE29" s="20">
        <v>10.418654406057399</v>
      </c>
    </row>
    <row r="30" spans="1:31" x14ac:dyDescent="0.2">
      <c r="A30" s="3">
        <v>29</v>
      </c>
      <c r="B30" s="4" t="s">
        <v>280</v>
      </c>
      <c r="C30" s="5" t="s">
        <v>309</v>
      </c>
      <c r="D30" s="4" t="s">
        <v>315</v>
      </c>
      <c r="E30" s="4" t="s">
        <v>309</v>
      </c>
      <c r="F30" s="4" t="s">
        <v>374</v>
      </c>
      <c r="G30" s="4" t="s">
        <v>269</v>
      </c>
      <c r="H30" s="19">
        <v>864.86570025491994</v>
      </c>
      <c r="I30" s="19">
        <v>56.278509630213698</v>
      </c>
      <c r="J30" s="19">
        <v>705.82916061022695</v>
      </c>
      <c r="K30" s="19">
        <v>3351.0520643029799</v>
      </c>
      <c r="L30" s="19">
        <v>422.64216624358397</v>
      </c>
      <c r="M30" s="19">
        <v>78.011732493305502</v>
      </c>
      <c r="N30" s="19">
        <v>229.966061348045</v>
      </c>
      <c r="O30" s="19">
        <v>450.17786753202301</v>
      </c>
      <c r="P30" s="19">
        <v>346.99273794676202</v>
      </c>
      <c r="Q30" s="19">
        <v>491.83355081199397</v>
      </c>
      <c r="R30" s="19">
        <v>2.7598797985450001</v>
      </c>
      <c r="S30" s="19">
        <v>33.687978982201798</v>
      </c>
      <c r="T30" s="19">
        <v>0.167820137817004</v>
      </c>
      <c r="U30" s="19">
        <v>0.83526256955374101</v>
      </c>
      <c r="V30" s="19">
        <v>1.6929730199189701</v>
      </c>
      <c r="W30" s="19">
        <v>11.266039043170201</v>
      </c>
      <c r="X30" s="19">
        <v>0.23274313265358401</v>
      </c>
      <c r="Y30" s="19">
        <v>0.24895273515900801</v>
      </c>
      <c r="Z30" s="19">
        <v>2.12580871031625</v>
      </c>
      <c r="AA30" s="19">
        <v>8.4941167856163596E-2</v>
      </c>
      <c r="AB30" s="19">
        <v>8.8874662080436206E-2</v>
      </c>
      <c r="AC30" s="19">
        <v>0.31701241675541902</v>
      </c>
      <c r="AD30" s="19">
        <v>0.31449379645189901</v>
      </c>
      <c r="AE30" s="19">
        <v>0.31114466182070799</v>
      </c>
    </row>
    <row r="31" spans="1:31" x14ac:dyDescent="0.2">
      <c r="A31" s="3">
        <v>30</v>
      </c>
      <c r="B31" s="7" t="s">
        <v>116</v>
      </c>
      <c r="C31" s="8" t="s">
        <v>309</v>
      </c>
      <c r="D31" s="7" t="s">
        <v>155</v>
      </c>
      <c r="E31" s="7" t="s">
        <v>309</v>
      </c>
      <c r="F31" s="7" t="s">
        <v>223</v>
      </c>
      <c r="G31" s="7" t="s">
        <v>269</v>
      </c>
      <c r="H31" s="20">
        <v>830.16658043428095</v>
      </c>
      <c r="I31" s="20">
        <v>69.952315945417794</v>
      </c>
      <c r="J31" s="20">
        <v>689.649961471403</v>
      </c>
      <c r="K31" s="20">
        <v>2934.0124243574401</v>
      </c>
      <c r="L31" s="20">
        <v>341.57901711675402</v>
      </c>
      <c r="M31" s="20">
        <v>76.008174453300796</v>
      </c>
      <c r="N31" s="20">
        <v>216.071563812043</v>
      </c>
      <c r="O31" s="20">
        <v>420.96991536460098</v>
      </c>
      <c r="P31" s="20">
        <v>325.57846552496397</v>
      </c>
      <c r="Q31" s="20">
        <v>471.90042600275098</v>
      </c>
      <c r="R31" s="20">
        <v>4.6721416905298296</v>
      </c>
      <c r="S31" s="20">
        <v>15.6370214664055</v>
      </c>
      <c r="T31" s="20">
        <v>0.22048416603267901</v>
      </c>
      <c r="U31" s="20">
        <v>3.89925612417538</v>
      </c>
      <c r="V31" s="20">
        <v>1.22373690603838</v>
      </c>
      <c r="W31" s="20">
        <v>11.5844921337711</v>
      </c>
      <c r="X31" s="20">
        <v>1.1743225011702501</v>
      </c>
      <c r="Y31" s="20">
        <v>0.24370678409875299</v>
      </c>
      <c r="Z31" s="20">
        <v>2.4004228385163402</v>
      </c>
      <c r="AA31" s="20">
        <v>6.3175768278383407E-2</v>
      </c>
      <c r="AB31" s="20">
        <v>7.4243680633147596E-2</v>
      </c>
      <c r="AC31" s="20">
        <v>0.43404761953137999</v>
      </c>
      <c r="AD31" s="20">
        <v>0.40596667725404301</v>
      </c>
      <c r="AE31" s="20">
        <v>0.39468752708261901</v>
      </c>
    </row>
    <row r="32" spans="1:31" x14ac:dyDescent="0.2">
      <c r="A32" s="3">
        <v>31</v>
      </c>
      <c r="B32" s="4" t="s">
        <v>240</v>
      </c>
      <c r="C32" s="5" t="s">
        <v>309</v>
      </c>
      <c r="D32" s="4" t="s">
        <v>262</v>
      </c>
      <c r="E32" s="4" t="s">
        <v>309</v>
      </c>
      <c r="F32" s="4" t="s">
        <v>164</v>
      </c>
      <c r="G32" s="4" t="s">
        <v>269</v>
      </c>
      <c r="H32" s="19">
        <v>218.05757979772699</v>
      </c>
      <c r="I32" s="19">
        <v>200.510880477585</v>
      </c>
      <c r="J32" s="19">
        <v>208.93604941058101</v>
      </c>
      <c r="K32" s="19">
        <v>1025.7611233863399</v>
      </c>
      <c r="L32" s="19">
        <v>996.06222134944005</v>
      </c>
      <c r="M32" s="19">
        <v>989.69058582906496</v>
      </c>
      <c r="N32" s="19">
        <v>211.082357983176</v>
      </c>
      <c r="O32" s="19">
        <v>220.80617913528101</v>
      </c>
      <c r="P32" s="19">
        <v>214.296265288564</v>
      </c>
      <c r="Q32" s="19">
        <v>184.09453415393</v>
      </c>
      <c r="R32" s="19">
        <v>205.19654199586799</v>
      </c>
      <c r="S32" s="19">
        <v>209.82628771166799</v>
      </c>
      <c r="T32" s="19">
        <v>205.04413061830999</v>
      </c>
      <c r="U32" s="19">
        <v>193.83379298819</v>
      </c>
      <c r="V32" s="19">
        <v>208.11871689015001</v>
      </c>
      <c r="W32" s="19">
        <v>208.81599644558699</v>
      </c>
      <c r="X32" s="19">
        <v>189.366704121677</v>
      </c>
      <c r="Y32" s="19">
        <v>209.627157252167</v>
      </c>
      <c r="Z32" s="19">
        <v>194.822512136396</v>
      </c>
      <c r="AA32" s="19">
        <v>170.576132463867</v>
      </c>
      <c r="AB32" s="19">
        <v>187.225669670651</v>
      </c>
      <c r="AC32" s="19">
        <v>197.885960830226</v>
      </c>
      <c r="AD32" s="19">
        <v>203.159112449459</v>
      </c>
      <c r="AE32" s="19">
        <v>205.434597439284</v>
      </c>
    </row>
    <row r="33" spans="1:31" x14ac:dyDescent="0.2">
      <c r="A33" s="3">
        <v>32</v>
      </c>
      <c r="B33" s="7" t="s">
        <v>174</v>
      </c>
      <c r="C33" s="8" t="s">
        <v>309</v>
      </c>
      <c r="D33" s="7" t="s">
        <v>340</v>
      </c>
      <c r="E33" s="7" t="s">
        <v>309</v>
      </c>
      <c r="F33" s="7" t="s">
        <v>218</v>
      </c>
      <c r="G33" s="7" t="s">
        <v>269</v>
      </c>
      <c r="H33" s="20">
        <v>1.35067409108628</v>
      </c>
      <c r="I33" s="20">
        <v>1.16670749634829</v>
      </c>
      <c r="J33" s="20">
        <v>1.5375561276057499</v>
      </c>
      <c r="K33" s="20">
        <v>-91.783100650685796</v>
      </c>
      <c r="L33" s="20">
        <v>5.7150379146498</v>
      </c>
      <c r="M33" s="20">
        <v>0.74001233929266497</v>
      </c>
      <c r="N33" s="20">
        <v>1.8675264192549801</v>
      </c>
      <c r="O33" s="20">
        <v>1.7191758981707701</v>
      </c>
      <c r="P33" s="20">
        <v>1.7674996658250499</v>
      </c>
      <c r="Q33" s="20">
        <v>0.26847395112712402</v>
      </c>
      <c r="R33" s="20">
        <v>1.1192340797374101</v>
      </c>
      <c r="S33" s="20">
        <v>-2.4741154340664702</v>
      </c>
      <c r="T33" s="20">
        <v>1.0896664228430799</v>
      </c>
      <c r="U33" s="20">
        <v>1.11611276958908</v>
      </c>
      <c r="V33" s="20">
        <v>1.1363679488262499</v>
      </c>
      <c r="W33" s="20">
        <v>1.0818235417428099</v>
      </c>
      <c r="X33" s="20">
        <v>0.13735779323227901</v>
      </c>
      <c r="Y33" s="20">
        <v>1.1474907558302101</v>
      </c>
      <c r="Z33" s="20">
        <v>1.0527166755475701</v>
      </c>
      <c r="AA33" s="20">
        <v>2.3136759292846598</v>
      </c>
      <c r="AB33" s="20">
        <v>1.14586959233474</v>
      </c>
      <c r="AC33" s="20">
        <v>1.2524269134783499</v>
      </c>
      <c r="AD33" s="20">
        <v>1.2780683160703801</v>
      </c>
      <c r="AE33" s="20">
        <v>1.25863456862168</v>
      </c>
    </row>
    <row r="34" spans="1:31" x14ac:dyDescent="0.2">
      <c r="A34" s="3">
        <v>33</v>
      </c>
      <c r="B34" s="4" t="s">
        <v>274</v>
      </c>
      <c r="C34" s="5" t="s">
        <v>309</v>
      </c>
      <c r="D34" s="4" t="s">
        <v>166</v>
      </c>
      <c r="E34" s="4" t="s">
        <v>309</v>
      </c>
      <c r="F34" s="4" t="s">
        <v>101</v>
      </c>
      <c r="G34" s="4" t="s">
        <v>269</v>
      </c>
      <c r="H34" s="19">
        <v>930.84724788816595</v>
      </c>
      <c r="I34" s="19">
        <v>98.106928623962006</v>
      </c>
      <c r="J34" s="19">
        <v>376.18629659828002</v>
      </c>
      <c r="K34" s="19">
        <v>2010.28883153938</v>
      </c>
      <c r="L34" s="19">
        <v>471.43467088409898</v>
      </c>
      <c r="M34" s="19">
        <v>37.853002940009603</v>
      </c>
      <c r="N34" s="19">
        <v>229.86665083543099</v>
      </c>
      <c r="O34" s="19">
        <v>472.26771900699299</v>
      </c>
      <c r="P34" s="19">
        <v>342.38250336420498</v>
      </c>
      <c r="Q34" s="19">
        <v>485.00236571983697</v>
      </c>
      <c r="R34" s="19">
        <v>2.8764905480661702</v>
      </c>
      <c r="S34" s="19">
        <v>64.968507528376705</v>
      </c>
      <c r="T34" s="19">
        <v>0.52416791525526596</v>
      </c>
      <c r="U34" s="19">
        <v>1.41268157350495</v>
      </c>
      <c r="V34" s="19">
        <v>1.4993698435034599</v>
      </c>
      <c r="W34" s="19">
        <v>7.4063473445125396</v>
      </c>
      <c r="X34" s="19">
        <v>3.8915200879179301</v>
      </c>
      <c r="Y34" s="19">
        <v>0.218332630986453</v>
      </c>
      <c r="Z34" s="19">
        <v>3.00491658753241</v>
      </c>
      <c r="AA34" s="19">
        <v>0.62679969284074999</v>
      </c>
      <c r="AB34" s="19">
        <v>0.16430316770537101</v>
      </c>
      <c r="AC34" s="19">
        <v>0.68973470556477601</v>
      </c>
      <c r="AD34" s="19">
        <v>0.702147640259427</v>
      </c>
      <c r="AE34" s="19">
        <v>0.70974243183437802</v>
      </c>
    </row>
    <row r="35" spans="1:31" x14ac:dyDescent="0.2">
      <c r="A35" s="3">
        <v>34</v>
      </c>
      <c r="B35" s="7" t="s">
        <v>375</v>
      </c>
      <c r="C35" s="8" t="s">
        <v>309</v>
      </c>
      <c r="D35" s="7" t="s">
        <v>295</v>
      </c>
      <c r="E35" s="7" t="s">
        <v>309</v>
      </c>
      <c r="F35" s="7" t="s">
        <v>366</v>
      </c>
      <c r="G35" s="7" t="s">
        <v>269</v>
      </c>
      <c r="H35" s="20">
        <v>1075.8402909847</v>
      </c>
      <c r="I35" s="20">
        <v>116.390340042349</v>
      </c>
      <c r="J35" s="20">
        <v>405.52442152036298</v>
      </c>
      <c r="K35" s="20">
        <v>2148.73987057668</v>
      </c>
      <c r="L35" s="20">
        <v>407.27649114743599</v>
      </c>
      <c r="M35" s="20">
        <v>242.283008953734</v>
      </c>
      <c r="N35" s="20">
        <v>286.70159544921</v>
      </c>
      <c r="O35" s="20">
        <v>550.82964042913704</v>
      </c>
      <c r="P35" s="20">
        <v>435.21751190230299</v>
      </c>
      <c r="Q35" s="20">
        <v>617.87611723949396</v>
      </c>
      <c r="R35" s="20">
        <v>8.8451822768432198</v>
      </c>
      <c r="S35" s="20">
        <v>77.518757477012201</v>
      </c>
      <c r="T35" s="20">
        <v>0.36855327114971997</v>
      </c>
      <c r="U35" s="20">
        <v>1.90407730668183</v>
      </c>
      <c r="V35" s="20">
        <v>2.80431227370596</v>
      </c>
      <c r="W35" s="20">
        <v>11.8080457875477</v>
      </c>
      <c r="X35" s="20">
        <v>-0.135932158244295</v>
      </c>
      <c r="Y35" s="20">
        <v>0.28446330132354197</v>
      </c>
      <c r="Z35" s="20">
        <v>3.2690657130048399</v>
      </c>
      <c r="AA35" s="20">
        <v>0.27809389485716501</v>
      </c>
      <c r="AB35" s="20">
        <v>0.117955177070623</v>
      </c>
      <c r="AC35" s="20">
        <v>1.4828144778895</v>
      </c>
      <c r="AD35" s="20">
        <v>1.44097960363327</v>
      </c>
      <c r="AE35" s="20">
        <v>1.3780902329722999</v>
      </c>
    </row>
    <row r="36" spans="1:31" x14ac:dyDescent="0.2">
      <c r="A36" s="3">
        <v>35</v>
      </c>
      <c r="B36" s="4" t="s">
        <v>370</v>
      </c>
      <c r="C36" s="5" t="s">
        <v>309</v>
      </c>
      <c r="D36" s="4" t="s">
        <v>27</v>
      </c>
      <c r="E36" s="4" t="s">
        <v>309</v>
      </c>
      <c r="F36" s="4" t="s">
        <v>18</v>
      </c>
      <c r="G36" s="4" t="s">
        <v>269</v>
      </c>
      <c r="H36" s="19">
        <v>840.75553578020197</v>
      </c>
      <c r="I36" s="19">
        <v>175.17216158852901</v>
      </c>
      <c r="J36" s="19">
        <v>467.22943292580402</v>
      </c>
      <c r="K36" s="19">
        <v>4054.8380814301399</v>
      </c>
      <c r="L36" s="19">
        <v>258.32227317486797</v>
      </c>
      <c r="M36" s="19">
        <v>510.32908334796798</v>
      </c>
      <c r="N36" s="19">
        <v>581.49456354415395</v>
      </c>
      <c r="O36" s="19">
        <v>1126.53271051618</v>
      </c>
      <c r="P36" s="19">
        <v>870.58854409596199</v>
      </c>
      <c r="Q36" s="19">
        <v>1242.2463199951401</v>
      </c>
      <c r="R36" s="19">
        <v>29.090780644515402</v>
      </c>
      <c r="S36" s="19">
        <v>93.133069538513197</v>
      </c>
      <c r="T36" s="19">
        <v>0.17282936166653301</v>
      </c>
      <c r="U36" s="19">
        <v>0.69002185715472997</v>
      </c>
      <c r="V36" s="19">
        <v>1.84992326301078</v>
      </c>
      <c r="W36" s="19">
        <v>12.330015089557399</v>
      </c>
      <c r="X36" s="19">
        <v>-3.93376073597718</v>
      </c>
      <c r="Y36" s="19">
        <v>0.15123013506187599</v>
      </c>
      <c r="Z36" s="19">
        <v>4.5263974739981299</v>
      </c>
      <c r="AA36" s="19">
        <v>0.206431131907822</v>
      </c>
      <c r="AB36" s="19">
        <v>0.13058717441234699</v>
      </c>
      <c r="AC36" s="19">
        <v>2.2711461763155998</v>
      </c>
      <c r="AD36" s="19">
        <v>2.3688426686247599</v>
      </c>
      <c r="AE36" s="19">
        <v>2.3907280527943899</v>
      </c>
    </row>
    <row r="37" spans="1:31" x14ac:dyDescent="0.2">
      <c r="A37" s="3">
        <v>36</v>
      </c>
      <c r="B37" s="7" t="s">
        <v>364</v>
      </c>
      <c r="C37" s="8" t="s">
        <v>309</v>
      </c>
      <c r="D37" s="7" t="s">
        <v>358</v>
      </c>
      <c r="E37" s="7" t="s">
        <v>309</v>
      </c>
      <c r="F37" s="7" t="s">
        <v>279</v>
      </c>
      <c r="G37" s="7" t="s">
        <v>269</v>
      </c>
      <c r="H37" s="20">
        <v>802.49825889235296</v>
      </c>
      <c r="I37" s="20">
        <v>45.9043179063775</v>
      </c>
      <c r="J37" s="20">
        <v>351.230462519914</v>
      </c>
      <c r="K37" s="20">
        <v>3088.6661429946198</v>
      </c>
      <c r="L37" s="20">
        <v>296.07237770859399</v>
      </c>
      <c r="M37" s="20">
        <v>99.319878551475696</v>
      </c>
      <c r="N37" s="20">
        <v>168.010860604003</v>
      </c>
      <c r="O37" s="20">
        <v>354.22096436533002</v>
      </c>
      <c r="P37" s="20">
        <v>255.09908172079699</v>
      </c>
      <c r="Q37" s="20">
        <v>377.138358228502</v>
      </c>
      <c r="R37" s="20">
        <v>3.2929066337849999</v>
      </c>
      <c r="S37" s="20">
        <v>14.575714441316901</v>
      </c>
      <c r="T37" s="20">
        <v>0.199824383212337</v>
      </c>
      <c r="U37" s="20">
        <v>0.684204881126106</v>
      </c>
      <c r="V37" s="20">
        <v>1.18803850885422</v>
      </c>
      <c r="W37" s="20">
        <v>5.2432174973187697</v>
      </c>
      <c r="X37" s="20">
        <v>-0.87139064177953696</v>
      </c>
      <c r="Y37" s="20">
        <v>9.2278541826165197E-2</v>
      </c>
      <c r="Z37" s="20">
        <v>2.36696362307659</v>
      </c>
      <c r="AA37" s="20">
        <v>0.112104794560273</v>
      </c>
      <c r="AB37" s="20">
        <v>4.2528469079667799E-2</v>
      </c>
      <c r="AC37" s="20">
        <v>0.20255292672564801</v>
      </c>
      <c r="AD37" s="20">
        <v>0.202857194076833</v>
      </c>
      <c r="AE37" s="20">
        <v>0.20085608964593199</v>
      </c>
    </row>
    <row r="38" spans="1:31" x14ac:dyDescent="0.2">
      <c r="A38" s="3">
        <v>37</v>
      </c>
      <c r="B38" s="4" t="s">
        <v>130</v>
      </c>
      <c r="C38" s="5" t="s">
        <v>309</v>
      </c>
      <c r="D38" s="4" t="s">
        <v>175</v>
      </c>
      <c r="E38" s="4" t="s">
        <v>309</v>
      </c>
      <c r="F38" s="4" t="s">
        <v>112</v>
      </c>
      <c r="G38" s="4" t="s">
        <v>269</v>
      </c>
      <c r="H38" s="19">
        <v>922.45168326684802</v>
      </c>
      <c r="I38" s="19">
        <v>50.340473202471401</v>
      </c>
      <c r="J38" s="19">
        <v>321.36182474098598</v>
      </c>
      <c r="K38" s="19">
        <v>3145.4114708546799</v>
      </c>
      <c r="L38" s="19">
        <v>216.01449261475099</v>
      </c>
      <c r="M38" s="19">
        <v>87.8493114608805</v>
      </c>
      <c r="N38" s="19">
        <v>155.489714072738</v>
      </c>
      <c r="O38" s="19">
        <v>305.78529356259003</v>
      </c>
      <c r="P38" s="19">
        <v>234.707887802344</v>
      </c>
      <c r="Q38" s="19">
        <v>322.35901069223303</v>
      </c>
      <c r="R38" s="19">
        <v>1.9362215144617301</v>
      </c>
      <c r="S38" s="19">
        <v>3.8126536377474398</v>
      </c>
      <c r="T38" s="19">
        <v>0.21200600978911199</v>
      </c>
      <c r="U38" s="19">
        <v>0.45483150920133802</v>
      </c>
      <c r="V38" s="19">
        <v>3.2831592140849</v>
      </c>
      <c r="W38" s="19">
        <v>8.3051398574967106</v>
      </c>
      <c r="X38" s="19">
        <v>-2.38347676613453</v>
      </c>
      <c r="Y38" s="19">
        <v>9.5802267037587804E-2</v>
      </c>
      <c r="Z38" s="19">
        <v>2.2486379980456999</v>
      </c>
      <c r="AA38" s="19">
        <v>0.101352176533304</v>
      </c>
      <c r="AB38" s="19">
        <v>3.01696731152645E-2</v>
      </c>
      <c r="AC38" s="19">
        <v>0.15339236284541799</v>
      </c>
      <c r="AD38" s="19">
        <v>0.15819833488123999</v>
      </c>
      <c r="AE38" s="19">
        <v>0.162802330954679</v>
      </c>
    </row>
    <row r="39" spans="1:31" x14ac:dyDescent="0.2">
      <c r="A39" s="3">
        <v>38</v>
      </c>
      <c r="B39" s="7" t="s">
        <v>256</v>
      </c>
      <c r="C39" s="8" t="s">
        <v>309</v>
      </c>
      <c r="D39" s="7" t="s">
        <v>161</v>
      </c>
      <c r="E39" s="7" t="s">
        <v>309</v>
      </c>
      <c r="F39" s="7" t="s">
        <v>51</v>
      </c>
      <c r="G39" s="7" t="s">
        <v>269</v>
      </c>
      <c r="H39" s="20">
        <v>1225.1782673457401</v>
      </c>
      <c r="I39" s="20">
        <v>105.93777872625201</v>
      </c>
      <c r="J39" s="20">
        <v>187.89158052316799</v>
      </c>
      <c r="K39" s="20">
        <v>2732.5098613776199</v>
      </c>
      <c r="L39" s="20">
        <v>183.47523160706399</v>
      </c>
      <c r="M39" s="20">
        <v>72.437210897287997</v>
      </c>
      <c r="N39" s="20">
        <v>161.630964780547</v>
      </c>
      <c r="O39" s="20">
        <v>302.32699970725702</v>
      </c>
      <c r="P39" s="20">
        <v>249.38491823967601</v>
      </c>
      <c r="Q39" s="20">
        <v>337.351677524423</v>
      </c>
      <c r="R39" s="20">
        <v>9.5448517462584608</v>
      </c>
      <c r="S39" s="20">
        <v>3.8450262160059698</v>
      </c>
      <c r="T39" s="20">
        <v>0.28782101482088002</v>
      </c>
      <c r="U39" s="20">
        <v>0.59881007772855799</v>
      </c>
      <c r="V39" s="20">
        <v>1.8003078085184101</v>
      </c>
      <c r="W39" s="20">
        <v>8.3307942810356295</v>
      </c>
      <c r="X39" s="20">
        <v>-2.8577667826392599</v>
      </c>
      <c r="Y39" s="20">
        <v>3.02644307184484E-2</v>
      </c>
      <c r="Z39" s="20">
        <v>3.16752251262109</v>
      </c>
      <c r="AA39" s="20">
        <v>6.0537659748299499E-2</v>
      </c>
      <c r="AB39" s="20">
        <v>3.2532378501985197E-2</v>
      </c>
      <c r="AC39" s="20">
        <v>0.60284708069331805</v>
      </c>
      <c r="AD39" s="20">
        <v>0.59958698056345705</v>
      </c>
      <c r="AE39" s="20">
        <v>0.55649467964863697</v>
      </c>
    </row>
    <row r="40" spans="1:31" x14ac:dyDescent="0.2">
      <c r="A40" s="3">
        <v>39</v>
      </c>
      <c r="B40" s="4" t="s">
        <v>379</v>
      </c>
      <c r="C40" s="5" t="s">
        <v>309</v>
      </c>
      <c r="D40" s="4" t="s">
        <v>76</v>
      </c>
      <c r="E40" s="4" t="s">
        <v>309</v>
      </c>
      <c r="F40" s="4" t="s">
        <v>132</v>
      </c>
      <c r="G40" s="4" t="s">
        <v>269</v>
      </c>
      <c r="H40" s="19">
        <v>1210.68924313363</v>
      </c>
      <c r="I40" s="19">
        <v>100.31136019006399</v>
      </c>
      <c r="J40" s="19">
        <v>175.46994028783899</v>
      </c>
      <c r="K40" s="19">
        <v>3135.29774556956</v>
      </c>
      <c r="L40" s="19">
        <v>157.33290326629501</v>
      </c>
      <c r="M40" s="19">
        <v>34.760285042579802</v>
      </c>
      <c r="N40" s="19">
        <v>142.790129282832</v>
      </c>
      <c r="O40" s="19">
        <v>281.75960172042602</v>
      </c>
      <c r="P40" s="19">
        <v>215.38578970273099</v>
      </c>
      <c r="Q40" s="19">
        <v>298.64987218111798</v>
      </c>
      <c r="R40" s="19">
        <v>3.02254101246369</v>
      </c>
      <c r="S40" s="19">
        <v>3.9939702128077998</v>
      </c>
      <c r="T40" s="19">
        <v>0.37714114117849701</v>
      </c>
      <c r="U40" s="19">
        <v>0.50188852291705399</v>
      </c>
      <c r="V40" s="19">
        <v>1.2357179236601099</v>
      </c>
      <c r="W40" s="19">
        <v>6.7037906226505903</v>
      </c>
      <c r="X40" s="19">
        <v>-2.0410540769363301</v>
      </c>
      <c r="Y40" s="19">
        <v>0.2285876086634</v>
      </c>
      <c r="Z40" s="19">
        <v>2.7203174164860702</v>
      </c>
      <c r="AA40" s="19">
        <v>7.0577842476627795E-2</v>
      </c>
      <c r="AB40" s="19">
        <v>3.7076048817886301E-2</v>
      </c>
      <c r="AC40" s="19">
        <v>5.8898851853660797E-2</v>
      </c>
      <c r="AD40" s="19">
        <v>5.8288926649872501E-2</v>
      </c>
      <c r="AE40" s="19">
        <v>5.6919302795489998E-2</v>
      </c>
    </row>
    <row r="41" spans="1:31" x14ac:dyDescent="0.2">
      <c r="A41" s="3">
        <v>40</v>
      </c>
      <c r="B41" s="7" t="s">
        <v>114</v>
      </c>
      <c r="C41" s="8" t="s">
        <v>309</v>
      </c>
      <c r="D41" s="7" t="s">
        <v>195</v>
      </c>
      <c r="E41" s="7" t="s">
        <v>309</v>
      </c>
      <c r="F41" s="7" t="s">
        <v>321</v>
      </c>
      <c r="G41" s="7" t="s">
        <v>269</v>
      </c>
      <c r="H41" s="20">
        <v>1260.8712815532001</v>
      </c>
      <c r="I41" s="20">
        <v>96.709874404387193</v>
      </c>
      <c r="J41" s="20">
        <v>163.32942942560999</v>
      </c>
      <c r="K41" s="20">
        <v>2828.4282866384701</v>
      </c>
      <c r="L41" s="20">
        <v>239.734270886925</v>
      </c>
      <c r="M41" s="20">
        <v>25.564250545889799</v>
      </c>
      <c r="N41" s="20">
        <v>134.12514398214699</v>
      </c>
      <c r="O41" s="20">
        <v>268.52449338814102</v>
      </c>
      <c r="P41" s="20">
        <v>203.577977151905</v>
      </c>
      <c r="Q41" s="20">
        <v>308.00926340757297</v>
      </c>
      <c r="R41" s="20">
        <v>3.1639949372657101</v>
      </c>
      <c r="S41" s="20">
        <v>-1.5797068087617001</v>
      </c>
      <c r="T41" s="20">
        <v>0.41415046984557302</v>
      </c>
      <c r="U41" s="20">
        <v>1.26625957820466</v>
      </c>
      <c r="V41" s="20">
        <v>1.7968553427270899</v>
      </c>
      <c r="W41" s="20">
        <v>8.2025986587639199</v>
      </c>
      <c r="X41" s="20">
        <v>-2.4419833526977999</v>
      </c>
      <c r="Y41" s="20">
        <v>5.8819670279843299E-2</v>
      </c>
      <c r="Z41" s="20">
        <v>2.9083134217605302</v>
      </c>
      <c r="AA41" s="20">
        <v>6.2717818657047994E-2</v>
      </c>
      <c r="AB41" s="20">
        <v>3.4895085160945402E-2</v>
      </c>
      <c r="AC41" s="20">
        <v>6.2886964985424704E-2</v>
      </c>
      <c r="AD41" s="20">
        <v>5.8042454306794902E-2</v>
      </c>
      <c r="AE41" s="20">
        <v>5.4796235148648002E-2</v>
      </c>
    </row>
    <row r="42" spans="1:31" x14ac:dyDescent="0.2">
      <c r="A42" s="3">
        <v>41</v>
      </c>
      <c r="B42" s="4" t="s">
        <v>341</v>
      </c>
      <c r="C42" s="5" t="s">
        <v>309</v>
      </c>
      <c r="D42" s="4" t="s">
        <v>192</v>
      </c>
      <c r="E42" s="4" t="s">
        <v>309</v>
      </c>
      <c r="F42" s="4" t="s">
        <v>339</v>
      </c>
      <c r="G42" s="4" t="s">
        <v>269</v>
      </c>
      <c r="H42" s="19">
        <v>579.219695362896</v>
      </c>
      <c r="I42" s="19">
        <v>628.70199915792102</v>
      </c>
      <c r="J42" s="19">
        <v>492.91202717701998</v>
      </c>
      <c r="K42" s="19">
        <v>4108.0441466120701</v>
      </c>
      <c r="L42" s="19">
        <v>323.90067153932301</v>
      </c>
      <c r="M42" s="19">
        <v>2042.9568381460699</v>
      </c>
      <c r="N42" s="19">
        <v>1604.7980000462401</v>
      </c>
      <c r="O42" s="19">
        <v>3222.86755217772</v>
      </c>
      <c r="P42" s="19">
        <v>2406.65652835022</v>
      </c>
      <c r="Q42" s="19">
        <v>3527.9051848910699</v>
      </c>
      <c r="R42" s="19">
        <v>338.18301579724101</v>
      </c>
      <c r="S42" s="19">
        <v>229.733777917895</v>
      </c>
      <c r="T42" s="19">
        <v>0.193466147783425</v>
      </c>
      <c r="U42" s="19">
        <v>1.7447375782150301</v>
      </c>
      <c r="V42" s="19">
        <v>1.7138305757891801</v>
      </c>
      <c r="W42" s="19">
        <v>56.273012694490298</v>
      </c>
      <c r="X42" s="19">
        <v>-3.0760192425539801</v>
      </c>
      <c r="Y42" s="19">
        <v>0.235397934174681</v>
      </c>
      <c r="Z42" s="19">
        <v>13.388673189661599</v>
      </c>
      <c r="AA42" s="19">
        <v>9.9840774613384906E-2</v>
      </c>
      <c r="AB42" s="19">
        <v>0.62875269122390298</v>
      </c>
      <c r="AC42" s="19">
        <v>12.079651230867899</v>
      </c>
      <c r="AD42" s="19">
        <v>11.951466298781099</v>
      </c>
      <c r="AE42" s="19">
        <v>12.128261245370799</v>
      </c>
    </row>
    <row r="43" spans="1:31" x14ac:dyDescent="0.2">
      <c r="A43" s="3">
        <v>42</v>
      </c>
      <c r="B43" s="7" t="s">
        <v>138</v>
      </c>
      <c r="C43" s="8" t="s">
        <v>309</v>
      </c>
      <c r="D43" s="7" t="s">
        <v>96</v>
      </c>
      <c r="E43" s="7" t="s">
        <v>309</v>
      </c>
      <c r="F43" s="7" t="s">
        <v>25</v>
      </c>
      <c r="G43" s="7" t="s">
        <v>269</v>
      </c>
      <c r="H43" s="20">
        <v>88.641462091852503</v>
      </c>
      <c r="I43" s="20">
        <v>9.1619154238612097</v>
      </c>
      <c r="J43" s="20">
        <v>8.6565087987643405</v>
      </c>
      <c r="K43" s="20">
        <v>236.50245375401599</v>
      </c>
      <c r="L43" s="20">
        <v>4.6244358064414399</v>
      </c>
      <c r="M43" s="20">
        <v>73.386937246395405</v>
      </c>
      <c r="N43" s="20">
        <v>21.854548735967999</v>
      </c>
      <c r="O43" s="20">
        <v>29.510333415200499</v>
      </c>
      <c r="P43" s="20">
        <v>32.771847716631598</v>
      </c>
      <c r="Q43" s="20">
        <v>33.498627593915103</v>
      </c>
      <c r="R43" s="20">
        <v>2.2497151196649599</v>
      </c>
      <c r="S43" s="20">
        <v>-6.2839352749877504</v>
      </c>
      <c r="T43" s="20">
        <v>3.8946297952463099E-3</v>
      </c>
      <c r="U43" s="20">
        <v>0.41805970117003299</v>
      </c>
      <c r="V43" s="20">
        <v>5.9846582002583498E-2</v>
      </c>
      <c r="W43" s="20">
        <v>1.5399362054743699</v>
      </c>
      <c r="X43" s="20">
        <v>-2.8194487985644598</v>
      </c>
      <c r="Y43" s="20">
        <v>3.6666366682558897E-2</v>
      </c>
      <c r="Z43" s="20">
        <v>0.119928029442174</v>
      </c>
      <c r="AA43" s="20">
        <v>4.4431730903093401E-2</v>
      </c>
      <c r="AB43" s="20">
        <v>2.9078998138642501E-3</v>
      </c>
      <c r="AC43" s="20">
        <v>0.118007265826097</v>
      </c>
      <c r="AD43" s="20">
        <v>0.11493867147400801</v>
      </c>
      <c r="AE43" s="20">
        <v>0.114566777991013</v>
      </c>
    </row>
    <row r="44" spans="1:31" x14ac:dyDescent="0.2">
      <c r="A44" s="3">
        <v>43</v>
      </c>
      <c r="B44" s="4" t="s">
        <v>22</v>
      </c>
      <c r="C44" s="5" t="s">
        <v>309</v>
      </c>
      <c r="D44" s="4" t="s">
        <v>126</v>
      </c>
      <c r="E44" s="4" t="s">
        <v>309</v>
      </c>
      <c r="F44" s="4" t="s">
        <v>176</v>
      </c>
      <c r="G44" s="4" t="s">
        <v>269</v>
      </c>
      <c r="H44" s="19">
        <v>205.597737672401</v>
      </c>
      <c r="I44" s="19">
        <v>187.364122750663</v>
      </c>
      <c r="J44" s="19">
        <v>180.87845520183799</v>
      </c>
      <c r="K44" s="19">
        <v>941.87758281540698</v>
      </c>
      <c r="L44" s="19">
        <v>911.63845258674098</v>
      </c>
      <c r="M44" s="19">
        <v>936.43111979884497</v>
      </c>
      <c r="N44" s="19">
        <v>182.18208881438301</v>
      </c>
      <c r="O44" s="19">
        <v>186.563476309263</v>
      </c>
      <c r="P44" s="19">
        <v>188.02405869478301</v>
      </c>
      <c r="Q44" s="19">
        <v>170.65046796500101</v>
      </c>
      <c r="R44" s="19">
        <v>183.30927772400599</v>
      </c>
      <c r="S44" s="19">
        <v>162.582151838416</v>
      </c>
      <c r="T44" s="19">
        <v>171.060516408448</v>
      </c>
      <c r="U44" s="19">
        <v>176.49992927017499</v>
      </c>
      <c r="V44" s="19">
        <v>195.61023282593499</v>
      </c>
      <c r="W44" s="19">
        <v>178.114004063582</v>
      </c>
      <c r="X44" s="19">
        <v>151.228960634011</v>
      </c>
      <c r="Y44" s="19">
        <v>179.74381190648299</v>
      </c>
      <c r="Z44" s="19">
        <v>188.43089611415601</v>
      </c>
      <c r="AA44" s="19">
        <v>140.845037893794</v>
      </c>
      <c r="AB44" s="19">
        <v>177.00422967175899</v>
      </c>
      <c r="AC44" s="19">
        <v>195.23314363686299</v>
      </c>
      <c r="AD44" s="19">
        <v>191.49550896823499</v>
      </c>
      <c r="AE44" s="19">
        <v>182.74097109892301</v>
      </c>
    </row>
    <row r="45" spans="1:31" x14ac:dyDescent="0.2">
      <c r="A45" s="3">
        <v>44</v>
      </c>
      <c r="B45" s="7" t="s">
        <v>328</v>
      </c>
      <c r="C45" s="8" t="s">
        <v>309</v>
      </c>
      <c r="D45" s="7" t="s">
        <v>187</v>
      </c>
      <c r="E45" s="7" t="s">
        <v>309</v>
      </c>
      <c r="F45" s="7" t="s">
        <v>50</v>
      </c>
      <c r="G45" s="7" t="s">
        <v>269</v>
      </c>
      <c r="H45" s="20">
        <v>0.83501915254153902</v>
      </c>
      <c r="I45" s="20">
        <v>1.1488206593995101</v>
      </c>
      <c r="J45" s="20">
        <v>1.2666153638889599</v>
      </c>
      <c r="K45" s="20">
        <v>-8.0742812167718192</v>
      </c>
      <c r="L45" s="20">
        <v>4.1015816638525804</v>
      </c>
      <c r="M45" s="20">
        <v>-2.6238680278170401</v>
      </c>
      <c r="N45" s="20">
        <v>2.6820885532693102</v>
      </c>
      <c r="O45" s="20">
        <v>1.1835246507274499</v>
      </c>
      <c r="P45" s="20">
        <v>2.0789207279377599</v>
      </c>
      <c r="Q45" s="20">
        <v>0.279179847149988</v>
      </c>
      <c r="R45" s="20">
        <v>1.1288808852765</v>
      </c>
      <c r="S45" s="20">
        <v>-3.01135032382206</v>
      </c>
      <c r="T45" s="20">
        <v>0.922481619067683</v>
      </c>
      <c r="U45" s="20">
        <v>0.93573148674386097</v>
      </c>
      <c r="V45" s="20">
        <v>1.0285736840175499</v>
      </c>
      <c r="W45" s="20">
        <v>1.0065220397171299</v>
      </c>
      <c r="X45" s="20">
        <v>-3.7060156230361798</v>
      </c>
      <c r="Y45" s="20">
        <v>1.0467546815678299</v>
      </c>
      <c r="Z45" s="20">
        <v>0.99011521266150904</v>
      </c>
      <c r="AA45" s="20">
        <v>2.1966604614190302</v>
      </c>
      <c r="AB45" s="20">
        <v>1.06230977020377</v>
      </c>
      <c r="AC45" s="20">
        <v>1.22271871930774</v>
      </c>
      <c r="AD45" s="20">
        <v>1.2513337986356301</v>
      </c>
      <c r="AE45" s="20">
        <v>1.19729999592235</v>
      </c>
    </row>
    <row r="46" spans="1:31" x14ac:dyDescent="0.2">
      <c r="A46" s="3">
        <v>45</v>
      </c>
      <c r="B46" s="4" t="s">
        <v>168</v>
      </c>
      <c r="C46" s="5" t="s">
        <v>309</v>
      </c>
      <c r="D46" s="4" t="s">
        <v>236</v>
      </c>
      <c r="E46" s="4" t="s">
        <v>309</v>
      </c>
      <c r="F46" s="4" t="s">
        <v>163</v>
      </c>
      <c r="G46" s="4" t="s">
        <v>269</v>
      </c>
      <c r="H46" s="19">
        <v>798.084640020346</v>
      </c>
      <c r="I46" s="19">
        <v>59.494657543360297</v>
      </c>
      <c r="J46" s="19">
        <v>210.023049033744</v>
      </c>
      <c r="K46" s="19">
        <v>2177.97666968768</v>
      </c>
      <c r="L46" s="19">
        <v>266.58852590539601</v>
      </c>
      <c r="M46" s="19">
        <v>80.1368720425845</v>
      </c>
      <c r="N46" s="19">
        <v>175.305054288207</v>
      </c>
      <c r="O46" s="19">
        <v>318.155420115217</v>
      </c>
      <c r="P46" s="19">
        <v>263.15446010429002</v>
      </c>
      <c r="Q46" s="19">
        <v>353.36345182684602</v>
      </c>
      <c r="R46" s="19">
        <v>3.7548709081292699</v>
      </c>
      <c r="S46" s="19">
        <v>0.14951290106502599</v>
      </c>
      <c r="T46" s="19">
        <v>0.203849174310336</v>
      </c>
      <c r="U46" s="19">
        <v>0.61252281834990696</v>
      </c>
      <c r="V46" s="19">
        <v>0.96160274506874899</v>
      </c>
      <c r="W46" s="19">
        <v>6.4349563401089602</v>
      </c>
      <c r="X46" s="19">
        <v>-7.5230803604982501</v>
      </c>
      <c r="Y46" s="19">
        <v>0.21684730185851001</v>
      </c>
      <c r="Z46" s="19">
        <v>2.2660643105272298</v>
      </c>
      <c r="AA46" s="19">
        <v>0.59702602528307602</v>
      </c>
      <c r="AB46" s="19">
        <v>0.147217886686138</v>
      </c>
      <c r="AC46" s="19">
        <v>0.19362057211785899</v>
      </c>
      <c r="AD46" s="19">
        <v>0.197310691274177</v>
      </c>
      <c r="AE46" s="19">
        <v>0.18504640253586199</v>
      </c>
    </row>
    <row r="47" spans="1:31" x14ac:dyDescent="0.2">
      <c r="A47" s="3">
        <v>46</v>
      </c>
      <c r="B47" s="7" t="s">
        <v>368</v>
      </c>
      <c r="C47" s="8" t="s">
        <v>309</v>
      </c>
      <c r="D47" s="7" t="s">
        <v>99</v>
      </c>
      <c r="E47" s="7" t="s">
        <v>309</v>
      </c>
      <c r="F47" s="7" t="s">
        <v>80</v>
      </c>
      <c r="G47" s="7" t="s">
        <v>269</v>
      </c>
      <c r="H47" s="20">
        <v>734.45993363023797</v>
      </c>
      <c r="I47" s="20">
        <v>62.256365738531301</v>
      </c>
      <c r="J47" s="20">
        <v>180.82192375181299</v>
      </c>
      <c r="K47" s="20">
        <v>2076.8092658437899</v>
      </c>
      <c r="L47" s="20">
        <v>238.875502659511</v>
      </c>
      <c r="M47" s="20">
        <v>71.232670751308802</v>
      </c>
      <c r="N47" s="20">
        <v>185.36218628714701</v>
      </c>
      <c r="O47" s="20">
        <v>331.56132102492199</v>
      </c>
      <c r="P47" s="20">
        <v>274.89787642224297</v>
      </c>
      <c r="Q47" s="20">
        <v>355.96836317492603</v>
      </c>
      <c r="R47" s="20">
        <v>3.1318524469153699</v>
      </c>
      <c r="S47" s="20">
        <v>2.2687703096805301</v>
      </c>
      <c r="T47" s="20">
        <v>0.14020622781827299</v>
      </c>
      <c r="U47" s="20">
        <v>0.39209050889680802</v>
      </c>
      <c r="V47" s="20">
        <v>1.03980118500714</v>
      </c>
      <c r="W47" s="20">
        <v>5.4231104110267596</v>
      </c>
      <c r="X47" s="20">
        <v>-4.0374862587353402</v>
      </c>
      <c r="Y47" s="20">
        <v>0.114497735735804</v>
      </c>
      <c r="Z47" s="20">
        <v>2.2553559717429499</v>
      </c>
      <c r="AA47" s="20">
        <v>0.22258930319682399</v>
      </c>
      <c r="AB47" s="20">
        <v>4.7253910437883302E-2</v>
      </c>
      <c r="AC47" s="20">
        <v>6.4216344910664899E-2</v>
      </c>
      <c r="AD47" s="20">
        <v>6.9996476602921506E-2</v>
      </c>
      <c r="AE47" s="20">
        <v>7.0232702864909E-2</v>
      </c>
    </row>
    <row r="48" spans="1:31" x14ac:dyDescent="0.2">
      <c r="A48" s="3">
        <v>47</v>
      </c>
      <c r="B48" s="4" t="s">
        <v>181</v>
      </c>
      <c r="C48" s="5" t="s">
        <v>309</v>
      </c>
      <c r="D48" s="4" t="s">
        <v>74</v>
      </c>
      <c r="E48" s="4" t="s">
        <v>309</v>
      </c>
      <c r="F48" s="4" t="s">
        <v>94</v>
      </c>
      <c r="G48" s="4" t="s">
        <v>269</v>
      </c>
      <c r="H48" s="19">
        <v>322.92443033716</v>
      </c>
      <c r="I48" s="19">
        <v>301.68429815884002</v>
      </c>
      <c r="J48" s="19">
        <v>159.264257947201</v>
      </c>
      <c r="K48" s="19">
        <v>2538.1581088262301</v>
      </c>
      <c r="L48" s="19">
        <v>376.47191735203501</v>
      </c>
      <c r="M48" s="19">
        <v>4324.2996878125896</v>
      </c>
      <c r="N48" s="19">
        <v>575.34703810398105</v>
      </c>
      <c r="O48" s="19">
        <v>1132.9695522327399</v>
      </c>
      <c r="P48" s="19">
        <v>849.95849874245596</v>
      </c>
      <c r="Q48" s="19">
        <v>1303.9350630576801</v>
      </c>
      <c r="R48" s="19">
        <v>39.461905812295903</v>
      </c>
      <c r="S48" s="19">
        <v>78.549895608822396</v>
      </c>
      <c r="T48" s="19">
        <v>7.6828760558919795E-2</v>
      </c>
      <c r="U48" s="19">
        <v>1.0855596221358299</v>
      </c>
      <c r="V48" s="19">
        <v>1.5994767807213399</v>
      </c>
      <c r="W48" s="19">
        <v>13.8627373101451</v>
      </c>
      <c r="X48" s="19">
        <v>-3.73571260307572</v>
      </c>
      <c r="Y48" s="19">
        <v>0.21342900800589501</v>
      </c>
      <c r="Z48" s="19">
        <v>6.9753506700863399</v>
      </c>
      <c r="AA48" s="19">
        <v>0.16249986699772601</v>
      </c>
      <c r="AB48" s="19">
        <v>9.4054589143997697E-2</v>
      </c>
      <c r="AC48" s="19">
        <v>2.7129417585767999</v>
      </c>
      <c r="AD48" s="19">
        <v>2.6527853770893999</v>
      </c>
      <c r="AE48" s="19">
        <v>2.6788257039896299</v>
      </c>
    </row>
    <row r="49" spans="1:31" x14ac:dyDescent="0.2">
      <c r="A49" s="3">
        <v>48</v>
      </c>
      <c r="B49" s="7" t="s">
        <v>28</v>
      </c>
      <c r="C49" s="8" t="s">
        <v>309</v>
      </c>
      <c r="D49" s="7" t="s">
        <v>278</v>
      </c>
      <c r="E49" s="7" t="s">
        <v>309</v>
      </c>
      <c r="F49" s="7" t="s">
        <v>169</v>
      </c>
      <c r="G49" s="7" t="s">
        <v>269</v>
      </c>
      <c r="H49" s="20">
        <v>615.101481273118</v>
      </c>
      <c r="I49" s="20">
        <v>57.056851253389603</v>
      </c>
      <c r="J49" s="20">
        <v>242.08198341395999</v>
      </c>
      <c r="K49" s="20">
        <v>2606.5521567393098</v>
      </c>
      <c r="L49" s="20">
        <v>321.878698365209</v>
      </c>
      <c r="M49" s="20">
        <v>88.132312624662902</v>
      </c>
      <c r="N49" s="20">
        <v>83.351312912215207</v>
      </c>
      <c r="O49" s="20">
        <v>157.36312284107399</v>
      </c>
      <c r="P49" s="20">
        <v>124.37677606648801</v>
      </c>
      <c r="Q49" s="20">
        <v>165.51586890897701</v>
      </c>
      <c r="R49" s="20">
        <v>6.4526303706753101</v>
      </c>
      <c r="S49" s="20">
        <v>9.8899254166879391</v>
      </c>
      <c r="T49" s="20">
        <v>0.37731238939676798</v>
      </c>
      <c r="U49" s="20">
        <v>0.94258818237960396</v>
      </c>
      <c r="V49" s="20">
        <v>0.68174590967821402</v>
      </c>
      <c r="W49" s="20">
        <v>8.3076704610057295</v>
      </c>
      <c r="X49" s="20">
        <v>-0.45473102830004303</v>
      </c>
      <c r="Y49" s="20">
        <v>9.0780111390934407E-2</v>
      </c>
      <c r="Z49" s="20">
        <v>1.59989422769542</v>
      </c>
      <c r="AA49" s="20">
        <v>0.108951386681592</v>
      </c>
      <c r="AB49" s="20">
        <v>5.3069860189229899E-2</v>
      </c>
      <c r="AC49" s="20">
        <v>0.15015374185326999</v>
      </c>
      <c r="AD49" s="20">
        <v>0.15285746907970099</v>
      </c>
      <c r="AE49" s="20">
        <v>0.15721354525436601</v>
      </c>
    </row>
    <row r="50" spans="1:31" x14ac:dyDescent="0.2">
      <c r="A50" s="3">
        <v>49</v>
      </c>
      <c r="B50" s="4" t="s">
        <v>153</v>
      </c>
      <c r="C50" s="5" t="s">
        <v>309</v>
      </c>
      <c r="D50" s="4" t="s">
        <v>362</v>
      </c>
      <c r="E50" s="4" t="s">
        <v>309</v>
      </c>
      <c r="F50" s="4" t="s">
        <v>69</v>
      </c>
      <c r="G50" s="4" t="s">
        <v>269</v>
      </c>
      <c r="H50" s="19">
        <v>646.05791779180095</v>
      </c>
      <c r="I50" s="19">
        <v>139.80918074008699</v>
      </c>
      <c r="J50" s="19">
        <v>902.51327968041301</v>
      </c>
      <c r="K50" s="19">
        <v>2526.24923982363</v>
      </c>
      <c r="L50" s="19">
        <v>1722.7244968110899</v>
      </c>
      <c r="M50" s="19">
        <v>418.73592581402301</v>
      </c>
      <c r="N50" s="19">
        <v>973.83349753930804</v>
      </c>
      <c r="O50" s="19">
        <v>1916.09390642213</v>
      </c>
      <c r="P50" s="19">
        <v>1439.2766939087601</v>
      </c>
      <c r="Q50" s="19">
        <v>2167.92580346248</v>
      </c>
      <c r="R50" s="19">
        <v>10.0780245938472</v>
      </c>
      <c r="S50" s="19">
        <v>70.934979072841998</v>
      </c>
      <c r="T50" s="19">
        <v>0.59364989991205597</v>
      </c>
      <c r="U50" s="19">
        <v>1.79421152155234</v>
      </c>
      <c r="V50" s="19">
        <v>15.837652045397601</v>
      </c>
      <c r="W50" s="19">
        <v>17.5716659471484</v>
      </c>
      <c r="X50" s="19">
        <v>-1.02078487190381</v>
      </c>
      <c r="Y50" s="19">
        <v>0.117665839992678</v>
      </c>
      <c r="Z50" s="19">
        <v>8.7697920720107891</v>
      </c>
      <c r="AA50" s="19">
        <v>9.8949886222597205E-2</v>
      </c>
      <c r="AB50" s="19">
        <v>0.15903214860113701</v>
      </c>
      <c r="AC50" s="19">
        <v>1.50983098754167</v>
      </c>
      <c r="AD50" s="19">
        <v>1.4603163384011899</v>
      </c>
      <c r="AE50" s="19">
        <v>1.46200574045502</v>
      </c>
    </row>
    <row r="51" spans="1:31" x14ac:dyDescent="0.2">
      <c r="A51" s="3">
        <v>50</v>
      </c>
      <c r="B51" s="7" t="s">
        <v>47</v>
      </c>
      <c r="C51" s="8" t="s">
        <v>309</v>
      </c>
      <c r="D51" s="7" t="s">
        <v>57</v>
      </c>
      <c r="E51" s="7" t="s">
        <v>309</v>
      </c>
      <c r="F51" s="7" t="s">
        <v>97</v>
      </c>
      <c r="G51" s="7" t="s">
        <v>269</v>
      </c>
      <c r="H51" s="20">
        <v>674.21492302689899</v>
      </c>
      <c r="I51" s="20">
        <v>354.81717198597602</v>
      </c>
      <c r="J51" s="20">
        <v>468.526260994106</v>
      </c>
      <c r="K51" s="20">
        <v>5328.1175943286098</v>
      </c>
      <c r="L51" s="20">
        <v>219.19310642942699</v>
      </c>
      <c r="M51" s="20">
        <v>131.88436771172101</v>
      </c>
      <c r="N51" s="20">
        <v>1204.5079455284299</v>
      </c>
      <c r="O51" s="20">
        <v>2556.1860675386201</v>
      </c>
      <c r="P51" s="20">
        <v>1793.7753044332001</v>
      </c>
      <c r="Q51" s="20">
        <v>3004.0385414002999</v>
      </c>
      <c r="R51" s="20">
        <v>40.498015128321804</v>
      </c>
      <c r="S51" s="20">
        <v>46.0768232402405</v>
      </c>
      <c r="T51" s="20">
        <v>0.30610771148770399</v>
      </c>
      <c r="U51" s="20">
        <v>1.19996302594503</v>
      </c>
      <c r="V51" s="20">
        <v>2.0153384993329402</v>
      </c>
      <c r="W51" s="20">
        <v>24.9551485262866</v>
      </c>
      <c r="X51" s="20">
        <v>-3.8248376176447501</v>
      </c>
      <c r="Y51" s="20">
        <v>0.21369226855923101</v>
      </c>
      <c r="Z51" s="20">
        <v>12.7375507084628</v>
      </c>
      <c r="AA51" s="20">
        <v>7.7525582498743195E-2</v>
      </c>
      <c r="AB51" s="20">
        <v>0.20356347685575499</v>
      </c>
      <c r="AC51" s="20">
        <v>4.9366015453276404</v>
      </c>
      <c r="AD51" s="20">
        <v>4.7520987215214303</v>
      </c>
      <c r="AE51" s="20">
        <v>4.4787187508432602</v>
      </c>
    </row>
    <row r="52" spans="1:31" x14ac:dyDescent="0.2">
      <c r="A52" s="3">
        <v>51</v>
      </c>
      <c r="B52" s="4" t="s">
        <v>177</v>
      </c>
      <c r="C52" s="5" t="s">
        <v>309</v>
      </c>
      <c r="D52" s="4" t="s">
        <v>100</v>
      </c>
      <c r="E52" s="4" t="s">
        <v>309</v>
      </c>
      <c r="F52" s="4" t="s">
        <v>305</v>
      </c>
      <c r="G52" s="4" t="s">
        <v>269</v>
      </c>
      <c r="H52" s="19">
        <v>699.64997676966505</v>
      </c>
      <c r="I52" s="19">
        <v>88.113032084949197</v>
      </c>
      <c r="J52" s="19">
        <v>829.20879564466895</v>
      </c>
      <c r="K52" s="19">
        <v>2495.0336851808202</v>
      </c>
      <c r="L52" s="19">
        <v>261.18954569818402</v>
      </c>
      <c r="M52" s="19">
        <v>52.755663825638202</v>
      </c>
      <c r="N52" s="19">
        <v>427.28093264121202</v>
      </c>
      <c r="O52" s="19">
        <v>833.55262759337995</v>
      </c>
      <c r="P52" s="19">
        <v>631.91359199748501</v>
      </c>
      <c r="Q52" s="19">
        <v>864.44688139971595</v>
      </c>
      <c r="R52" s="19">
        <v>3.7231230650140499</v>
      </c>
      <c r="S52" s="19">
        <v>8.6496532534424109</v>
      </c>
      <c r="T52" s="19">
        <v>0.27236154676811197</v>
      </c>
      <c r="U52" s="19">
        <v>0.96399362486347895</v>
      </c>
      <c r="V52" s="19">
        <v>0.81555085790892401</v>
      </c>
      <c r="W52" s="19">
        <v>13.5051520548546</v>
      </c>
      <c r="X52" s="19">
        <v>-2.3185349750070499</v>
      </c>
      <c r="Y52" s="19">
        <v>7.0612600674873793E-2</v>
      </c>
      <c r="Z52" s="19">
        <v>5.0222237232401898</v>
      </c>
      <c r="AA52" s="19">
        <v>6.2681185249314694E-2</v>
      </c>
      <c r="AB52" s="19">
        <v>0.144128015037987</v>
      </c>
      <c r="AC52" s="19">
        <v>0.26671891224458</v>
      </c>
      <c r="AD52" s="19">
        <v>0.26050213300430902</v>
      </c>
      <c r="AE52" s="19">
        <v>0.27058686050599901</v>
      </c>
    </row>
    <row r="53" spans="1:31" x14ac:dyDescent="0.2">
      <c r="A53" s="3">
        <v>52</v>
      </c>
      <c r="B53" s="7" t="s">
        <v>145</v>
      </c>
      <c r="C53" s="8" t="s">
        <v>309</v>
      </c>
      <c r="D53" s="7" t="s">
        <v>214</v>
      </c>
      <c r="E53" s="7" t="s">
        <v>309</v>
      </c>
      <c r="F53" s="7" t="s">
        <v>356</v>
      </c>
      <c r="G53" s="7" t="s">
        <v>269</v>
      </c>
      <c r="H53" s="20">
        <v>426.00727456761598</v>
      </c>
      <c r="I53" s="20">
        <v>129.68623116449001</v>
      </c>
      <c r="J53" s="20">
        <v>454.151993917357</v>
      </c>
      <c r="K53" s="20">
        <v>2131.36130226264</v>
      </c>
      <c r="L53" s="20">
        <v>313.29209329611399</v>
      </c>
      <c r="M53" s="20">
        <v>428.08060169222102</v>
      </c>
      <c r="N53" s="20">
        <v>577.057897676724</v>
      </c>
      <c r="O53" s="20">
        <v>1104.9252829500099</v>
      </c>
      <c r="P53" s="20">
        <v>850.02389142846403</v>
      </c>
      <c r="Q53" s="20">
        <v>1309.9301352704299</v>
      </c>
      <c r="R53" s="20">
        <v>31.699433195124001</v>
      </c>
      <c r="S53" s="20">
        <v>147.56102398982401</v>
      </c>
      <c r="T53" s="20">
        <v>8.3634834549654299E-2</v>
      </c>
      <c r="U53" s="20">
        <v>0.80450967141500196</v>
      </c>
      <c r="V53" s="20">
        <v>2.5440055658491398</v>
      </c>
      <c r="W53" s="20">
        <v>7.37108206418847</v>
      </c>
      <c r="X53" s="20">
        <v>-3.9908943335768798</v>
      </c>
      <c r="Y53" s="20">
        <v>0.210076499508493</v>
      </c>
      <c r="Z53" s="20">
        <v>3.8956944042089301</v>
      </c>
      <c r="AA53" s="20">
        <v>8.0026975144797896E-2</v>
      </c>
      <c r="AB53" s="20">
        <v>7.3880187352000401E-2</v>
      </c>
      <c r="AC53" s="20">
        <v>0.830170224193023</v>
      </c>
      <c r="AD53" s="20">
        <v>0.80044454718756697</v>
      </c>
      <c r="AE53" s="20">
        <v>0.80984445848281505</v>
      </c>
    </row>
    <row r="54" spans="1:31" x14ac:dyDescent="0.2">
      <c r="A54" s="3">
        <v>53</v>
      </c>
      <c r="B54" s="4" t="s">
        <v>255</v>
      </c>
      <c r="C54" s="5" t="s">
        <v>309</v>
      </c>
      <c r="D54" s="4" t="s">
        <v>267</v>
      </c>
      <c r="E54" s="4" t="s">
        <v>309</v>
      </c>
      <c r="F54" s="4" t="s">
        <v>327</v>
      </c>
      <c r="G54" s="4" t="s">
        <v>269</v>
      </c>
      <c r="H54" s="19">
        <v>364.24026368129898</v>
      </c>
      <c r="I54" s="19">
        <v>25.8094216737918</v>
      </c>
      <c r="J54" s="19">
        <v>377.40078907119999</v>
      </c>
      <c r="K54" s="19">
        <v>1413.1797323399101</v>
      </c>
      <c r="L54" s="19">
        <v>223.70597674209199</v>
      </c>
      <c r="M54" s="19">
        <v>41.344102289775797</v>
      </c>
      <c r="N54" s="19">
        <v>322.96544036344397</v>
      </c>
      <c r="O54" s="19">
        <v>636.22623587899795</v>
      </c>
      <c r="P54" s="19">
        <v>479.02114822042199</v>
      </c>
      <c r="Q54" s="19">
        <v>646.15354424032103</v>
      </c>
      <c r="R54" s="19">
        <v>3.1611167182893398</v>
      </c>
      <c r="S54" s="19">
        <v>46.484794411290899</v>
      </c>
      <c r="T54" s="19">
        <v>0.16642879539310501</v>
      </c>
      <c r="U54" s="19">
        <v>0.67059499666917199</v>
      </c>
      <c r="V54" s="19">
        <v>1.3421133311929301</v>
      </c>
      <c r="W54" s="19">
        <v>6.7707681743002004</v>
      </c>
      <c r="X54" s="19">
        <v>-0.37569121238082598</v>
      </c>
      <c r="Y54" s="19">
        <v>0.13122057932957801</v>
      </c>
      <c r="Z54" s="19">
        <v>2.5495067156748599</v>
      </c>
      <c r="AA54" s="19">
        <v>5.60012537515132E-2</v>
      </c>
      <c r="AB54" s="19">
        <v>9.3963727967875402E-2</v>
      </c>
      <c r="AC54" s="19">
        <v>0.159937801940639</v>
      </c>
      <c r="AD54" s="19">
        <v>0.164155438303073</v>
      </c>
      <c r="AE54" s="19">
        <v>0.16564463557342299</v>
      </c>
    </row>
    <row r="55" spans="1:31" x14ac:dyDescent="0.2">
      <c r="A55" s="3">
        <v>54</v>
      </c>
      <c r="B55" s="7" t="s">
        <v>89</v>
      </c>
      <c r="C55" s="8" t="s">
        <v>309</v>
      </c>
      <c r="D55" s="7" t="s">
        <v>10</v>
      </c>
      <c r="E55" s="7" t="s">
        <v>309</v>
      </c>
      <c r="F55" s="7" t="s">
        <v>211</v>
      </c>
      <c r="G55" s="7" t="s">
        <v>269</v>
      </c>
      <c r="H55" s="20">
        <v>409.25496103253602</v>
      </c>
      <c r="I55" s="20">
        <v>25.703532965215899</v>
      </c>
      <c r="J55" s="20">
        <v>330.38903151307301</v>
      </c>
      <c r="K55" s="20">
        <v>1396.41268800543</v>
      </c>
      <c r="L55" s="20">
        <v>282.43393225267801</v>
      </c>
      <c r="M55" s="20">
        <v>35.041031217009298</v>
      </c>
      <c r="N55" s="20">
        <v>326.106930152198</v>
      </c>
      <c r="O55" s="20">
        <v>624.12046380909896</v>
      </c>
      <c r="P55" s="20">
        <v>485.17473693453297</v>
      </c>
      <c r="Q55" s="20">
        <v>678.75360817436899</v>
      </c>
      <c r="R55" s="20">
        <v>2.3196698844118</v>
      </c>
      <c r="S55" s="20">
        <v>21.958047391412201</v>
      </c>
      <c r="T55" s="20">
        <v>0.16073456664337701</v>
      </c>
      <c r="U55" s="20">
        <v>1.10966523211807</v>
      </c>
      <c r="V55" s="20">
        <v>4.8379980643303</v>
      </c>
      <c r="W55" s="20">
        <v>14.5770432350145</v>
      </c>
      <c r="X55" s="20">
        <v>-1.98989094250247</v>
      </c>
      <c r="Y55" s="20">
        <v>0.131312789852185</v>
      </c>
      <c r="Z55" s="20">
        <v>2.6437529483750799</v>
      </c>
      <c r="AA55" s="20">
        <v>9.3271445975550593E-2</v>
      </c>
      <c r="AB55" s="20">
        <v>0.115592363947016</v>
      </c>
      <c r="AC55" s="20">
        <v>0.19760940142264599</v>
      </c>
      <c r="AD55" s="20">
        <v>0.185683587790093</v>
      </c>
      <c r="AE55" s="20">
        <v>0.182076214314777</v>
      </c>
    </row>
    <row r="56" spans="1:31" x14ac:dyDescent="0.2">
      <c r="A56" s="3">
        <v>55</v>
      </c>
      <c r="B56" s="4" t="s">
        <v>275</v>
      </c>
      <c r="C56" s="5" t="s">
        <v>309</v>
      </c>
      <c r="D56" s="4" t="s">
        <v>122</v>
      </c>
      <c r="E56" s="4" t="s">
        <v>309</v>
      </c>
      <c r="F56" s="4" t="s">
        <v>212</v>
      </c>
      <c r="G56" s="4" t="s">
        <v>269</v>
      </c>
      <c r="H56" s="19">
        <v>211.10941652142901</v>
      </c>
      <c r="I56" s="19">
        <v>196.08267163401501</v>
      </c>
      <c r="J56" s="19">
        <v>187.286371456078</v>
      </c>
      <c r="K56" s="19">
        <v>940.55828361046395</v>
      </c>
      <c r="L56" s="19">
        <v>905.16426284906902</v>
      </c>
      <c r="M56" s="19">
        <v>982.00802501969497</v>
      </c>
      <c r="N56" s="19">
        <v>183.81182251758099</v>
      </c>
      <c r="O56" s="19">
        <v>182.35776547646699</v>
      </c>
      <c r="P56" s="19">
        <v>195.21764022961199</v>
      </c>
      <c r="Q56" s="19">
        <v>167.789548385317</v>
      </c>
      <c r="R56" s="19">
        <v>197.22306548381599</v>
      </c>
      <c r="S56" s="19">
        <v>169.23577080471301</v>
      </c>
      <c r="T56" s="19">
        <v>167.00331441223099</v>
      </c>
      <c r="U56" s="19">
        <v>172.23990978897999</v>
      </c>
      <c r="V56" s="19">
        <v>205.267106983292</v>
      </c>
      <c r="W56" s="19">
        <v>194.94806572854301</v>
      </c>
      <c r="X56" s="19">
        <v>154.00313620379001</v>
      </c>
      <c r="Y56" s="19">
        <v>173.99170781727301</v>
      </c>
      <c r="Z56" s="19">
        <v>191.45715367216201</v>
      </c>
      <c r="AA56" s="19">
        <v>142.19025863967599</v>
      </c>
      <c r="AB56" s="19">
        <v>173.65744224917199</v>
      </c>
      <c r="AC56" s="19">
        <v>199.97772117248101</v>
      </c>
      <c r="AD56" s="19">
        <v>200.348166793856</v>
      </c>
      <c r="AE56" s="19">
        <v>186.77989012581</v>
      </c>
    </row>
    <row r="57" spans="1:31" x14ac:dyDescent="0.2">
      <c r="A57" s="3">
        <v>56</v>
      </c>
      <c r="B57" s="7" t="s">
        <v>123</v>
      </c>
      <c r="C57" s="8" t="s">
        <v>309</v>
      </c>
      <c r="D57" s="7" t="s">
        <v>219</v>
      </c>
      <c r="E57" s="7" t="s">
        <v>309</v>
      </c>
      <c r="F57" s="7" t="s">
        <v>152</v>
      </c>
      <c r="G57" s="7" t="s">
        <v>269</v>
      </c>
      <c r="H57" s="20">
        <v>1.0256367160975399</v>
      </c>
      <c r="I57" s="20">
        <v>1.182978030633</v>
      </c>
      <c r="J57" s="20">
        <v>1.40913119889653</v>
      </c>
      <c r="K57" s="20">
        <v>-72.005982214564796</v>
      </c>
      <c r="L57" s="20">
        <v>5.0771992608021899</v>
      </c>
      <c r="M57" s="20">
        <v>-2.27528425702276</v>
      </c>
      <c r="N57" s="20">
        <v>1.9668634389436099</v>
      </c>
      <c r="O57" s="20">
        <v>1.5304221978469701</v>
      </c>
      <c r="P57" s="20">
        <v>1.9442505735667399</v>
      </c>
      <c r="Q57" s="20">
        <v>0.149475557600071</v>
      </c>
      <c r="R57" s="20">
        <v>1.1708417832029701</v>
      </c>
      <c r="S57" s="20">
        <v>-0.93090324448129402</v>
      </c>
      <c r="T57" s="20">
        <v>1.1110546011726601</v>
      </c>
      <c r="U57" s="20">
        <v>1.0978217643436501</v>
      </c>
      <c r="V57" s="20">
        <v>1.13971349926413</v>
      </c>
      <c r="W57" s="20">
        <v>1.02726969644685</v>
      </c>
      <c r="X57" s="20">
        <v>-3.3631029757912301</v>
      </c>
      <c r="Y57" s="20">
        <v>1.2839218391415701</v>
      </c>
      <c r="Z57" s="20">
        <v>1.1149328323458301</v>
      </c>
      <c r="AA57" s="20">
        <v>2.4588511619700202</v>
      </c>
      <c r="AB57" s="20">
        <v>1.2033332861402199</v>
      </c>
      <c r="AC57" s="20">
        <v>1.32309693985545</v>
      </c>
      <c r="AD57" s="20">
        <v>1.3287875449937501</v>
      </c>
      <c r="AE57" s="20">
        <v>1.33522639491623</v>
      </c>
    </row>
    <row r="58" spans="1:31" x14ac:dyDescent="0.2">
      <c r="A58" s="3">
        <v>57</v>
      </c>
      <c r="B58" s="4" t="s">
        <v>178</v>
      </c>
      <c r="C58" s="5" t="s">
        <v>309</v>
      </c>
      <c r="D58" s="4" t="s">
        <v>335</v>
      </c>
      <c r="E58" s="4" t="s">
        <v>309</v>
      </c>
      <c r="F58" s="4" t="s">
        <v>62</v>
      </c>
      <c r="G58" s="4" t="s">
        <v>269</v>
      </c>
      <c r="H58" s="19">
        <v>719.38852218094098</v>
      </c>
      <c r="I58" s="19">
        <v>127.69460242341999</v>
      </c>
      <c r="J58" s="19">
        <v>216.072253714699</v>
      </c>
      <c r="K58" s="19">
        <v>2568.7447446860301</v>
      </c>
      <c r="L58" s="19">
        <v>380.00107605625902</v>
      </c>
      <c r="M58" s="19">
        <v>314.87938451617703</v>
      </c>
      <c r="N58" s="19">
        <v>324.675315689147</v>
      </c>
      <c r="O58" s="19">
        <v>615.274097318484</v>
      </c>
      <c r="P58" s="19">
        <v>475.56169990803801</v>
      </c>
      <c r="Q58" s="19">
        <v>635.74306270384398</v>
      </c>
      <c r="R58" s="19">
        <v>44.216679614304702</v>
      </c>
      <c r="S58" s="19">
        <v>36.578460142102102</v>
      </c>
      <c r="T58" s="19">
        <v>0.318078014070519</v>
      </c>
      <c r="U58" s="19">
        <v>1.3822356147325101</v>
      </c>
      <c r="V58" s="19">
        <v>2.1755453197091601</v>
      </c>
      <c r="W58" s="19">
        <v>11.1535535708087</v>
      </c>
      <c r="X58" s="19">
        <v>-2.0508641123717499</v>
      </c>
      <c r="Y58" s="19">
        <v>0.29768911678049198</v>
      </c>
      <c r="Z58" s="19">
        <v>2.5039484672012402</v>
      </c>
      <c r="AA58" s="19">
        <v>0.58161036854403703</v>
      </c>
      <c r="AB58" s="19">
        <v>0.18756851422434201</v>
      </c>
      <c r="AC58" s="19">
        <v>1.0105966449603101</v>
      </c>
      <c r="AD58" s="19">
        <v>1.0472010076061</v>
      </c>
      <c r="AE58" s="19">
        <v>1.06029172759204</v>
      </c>
    </row>
    <row r="59" spans="1:31" x14ac:dyDescent="0.2">
      <c r="A59" s="3">
        <v>58</v>
      </c>
      <c r="B59" s="7" t="s">
        <v>232</v>
      </c>
      <c r="C59" s="8" t="s">
        <v>309</v>
      </c>
      <c r="D59" s="7" t="s">
        <v>372</v>
      </c>
      <c r="E59" s="7" t="s">
        <v>309</v>
      </c>
      <c r="F59" s="7" t="s">
        <v>87</v>
      </c>
      <c r="G59" s="7" t="s">
        <v>269</v>
      </c>
      <c r="H59" s="20">
        <v>820.063427928235</v>
      </c>
      <c r="I59" s="20">
        <v>64.851336710938497</v>
      </c>
      <c r="J59" s="20">
        <v>383.58920032579101</v>
      </c>
      <c r="K59" s="20">
        <v>2225.91056321528</v>
      </c>
      <c r="L59" s="20">
        <v>401.15517877632902</v>
      </c>
      <c r="M59" s="20">
        <v>63.957511351685703</v>
      </c>
      <c r="N59" s="20">
        <v>172.78093748339199</v>
      </c>
      <c r="O59" s="20">
        <v>333.70515301124698</v>
      </c>
      <c r="P59" s="20">
        <v>256.45517296576901</v>
      </c>
      <c r="Q59" s="20">
        <v>354.27323758660401</v>
      </c>
      <c r="R59" s="20">
        <v>5.81413351877503</v>
      </c>
      <c r="S59" s="20">
        <v>-0.92371338686275395</v>
      </c>
      <c r="T59" s="20">
        <v>0.29764939809315699</v>
      </c>
      <c r="U59" s="20">
        <v>1.30585274258329</v>
      </c>
      <c r="V59" s="20">
        <v>1.63975086560163</v>
      </c>
      <c r="W59" s="20">
        <v>8.9058319201422105</v>
      </c>
      <c r="X59" s="20">
        <v>-5.2744478434018003</v>
      </c>
      <c r="Y59" s="20">
        <v>0.12579024714272199</v>
      </c>
      <c r="Z59" s="20">
        <v>1.5237078742171799</v>
      </c>
      <c r="AA59" s="20">
        <v>0.26028478671622002</v>
      </c>
      <c r="AB59" s="20">
        <v>5.8249705267135202E-2</v>
      </c>
      <c r="AC59" s="20">
        <v>0.11510942603943</v>
      </c>
      <c r="AD59" s="20">
        <v>0.108447606174835</v>
      </c>
      <c r="AE59" s="20">
        <v>0.11205997347666399</v>
      </c>
    </row>
    <row r="60" spans="1:31" x14ac:dyDescent="0.2">
      <c r="A60" s="3">
        <v>59</v>
      </c>
      <c r="B60" s="4" t="s">
        <v>308</v>
      </c>
      <c r="C60" s="5" t="s">
        <v>309</v>
      </c>
      <c r="D60" s="4" t="s">
        <v>26</v>
      </c>
      <c r="E60" s="4" t="s">
        <v>309</v>
      </c>
      <c r="F60" s="4" t="s">
        <v>34</v>
      </c>
      <c r="G60" s="4" t="s">
        <v>269</v>
      </c>
      <c r="H60" s="19">
        <v>787.650189385359</v>
      </c>
      <c r="I60" s="19">
        <v>438.81061844400602</v>
      </c>
      <c r="J60" s="19">
        <v>524.884551623113</v>
      </c>
      <c r="K60" s="19">
        <v>4145.4429740595297</v>
      </c>
      <c r="L60" s="19">
        <v>367.42802741181902</v>
      </c>
      <c r="M60" s="19">
        <v>718.17408282079998</v>
      </c>
      <c r="N60" s="19">
        <v>871.65380846459902</v>
      </c>
      <c r="O60" s="19">
        <v>1670.34580995683</v>
      </c>
      <c r="P60" s="19">
        <v>1268.88967492289</v>
      </c>
      <c r="Q60" s="19">
        <v>1828.9530537501701</v>
      </c>
      <c r="R60" s="19">
        <v>142.037122087168</v>
      </c>
      <c r="S60" s="19">
        <v>210.951820780405</v>
      </c>
      <c r="T60" s="19">
        <v>0.122461299037746</v>
      </c>
      <c r="U60" s="19">
        <v>1.5597370978971701</v>
      </c>
      <c r="V60" s="19">
        <v>1.5999240471868299</v>
      </c>
      <c r="W60" s="19">
        <v>17.1291924081162</v>
      </c>
      <c r="X60" s="19">
        <v>-2.1208144980704402</v>
      </c>
      <c r="Y60" s="19">
        <v>0.28266199008563397</v>
      </c>
      <c r="Z60" s="19">
        <v>3.6617487376661702</v>
      </c>
      <c r="AA60" s="19">
        <v>0.184621811264708</v>
      </c>
      <c r="AB60" s="19">
        <v>0.116046756026206</v>
      </c>
      <c r="AC60" s="19">
        <v>1.66234133586288</v>
      </c>
      <c r="AD60" s="19">
        <v>1.6973397352408099</v>
      </c>
      <c r="AE60" s="19">
        <v>1.71391312774274</v>
      </c>
    </row>
    <row r="61" spans="1:31" x14ac:dyDescent="0.2">
      <c r="A61" s="3">
        <v>60</v>
      </c>
      <c r="B61" s="7" t="s">
        <v>65</v>
      </c>
      <c r="C61" s="8" t="s">
        <v>309</v>
      </c>
      <c r="D61" s="7" t="s">
        <v>184</v>
      </c>
      <c r="E61" s="7" t="s">
        <v>309</v>
      </c>
      <c r="F61" s="7" t="s">
        <v>344</v>
      </c>
      <c r="G61" s="7" t="s">
        <v>269</v>
      </c>
      <c r="H61" s="20">
        <v>1079.5759995892099</v>
      </c>
      <c r="I61" s="20">
        <v>206.96059371775399</v>
      </c>
      <c r="J61" s="20">
        <v>724.10902089804597</v>
      </c>
      <c r="K61" s="20">
        <v>5263.81055212718</v>
      </c>
      <c r="L61" s="20">
        <v>379.10909489637299</v>
      </c>
      <c r="M61" s="20">
        <v>546.00414240468604</v>
      </c>
      <c r="N61" s="20">
        <v>272.546819391442</v>
      </c>
      <c r="O61" s="20">
        <v>504.01402818183902</v>
      </c>
      <c r="P61" s="20">
        <v>408.37362609358001</v>
      </c>
      <c r="Q61" s="20">
        <v>573.51913320457902</v>
      </c>
      <c r="R61" s="20">
        <v>32.020196650880102</v>
      </c>
      <c r="S61" s="20">
        <v>288.43198158341499</v>
      </c>
      <c r="T61" s="20">
        <v>0.18066435816554499</v>
      </c>
      <c r="U61" s="20">
        <v>1.9371321146434199</v>
      </c>
      <c r="V61" s="20">
        <v>2.0463487585146898</v>
      </c>
      <c r="W61" s="20">
        <v>10.486576504328999</v>
      </c>
      <c r="X61" s="20">
        <v>-4.3983571432750397</v>
      </c>
      <c r="Y61" s="20">
        <v>0.32445645433998199</v>
      </c>
      <c r="Z61" s="20">
        <v>2.9389814486066599</v>
      </c>
      <c r="AA61" s="20">
        <v>0.118587860752335</v>
      </c>
      <c r="AB61" s="20">
        <v>9.7235261354324198E-2</v>
      </c>
      <c r="AC61" s="20">
        <v>2.8377253944359602</v>
      </c>
      <c r="AD61" s="20">
        <v>2.74182502903495</v>
      </c>
      <c r="AE61" s="20">
        <v>2.67847970460465</v>
      </c>
    </row>
    <row r="62" spans="1:31" x14ac:dyDescent="0.2">
      <c r="A62" s="3">
        <v>61</v>
      </c>
      <c r="B62" s="4" t="s">
        <v>39</v>
      </c>
      <c r="C62" s="5" t="s">
        <v>309</v>
      </c>
      <c r="D62" s="4" t="s">
        <v>189</v>
      </c>
      <c r="E62" s="4" t="s">
        <v>309</v>
      </c>
      <c r="F62" s="4" t="s">
        <v>264</v>
      </c>
      <c r="G62" s="4" t="s">
        <v>269</v>
      </c>
      <c r="H62" s="19">
        <v>901.50833468277403</v>
      </c>
      <c r="I62" s="19">
        <v>219.10529257237201</v>
      </c>
      <c r="J62" s="19">
        <v>741.11174575480902</v>
      </c>
      <c r="K62" s="19">
        <v>4401.6715214928399</v>
      </c>
      <c r="L62" s="19">
        <v>433.70812580358302</v>
      </c>
      <c r="M62" s="19">
        <v>433.22160158515402</v>
      </c>
      <c r="N62" s="19">
        <v>301.69187231055201</v>
      </c>
      <c r="O62" s="19">
        <v>574.93531321079502</v>
      </c>
      <c r="P62" s="19">
        <v>454.64221408734397</v>
      </c>
      <c r="Q62" s="19">
        <v>639.06264085956104</v>
      </c>
      <c r="R62" s="19">
        <v>39.582805517766303</v>
      </c>
      <c r="S62" s="19">
        <v>307.85633937683298</v>
      </c>
      <c r="T62" s="19">
        <v>0.210464497255344</v>
      </c>
      <c r="U62" s="19">
        <v>1.93879580684796</v>
      </c>
      <c r="V62" s="19">
        <v>2.53641841148769</v>
      </c>
      <c r="W62" s="19">
        <v>12.7068847301056</v>
      </c>
      <c r="X62" s="19">
        <v>-3.6998081945044001</v>
      </c>
      <c r="Y62" s="19">
        <v>0.23389940223934499</v>
      </c>
      <c r="Z62" s="19">
        <v>3.5023922590118901</v>
      </c>
      <c r="AA62" s="19">
        <v>0.1050840099559</v>
      </c>
      <c r="AB62" s="19">
        <v>0.131859472196029</v>
      </c>
      <c r="AC62" s="19">
        <v>2.7696308743035001</v>
      </c>
      <c r="AD62" s="19">
        <v>2.6902784385311098</v>
      </c>
      <c r="AE62" s="19">
        <v>2.6040089525521202</v>
      </c>
    </row>
    <row r="63" spans="1:31" x14ac:dyDescent="0.2">
      <c r="A63" s="3">
        <v>62</v>
      </c>
      <c r="B63" s="7" t="s">
        <v>90</v>
      </c>
      <c r="C63" s="8" t="s">
        <v>309</v>
      </c>
      <c r="D63" s="7" t="s">
        <v>283</v>
      </c>
      <c r="E63" s="7" t="s">
        <v>309</v>
      </c>
      <c r="F63" s="7" t="s">
        <v>146</v>
      </c>
      <c r="G63" s="7" t="s">
        <v>269</v>
      </c>
      <c r="H63" s="20">
        <v>621.35642027229096</v>
      </c>
      <c r="I63" s="20">
        <v>214.52256292029</v>
      </c>
      <c r="J63" s="20">
        <v>294.88422514301499</v>
      </c>
      <c r="K63" s="20">
        <v>2302.3251617299902</v>
      </c>
      <c r="L63" s="20">
        <v>282.372758238823</v>
      </c>
      <c r="M63" s="20">
        <v>227.999154729683</v>
      </c>
      <c r="N63" s="20">
        <v>309.843296218847</v>
      </c>
      <c r="O63" s="20">
        <v>560.66242866367304</v>
      </c>
      <c r="P63" s="20">
        <v>459.03364722896202</v>
      </c>
      <c r="Q63" s="20">
        <v>620.90815761992496</v>
      </c>
      <c r="R63" s="20">
        <v>61.281703118517697</v>
      </c>
      <c r="S63" s="20">
        <v>83.658199576356395</v>
      </c>
      <c r="T63" s="20">
        <v>0.190982877116818</v>
      </c>
      <c r="U63" s="20">
        <v>2.0249708751109599</v>
      </c>
      <c r="V63" s="20">
        <v>0.71171667141119899</v>
      </c>
      <c r="W63" s="20">
        <v>5.8256394163657603</v>
      </c>
      <c r="X63" s="20">
        <v>-4.1126607976718796</v>
      </c>
      <c r="Y63" s="20">
        <v>0.147917167043881</v>
      </c>
      <c r="Z63" s="20">
        <v>2.93797207357767</v>
      </c>
      <c r="AA63" s="20">
        <v>7.1013166444492598E-2</v>
      </c>
      <c r="AB63" s="20">
        <v>5.5432589265223001E-2</v>
      </c>
      <c r="AC63" s="20">
        <v>0.25055748946122502</v>
      </c>
      <c r="AD63" s="20">
        <v>0.23736980772140101</v>
      </c>
      <c r="AE63" s="20">
        <v>0.22714330207523301</v>
      </c>
    </row>
    <row r="64" spans="1:31" x14ac:dyDescent="0.2">
      <c r="A64" s="3">
        <v>63</v>
      </c>
      <c r="B64" s="4" t="s">
        <v>293</v>
      </c>
      <c r="C64" s="5" t="s">
        <v>309</v>
      </c>
      <c r="D64" s="4" t="s">
        <v>348</v>
      </c>
      <c r="E64" s="4" t="s">
        <v>309</v>
      </c>
      <c r="F64" s="4" t="s">
        <v>159</v>
      </c>
      <c r="G64" s="4" t="s">
        <v>269</v>
      </c>
      <c r="H64" s="19">
        <v>700.01827111986904</v>
      </c>
      <c r="I64" s="19">
        <v>194.15887532393899</v>
      </c>
      <c r="J64" s="19">
        <v>271.34558188991298</v>
      </c>
      <c r="K64" s="19">
        <v>2365.3287533251801</v>
      </c>
      <c r="L64" s="19">
        <v>263.18815463785398</v>
      </c>
      <c r="M64" s="19">
        <v>180.27286882401199</v>
      </c>
      <c r="N64" s="19">
        <v>281.65194024908601</v>
      </c>
      <c r="O64" s="19">
        <v>513.17180025874097</v>
      </c>
      <c r="P64" s="19">
        <v>414.94368116240099</v>
      </c>
      <c r="Q64" s="19">
        <v>540.02630793681601</v>
      </c>
      <c r="R64" s="19">
        <v>23.426737006426499</v>
      </c>
      <c r="S64" s="19">
        <v>2.7579672972975602</v>
      </c>
      <c r="T64" s="19">
        <v>0.250821974684935</v>
      </c>
      <c r="U64" s="19">
        <v>3.5352573748788401</v>
      </c>
      <c r="V64" s="19">
        <v>0.78663412941166899</v>
      </c>
      <c r="W64" s="19">
        <v>8.3781642840955097</v>
      </c>
      <c r="X64" s="19">
        <v>-3.26843418774367</v>
      </c>
      <c r="Y64" s="19">
        <v>6.2093124349132701E-2</v>
      </c>
      <c r="Z64" s="19">
        <v>2.9016031714452102</v>
      </c>
      <c r="AA64" s="19">
        <v>8.8051968200602404E-2</v>
      </c>
      <c r="AB64" s="19">
        <v>4.3073710706357599E-2</v>
      </c>
      <c r="AC64" s="19">
        <v>0.10760987633848799</v>
      </c>
      <c r="AD64" s="19">
        <v>0.10861194115489201</v>
      </c>
      <c r="AE64" s="19">
        <v>0.10629646750692601</v>
      </c>
    </row>
    <row r="65" spans="1:31" x14ac:dyDescent="0.2">
      <c r="A65" s="3">
        <v>64</v>
      </c>
      <c r="B65" s="7" t="s">
        <v>185</v>
      </c>
      <c r="C65" s="8" t="s">
        <v>309</v>
      </c>
      <c r="D65" s="7" t="s">
        <v>156</v>
      </c>
      <c r="E65" s="7" t="s">
        <v>309</v>
      </c>
      <c r="F65" s="7" t="s">
        <v>306</v>
      </c>
      <c r="G65" s="7" t="s">
        <v>269</v>
      </c>
      <c r="H65" s="20">
        <v>744.27833653163805</v>
      </c>
      <c r="I65" s="20">
        <v>210.22805987932901</v>
      </c>
      <c r="J65" s="20">
        <v>211.24585994825901</v>
      </c>
      <c r="K65" s="20">
        <v>2541.4225336096301</v>
      </c>
      <c r="L65" s="20">
        <v>251.35220140905699</v>
      </c>
      <c r="M65" s="20">
        <v>191.842655446132</v>
      </c>
      <c r="N65" s="20">
        <v>259.48588218075002</v>
      </c>
      <c r="O65" s="20">
        <v>471.88919089998001</v>
      </c>
      <c r="P65" s="20">
        <v>381.994318462129</v>
      </c>
      <c r="Q65" s="20">
        <v>493.26502102671799</v>
      </c>
      <c r="R65" s="20">
        <v>18.102329195111999</v>
      </c>
      <c r="S65" s="20">
        <v>3.7986059999405102</v>
      </c>
      <c r="T65" s="20">
        <v>0.113963738644762</v>
      </c>
      <c r="U65" s="20">
        <v>1.51670925465759</v>
      </c>
      <c r="V65" s="20">
        <v>0.453514243943068</v>
      </c>
      <c r="W65" s="20">
        <v>5.8386847675271198</v>
      </c>
      <c r="X65" s="20">
        <v>-1.1944874459160399</v>
      </c>
      <c r="Y65" s="20">
        <v>3.6837611697765699E-2</v>
      </c>
      <c r="Z65" s="20">
        <v>2.8957640842850498</v>
      </c>
      <c r="AA65" s="20">
        <v>5.5226142708417102E-2</v>
      </c>
      <c r="AB65" s="20">
        <v>3.5712950457171003E-2</v>
      </c>
      <c r="AC65" s="20">
        <v>7.92486969691438E-2</v>
      </c>
      <c r="AD65" s="20">
        <v>8.01431386837472E-2</v>
      </c>
      <c r="AE65" s="20">
        <v>7.9443838409707895E-2</v>
      </c>
    </row>
    <row r="66" spans="1:31" x14ac:dyDescent="0.2">
      <c r="A66" s="3">
        <v>65</v>
      </c>
      <c r="B66" s="4" t="s">
        <v>359</v>
      </c>
      <c r="C66" s="5" t="s">
        <v>309</v>
      </c>
      <c r="D66" s="4" t="s">
        <v>350</v>
      </c>
      <c r="E66" s="4" t="s">
        <v>309</v>
      </c>
      <c r="F66" s="4" t="s">
        <v>88</v>
      </c>
      <c r="G66" s="4" t="s">
        <v>269</v>
      </c>
      <c r="H66" s="19">
        <v>742.45142067094798</v>
      </c>
      <c r="I66" s="19">
        <v>184.68143581368801</v>
      </c>
      <c r="J66" s="19">
        <v>228.592187372144</v>
      </c>
      <c r="K66" s="19">
        <v>2643.6332391101701</v>
      </c>
      <c r="L66" s="19">
        <v>328.74407720136901</v>
      </c>
      <c r="M66" s="19">
        <v>227.51790241863</v>
      </c>
      <c r="N66" s="19">
        <v>263.18344330935201</v>
      </c>
      <c r="O66" s="19">
        <v>486.95342457399198</v>
      </c>
      <c r="P66" s="19">
        <v>389.70000580367798</v>
      </c>
      <c r="Q66" s="19">
        <v>504.48529486033499</v>
      </c>
      <c r="R66" s="19">
        <v>12.452695011626799</v>
      </c>
      <c r="S66" s="19">
        <v>5.1245134961106196</v>
      </c>
      <c r="T66" s="19">
        <v>6.4265635459541698E-2</v>
      </c>
      <c r="U66" s="19">
        <v>0.98591481320573504</v>
      </c>
      <c r="V66" s="19">
        <v>1.2263437082272</v>
      </c>
      <c r="W66" s="19">
        <v>9.5162237997968404</v>
      </c>
      <c r="X66" s="19">
        <v>-1.5637523065197401</v>
      </c>
      <c r="Y66" s="19">
        <v>5.3705374092237003E-2</v>
      </c>
      <c r="Z66" s="19">
        <v>2.6924522508269702</v>
      </c>
      <c r="AA66" s="19">
        <v>7.7597117055305295E-2</v>
      </c>
      <c r="AB66" s="19">
        <v>2.75343520105138E-2</v>
      </c>
      <c r="AC66" s="19">
        <v>9.1588399842279899E-2</v>
      </c>
      <c r="AD66" s="19">
        <v>9.4562308232994094E-2</v>
      </c>
      <c r="AE66" s="19">
        <v>9.6988773291863895E-2</v>
      </c>
    </row>
    <row r="67" spans="1:31" x14ac:dyDescent="0.2">
      <c r="A67" s="3">
        <v>66</v>
      </c>
      <c r="B67" s="7" t="s">
        <v>310</v>
      </c>
      <c r="C67" s="8" t="s">
        <v>309</v>
      </c>
      <c r="D67" s="7" t="s">
        <v>19</v>
      </c>
      <c r="E67" s="7" t="s">
        <v>309</v>
      </c>
      <c r="F67" s="7" t="s">
        <v>277</v>
      </c>
      <c r="G67" s="7" t="s">
        <v>269</v>
      </c>
      <c r="H67" s="20">
        <v>814.16116602192994</v>
      </c>
      <c r="I67" s="20">
        <v>164.00527824640301</v>
      </c>
      <c r="J67" s="20">
        <v>168.48822132763499</v>
      </c>
      <c r="K67" s="20">
        <v>2803.3214004209999</v>
      </c>
      <c r="L67" s="20">
        <v>263.40516476014398</v>
      </c>
      <c r="M67" s="20">
        <v>232.88195834171501</v>
      </c>
      <c r="N67" s="20">
        <v>271.234742725285</v>
      </c>
      <c r="O67" s="20">
        <v>528.46228873209998</v>
      </c>
      <c r="P67" s="20">
        <v>408.371859997591</v>
      </c>
      <c r="Q67" s="20">
        <v>541.33407050097901</v>
      </c>
      <c r="R67" s="20">
        <v>6.7610271000906703</v>
      </c>
      <c r="S67" s="20">
        <v>7.4002453727991</v>
      </c>
      <c r="T67" s="20">
        <v>7.8091516946527204E-2</v>
      </c>
      <c r="U67" s="20">
        <v>1.80772469330184</v>
      </c>
      <c r="V67" s="20">
        <v>2.3789978321781899</v>
      </c>
      <c r="W67" s="20">
        <v>11.005131425441199</v>
      </c>
      <c r="X67" s="20">
        <v>-0.45345811000524699</v>
      </c>
      <c r="Y67" s="20">
        <v>6.02522021660854E-2</v>
      </c>
      <c r="Z67" s="20">
        <v>2.9622650191400401</v>
      </c>
      <c r="AA67" s="20">
        <v>7.3229602722531498E-2</v>
      </c>
      <c r="AB67" s="20">
        <v>4.0801866699942901E-2</v>
      </c>
      <c r="AC67" s="20">
        <v>0.15042645471730701</v>
      </c>
      <c r="AD67" s="20">
        <v>0.15708905157081501</v>
      </c>
      <c r="AE67" s="20">
        <v>0.158459075466265</v>
      </c>
    </row>
    <row r="68" spans="1:31" x14ac:dyDescent="0.2">
      <c r="A68" s="3">
        <v>67</v>
      </c>
      <c r="B68" s="4" t="s">
        <v>198</v>
      </c>
      <c r="C68" s="5" t="s">
        <v>309</v>
      </c>
      <c r="D68" s="4" t="s">
        <v>180</v>
      </c>
      <c r="E68" s="4" t="s">
        <v>309</v>
      </c>
      <c r="F68" s="4" t="s">
        <v>337</v>
      </c>
      <c r="G68" s="4" t="s">
        <v>269</v>
      </c>
      <c r="H68" s="19">
        <v>21.9972419470541</v>
      </c>
      <c r="I68" s="19">
        <v>1.37405599782641</v>
      </c>
      <c r="J68" s="19">
        <v>1.90159026347385</v>
      </c>
      <c r="K68" s="19">
        <v>210.48987810285499</v>
      </c>
      <c r="L68" s="19">
        <v>3.62243947822106</v>
      </c>
      <c r="M68" s="19">
        <v>8.9451669311857902</v>
      </c>
      <c r="N68" s="19">
        <v>4.3906870075273297</v>
      </c>
      <c r="O68" s="19">
        <v>5.25454012921064</v>
      </c>
      <c r="P68" s="19">
        <v>6.8196441458216697</v>
      </c>
      <c r="Q68" s="19">
        <v>7.8305902945639296</v>
      </c>
      <c r="R68" s="19">
        <v>9.0848045742905101E-2</v>
      </c>
      <c r="S68" s="19">
        <v>-7.75440422353683</v>
      </c>
      <c r="T68" s="19">
        <v>1.19834357218261E-3</v>
      </c>
      <c r="U68" s="19">
        <v>2.6587268817633802E-2</v>
      </c>
      <c r="V68" s="19">
        <v>-2.38375021690388E-2</v>
      </c>
      <c r="W68" s="19">
        <v>4.0556354885130402E-2</v>
      </c>
      <c r="X68" s="19">
        <v>-3.50902699684337</v>
      </c>
      <c r="Y68" s="19">
        <v>1.5026805398951701E-2</v>
      </c>
      <c r="Z68" s="19">
        <v>2.55693054599706E-2</v>
      </c>
      <c r="AA68" s="19">
        <v>3.1188214831481199E-2</v>
      </c>
      <c r="AB68" s="19">
        <v>-1.3630761095585701E-3</v>
      </c>
      <c r="AC68" s="19">
        <v>1.8473548448069799E-2</v>
      </c>
      <c r="AD68" s="19">
        <v>1.6964596891130699E-2</v>
      </c>
      <c r="AE68" s="19">
        <v>1.53222682151814E-2</v>
      </c>
    </row>
    <row r="69" spans="1:31" x14ac:dyDescent="0.2">
      <c r="A69" s="3">
        <v>68</v>
      </c>
      <c r="B69" s="7" t="s">
        <v>157</v>
      </c>
      <c r="C69" s="8" t="s">
        <v>309</v>
      </c>
      <c r="D69" s="7" t="s">
        <v>238</v>
      </c>
      <c r="E69" s="7" t="s">
        <v>309</v>
      </c>
      <c r="F69" s="7" t="s">
        <v>124</v>
      </c>
      <c r="G69" s="7" t="s">
        <v>269</v>
      </c>
      <c r="H69" s="20">
        <v>201.15925248773999</v>
      </c>
      <c r="I69" s="20">
        <v>184.83179362101799</v>
      </c>
      <c r="J69" s="20">
        <v>184.61054948820501</v>
      </c>
      <c r="K69" s="20">
        <v>926.01893377292902</v>
      </c>
      <c r="L69" s="20">
        <v>927.84902068959605</v>
      </c>
      <c r="M69" s="20">
        <v>907.34420005224899</v>
      </c>
      <c r="N69" s="20">
        <v>183.394440699705</v>
      </c>
      <c r="O69" s="20">
        <v>192.06190672223599</v>
      </c>
      <c r="P69" s="20">
        <v>187.94956879390801</v>
      </c>
      <c r="Q69" s="20">
        <v>166.27930724826001</v>
      </c>
      <c r="R69" s="20">
        <v>183.37543498380799</v>
      </c>
      <c r="S69" s="20">
        <v>173.082740106481</v>
      </c>
      <c r="T69" s="20">
        <v>179.18891268256201</v>
      </c>
      <c r="U69" s="20">
        <v>177.651329141373</v>
      </c>
      <c r="V69" s="20">
        <v>189.95246535256999</v>
      </c>
      <c r="W69" s="20">
        <v>182.764194865897</v>
      </c>
      <c r="X69" s="20">
        <v>155.63692893739099</v>
      </c>
      <c r="Y69" s="20">
        <v>184.778137924493</v>
      </c>
      <c r="Z69" s="20">
        <v>176.012928585916</v>
      </c>
      <c r="AA69" s="20">
        <v>145.88152732493899</v>
      </c>
      <c r="AB69" s="20">
        <v>174.54533783604799</v>
      </c>
      <c r="AC69" s="20">
        <v>190.00813032258199</v>
      </c>
      <c r="AD69" s="20">
        <v>188.85739177343501</v>
      </c>
      <c r="AE69" s="20">
        <v>187.27840754223701</v>
      </c>
    </row>
    <row r="70" spans="1:31" x14ac:dyDescent="0.2">
      <c r="A70" s="3">
        <v>69</v>
      </c>
      <c r="B70" s="4" t="s">
        <v>110</v>
      </c>
      <c r="C70" s="5" t="s">
        <v>309</v>
      </c>
      <c r="D70" s="4" t="s">
        <v>193</v>
      </c>
      <c r="E70" s="4" t="s">
        <v>309</v>
      </c>
      <c r="F70" s="4" t="s">
        <v>58</v>
      </c>
      <c r="G70" s="4" t="s">
        <v>269</v>
      </c>
      <c r="H70" s="19">
        <v>0.98454112777696301</v>
      </c>
      <c r="I70" s="19">
        <v>1.33842059158614</v>
      </c>
      <c r="J70" s="19">
        <v>1.41081086709413</v>
      </c>
      <c r="K70" s="19">
        <v>-74.499237377729202</v>
      </c>
      <c r="L70" s="19">
        <v>5.2657836897103101</v>
      </c>
      <c r="M70" s="19">
        <v>-6.0349152555571504</v>
      </c>
      <c r="N70" s="19">
        <v>1.8476592550771</v>
      </c>
      <c r="O70" s="19">
        <v>1.2447418823182099</v>
      </c>
      <c r="P70" s="19">
        <v>1.12782053235817</v>
      </c>
      <c r="Q70" s="19">
        <v>-0.870853834820985</v>
      </c>
      <c r="R70" s="19">
        <v>1.31900052271486</v>
      </c>
      <c r="S70" s="19">
        <v>-1.5494925365969501</v>
      </c>
      <c r="T70" s="19">
        <v>1.19286860834269</v>
      </c>
      <c r="U70" s="19">
        <v>1.1722203012118799</v>
      </c>
      <c r="V70" s="19">
        <v>1.22273149643722</v>
      </c>
      <c r="W70" s="19">
        <v>1.1834638259960699</v>
      </c>
      <c r="X70" s="19">
        <v>-3.02014842811273</v>
      </c>
      <c r="Y70" s="19">
        <v>1.2320673389899</v>
      </c>
      <c r="Z70" s="19">
        <v>1.08576312234522</v>
      </c>
      <c r="AA70" s="19">
        <v>2.54383594063833</v>
      </c>
      <c r="AB70" s="19">
        <v>1.2123357649582001</v>
      </c>
      <c r="AC70" s="19">
        <v>1.39316790987533</v>
      </c>
      <c r="AD70" s="19">
        <v>1.47743354863425</v>
      </c>
      <c r="AE70" s="19">
        <v>1.44540255037708</v>
      </c>
    </row>
    <row r="71" spans="1:31" x14ac:dyDescent="0.2">
      <c r="A71" s="3">
        <v>70</v>
      </c>
      <c r="B71" s="7" t="s">
        <v>15</v>
      </c>
      <c r="C71" s="8" t="s">
        <v>309</v>
      </c>
      <c r="D71" s="7" t="s">
        <v>83</v>
      </c>
      <c r="E71" s="7" t="s">
        <v>309</v>
      </c>
      <c r="F71" s="7" t="s">
        <v>144</v>
      </c>
      <c r="G71" s="7" t="s">
        <v>269</v>
      </c>
      <c r="H71" s="20">
        <v>513.74441979030701</v>
      </c>
      <c r="I71" s="20">
        <v>37.459681682981</v>
      </c>
      <c r="J71" s="20">
        <v>557.89450457102498</v>
      </c>
      <c r="K71" s="20">
        <v>1814.95833137975</v>
      </c>
      <c r="L71" s="20">
        <v>472.30968291116699</v>
      </c>
      <c r="M71" s="20">
        <v>6025.6714904524897</v>
      </c>
      <c r="N71" s="20">
        <v>48.319917827318697</v>
      </c>
      <c r="O71" s="20">
        <v>90.015068694081805</v>
      </c>
      <c r="P71" s="20">
        <v>73.472836410728803</v>
      </c>
      <c r="Q71" s="20">
        <v>97.525315954093401</v>
      </c>
      <c r="R71" s="20">
        <v>16.092552467998701</v>
      </c>
      <c r="S71" s="20">
        <v>271.32980709344798</v>
      </c>
      <c r="T71" s="20">
        <v>0.15799464262492399</v>
      </c>
      <c r="U71" s="20">
        <v>2.3888254239120701</v>
      </c>
      <c r="V71" s="20">
        <v>4.0159131156149099</v>
      </c>
      <c r="W71" s="20">
        <v>7.3955972307887299</v>
      </c>
      <c r="X71" s="20">
        <v>-4.0147302521631598</v>
      </c>
      <c r="Y71" s="20">
        <v>0.45926773462200199</v>
      </c>
      <c r="Z71" s="20">
        <v>0.67965032511504297</v>
      </c>
      <c r="AA71" s="20">
        <v>0.64283334727423203</v>
      </c>
      <c r="AB71" s="20">
        <v>0.172391442918994</v>
      </c>
      <c r="AC71" s="20">
        <v>2.2928561379546899</v>
      </c>
      <c r="AD71" s="20">
        <v>2.3991547342345898</v>
      </c>
      <c r="AE71" s="20">
        <v>2.3886701806579702</v>
      </c>
    </row>
    <row r="72" spans="1:31" x14ac:dyDescent="0.2">
      <c r="A72" s="3">
        <v>71</v>
      </c>
      <c r="B72" s="4" t="s">
        <v>199</v>
      </c>
      <c r="C72" s="5" t="s">
        <v>309</v>
      </c>
      <c r="D72" s="4" t="s">
        <v>382</v>
      </c>
      <c r="E72" s="4" t="s">
        <v>309</v>
      </c>
      <c r="F72" s="4" t="s">
        <v>324</v>
      </c>
      <c r="G72" s="4" t="s">
        <v>269</v>
      </c>
      <c r="H72" s="19">
        <v>636.52805509148698</v>
      </c>
      <c r="I72" s="19">
        <v>52.944374454680101</v>
      </c>
      <c r="J72" s="19">
        <v>519.30949811309199</v>
      </c>
      <c r="K72" s="19">
        <v>2510.65499179381</v>
      </c>
      <c r="L72" s="19">
        <v>331.805372116245</v>
      </c>
      <c r="M72" s="19">
        <v>268.738168209778</v>
      </c>
      <c r="N72" s="19">
        <v>55.830659388885103</v>
      </c>
      <c r="O72" s="19">
        <v>98.9654902971848</v>
      </c>
      <c r="P72" s="19">
        <v>83.643492576783004</v>
      </c>
      <c r="Q72" s="19">
        <v>115.624239906433</v>
      </c>
      <c r="R72" s="19">
        <v>7.8907225720489897</v>
      </c>
      <c r="S72" s="19">
        <v>33.436323252779196</v>
      </c>
      <c r="T72" s="19">
        <v>0.114991123682922</v>
      </c>
      <c r="U72" s="19">
        <v>0.33007856316598999</v>
      </c>
      <c r="V72" s="19">
        <v>2.2093672612857902</v>
      </c>
      <c r="W72" s="19">
        <v>8.1477566951746407</v>
      </c>
      <c r="X72" s="19">
        <v>-3.36675954648971</v>
      </c>
      <c r="Y72" s="19">
        <v>0.13620325344405601</v>
      </c>
      <c r="Z72" s="19">
        <v>1.0955244561856099</v>
      </c>
      <c r="AA72" s="19">
        <v>0.208815747078892</v>
      </c>
      <c r="AB72" s="19">
        <v>3.4804211694322899E-2</v>
      </c>
      <c r="AC72" s="19">
        <v>0.42773819280154002</v>
      </c>
      <c r="AD72" s="19">
        <v>0.42154183733346701</v>
      </c>
      <c r="AE72" s="19">
        <v>0.395853896350427</v>
      </c>
    </row>
    <row r="73" spans="1:31" x14ac:dyDescent="0.2">
      <c r="A73" s="3">
        <v>72</v>
      </c>
      <c r="B73" s="7" t="s">
        <v>61</v>
      </c>
      <c r="C73" s="8" t="s">
        <v>309</v>
      </c>
      <c r="D73" s="7" t="s">
        <v>108</v>
      </c>
      <c r="E73" s="7" t="s">
        <v>309</v>
      </c>
      <c r="F73" s="7" t="s">
        <v>53</v>
      </c>
      <c r="G73" s="7" t="s">
        <v>269</v>
      </c>
      <c r="H73" s="20">
        <v>905.93711594054503</v>
      </c>
      <c r="I73" s="20">
        <v>34.882401178881302</v>
      </c>
      <c r="J73" s="20">
        <v>792.82359257841802</v>
      </c>
      <c r="K73" s="20">
        <v>3317.94782055516</v>
      </c>
      <c r="L73" s="20">
        <v>303.29354685547099</v>
      </c>
      <c r="M73" s="20">
        <v>2288.5522385433601</v>
      </c>
      <c r="N73" s="20">
        <v>23.523487246056099</v>
      </c>
      <c r="O73" s="20">
        <v>42.625193450188</v>
      </c>
      <c r="P73" s="20">
        <v>40.236177032674597</v>
      </c>
      <c r="Q73" s="20">
        <v>57.407386924096301</v>
      </c>
      <c r="R73" s="20">
        <v>1.0963119971117701</v>
      </c>
      <c r="S73" s="20">
        <v>210.243756045548</v>
      </c>
      <c r="T73" s="20">
        <v>9.8510086802842706E-2</v>
      </c>
      <c r="U73" s="20">
        <v>0.34462052977258301</v>
      </c>
      <c r="V73" s="20">
        <v>1.7053596011586001</v>
      </c>
      <c r="W73" s="20">
        <v>6.5224413188282799</v>
      </c>
      <c r="X73" s="20">
        <v>-5.3918044191814296</v>
      </c>
      <c r="Y73" s="20">
        <v>0.20841998373804199</v>
      </c>
      <c r="Z73" s="20">
        <v>0.52129208294031804</v>
      </c>
      <c r="AA73" s="20">
        <v>0.17323002573482099</v>
      </c>
      <c r="AB73" s="20">
        <v>4.4073323330234497E-2</v>
      </c>
      <c r="AC73" s="20">
        <v>0.66438753170454601</v>
      </c>
      <c r="AD73" s="20">
        <v>0.69602221648946705</v>
      </c>
      <c r="AE73" s="20">
        <v>0.67070482083207394</v>
      </c>
    </row>
    <row r="74" spans="1:31" x14ac:dyDescent="0.2">
      <c r="A74" s="3">
        <v>73</v>
      </c>
      <c r="B74" s="4" t="s">
        <v>271</v>
      </c>
      <c r="C74" s="5" t="s">
        <v>309</v>
      </c>
      <c r="D74" s="4" t="s">
        <v>109</v>
      </c>
      <c r="E74" s="4" t="s">
        <v>309</v>
      </c>
      <c r="F74" s="4" t="s">
        <v>167</v>
      </c>
      <c r="G74" s="4" t="s">
        <v>269</v>
      </c>
      <c r="H74" s="19">
        <v>1075.2403153800301</v>
      </c>
      <c r="I74" s="19">
        <v>64.915706145654596</v>
      </c>
      <c r="J74" s="19">
        <v>1160.2598529838299</v>
      </c>
      <c r="K74" s="19">
        <v>4213.23516177276</v>
      </c>
      <c r="L74" s="19">
        <v>303.11272794138898</v>
      </c>
      <c r="M74" s="19">
        <v>133.607367493075</v>
      </c>
      <c r="N74" s="19">
        <v>37.2328827586648</v>
      </c>
      <c r="O74" s="19">
        <v>64.296226897146894</v>
      </c>
      <c r="P74" s="19">
        <v>59.7354417536231</v>
      </c>
      <c r="Q74" s="19">
        <v>83.699193307070104</v>
      </c>
      <c r="R74" s="19">
        <v>1.9538759058336601</v>
      </c>
      <c r="S74" s="19">
        <v>102.717040070298</v>
      </c>
      <c r="T74" s="19">
        <v>0.106087005534362</v>
      </c>
      <c r="U74" s="19">
        <v>3.3796481614114402</v>
      </c>
      <c r="V74" s="19">
        <v>4.2345558510485004</v>
      </c>
      <c r="W74" s="19">
        <v>7.8412108421367197</v>
      </c>
      <c r="X74" s="19">
        <v>-4.0702020671810102</v>
      </c>
      <c r="Y74" s="19">
        <v>0.18827869267654701</v>
      </c>
      <c r="Z74" s="19">
        <v>0.96239209070644904</v>
      </c>
      <c r="AA74" s="19">
        <v>0.11662483517802</v>
      </c>
      <c r="AB74" s="19">
        <v>4.6254299506105698E-2</v>
      </c>
      <c r="AC74" s="19">
        <v>0.54352932633917195</v>
      </c>
      <c r="AD74" s="19">
        <v>0.55642853302851902</v>
      </c>
      <c r="AE74" s="19">
        <v>0.53294790102658096</v>
      </c>
    </row>
    <row r="75" spans="1:31" x14ac:dyDescent="0.2">
      <c r="A75" s="3">
        <v>74</v>
      </c>
      <c r="B75" s="7" t="s">
        <v>170</v>
      </c>
      <c r="C75" s="8" t="s">
        <v>309</v>
      </c>
      <c r="D75" s="7" t="s">
        <v>158</v>
      </c>
      <c r="E75" s="7" t="s">
        <v>309</v>
      </c>
      <c r="F75" s="7" t="s">
        <v>224</v>
      </c>
      <c r="G75" s="7" t="s">
        <v>269</v>
      </c>
      <c r="H75" s="20">
        <v>906.86414420614904</v>
      </c>
      <c r="I75" s="20">
        <v>81.138214256871805</v>
      </c>
      <c r="J75" s="20">
        <v>827.12052727600997</v>
      </c>
      <c r="K75" s="20">
        <v>2760.71766122593</v>
      </c>
      <c r="L75" s="20">
        <v>335.50736012235097</v>
      </c>
      <c r="M75" s="20">
        <v>151.11867522838901</v>
      </c>
      <c r="N75" s="20">
        <v>76.754147792558996</v>
      </c>
      <c r="O75" s="20">
        <v>136.781891702091</v>
      </c>
      <c r="P75" s="20">
        <v>116.021801852989</v>
      </c>
      <c r="Q75" s="20">
        <v>159.06545349763601</v>
      </c>
      <c r="R75" s="20">
        <v>2.1381678302890901</v>
      </c>
      <c r="S75" s="20">
        <v>60.302320694753497</v>
      </c>
      <c r="T75" s="20">
        <v>0.24073747687243899</v>
      </c>
      <c r="U75" s="20">
        <v>1.3039825692529901</v>
      </c>
      <c r="V75" s="20">
        <v>1.6267565042485399</v>
      </c>
      <c r="W75" s="20">
        <v>7.4773352764871701</v>
      </c>
      <c r="X75" s="20">
        <v>-4.3428701416258102</v>
      </c>
      <c r="Y75" s="20">
        <v>0.124265453458546</v>
      </c>
      <c r="Z75" s="20">
        <v>1.4766944258024099</v>
      </c>
      <c r="AA75" s="20">
        <v>9.5111915379919004E-2</v>
      </c>
      <c r="AB75" s="20">
        <v>9.3781957917042205E-2</v>
      </c>
      <c r="AC75" s="20">
        <v>0.232248533904031</v>
      </c>
      <c r="AD75" s="20">
        <v>0.22015450728152</v>
      </c>
      <c r="AE75" s="20">
        <v>0.20999080931209099</v>
      </c>
    </row>
    <row r="76" spans="1:31" x14ac:dyDescent="0.2">
      <c r="A76" s="3">
        <v>75</v>
      </c>
      <c r="B76" s="4" t="s">
        <v>12</v>
      </c>
      <c r="C76" s="5" t="s">
        <v>309</v>
      </c>
      <c r="D76" s="4" t="s">
        <v>141</v>
      </c>
      <c r="E76" s="4" t="s">
        <v>309</v>
      </c>
      <c r="F76" s="4" t="s">
        <v>377</v>
      </c>
      <c r="G76" s="4" t="s">
        <v>269</v>
      </c>
      <c r="H76" s="19">
        <v>832.36042603045701</v>
      </c>
      <c r="I76" s="19">
        <v>39.903333050905601</v>
      </c>
      <c r="J76" s="19">
        <v>295.37416437656998</v>
      </c>
      <c r="K76" s="19">
        <v>3427.4106128954099</v>
      </c>
      <c r="L76" s="19">
        <v>314.11164919627902</v>
      </c>
      <c r="M76" s="19">
        <v>276.470150869132</v>
      </c>
      <c r="N76" s="19">
        <v>62.149325728233002</v>
      </c>
      <c r="O76" s="19">
        <v>111.108224400738</v>
      </c>
      <c r="P76" s="19">
        <v>96.765498146711394</v>
      </c>
      <c r="Q76" s="19">
        <v>131.55227822540101</v>
      </c>
      <c r="R76" s="19">
        <v>2.9235588056993902</v>
      </c>
      <c r="S76" s="19">
        <v>24.6138091929034</v>
      </c>
      <c r="T76" s="19">
        <v>0.186187483916777</v>
      </c>
      <c r="U76" s="19">
        <v>0.82902844339508397</v>
      </c>
      <c r="V76" s="19">
        <v>4.0281312000489802</v>
      </c>
      <c r="W76" s="19">
        <v>8.2292383013832193</v>
      </c>
      <c r="X76" s="19">
        <v>-2.29172295757387</v>
      </c>
      <c r="Y76" s="19">
        <v>0.15487232879385801</v>
      </c>
      <c r="Z76" s="19">
        <v>2.3771861147741302</v>
      </c>
      <c r="AA76" s="19">
        <v>7.1331880701187705E-2</v>
      </c>
      <c r="AB76" s="19">
        <v>4.5254683167248302E-2</v>
      </c>
      <c r="AC76" s="19">
        <v>0.71040933487364499</v>
      </c>
      <c r="AD76" s="19">
        <v>0.707121916708642</v>
      </c>
      <c r="AE76" s="19">
        <v>0.65068374634465898</v>
      </c>
    </row>
    <row r="77" spans="1:31" x14ac:dyDescent="0.2">
      <c r="A77" s="3">
        <v>76</v>
      </c>
      <c r="B77" s="7" t="s">
        <v>197</v>
      </c>
      <c r="C77" s="8" t="s">
        <v>309</v>
      </c>
      <c r="D77" s="7" t="s">
        <v>231</v>
      </c>
      <c r="E77" s="7" t="s">
        <v>309</v>
      </c>
      <c r="F77" s="7" t="s">
        <v>59</v>
      </c>
      <c r="G77" s="7" t="s">
        <v>269</v>
      </c>
      <c r="H77" s="20">
        <v>825.99298212891597</v>
      </c>
      <c r="I77" s="20">
        <v>39.670625076215202</v>
      </c>
      <c r="J77" s="20">
        <v>368.67610195060098</v>
      </c>
      <c r="K77" s="20">
        <v>3545.31104456923</v>
      </c>
      <c r="L77" s="20">
        <v>201.027274514705</v>
      </c>
      <c r="M77" s="20">
        <v>1722.4050279128001</v>
      </c>
      <c r="N77" s="20">
        <v>63.897903699463001</v>
      </c>
      <c r="O77" s="20">
        <v>120.341372755077</v>
      </c>
      <c r="P77" s="20">
        <v>96.706435336630506</v>
      </c>
      <c r="Q77" s="20">
        <v>140.78424450835701</v>
      </c>
      <c r="R77" s="20">
        <v>2.9472351806916</v>
      </c>
      <c r="S77" s="20">
        <v>6.2010694282238603</v>
      </c>
      <c r="T77" s="20">
        <v>0.237055015932116</v>
      </c>
      <c r="U77" s="20">
        <v>0.65937493429191196</v>
      </c>
      <c r="V77" s="20">
        <v>1.49069989150455</v>
      </c>
      <c r="W77" s="20">
        <v>6.3555767681564701</v>
      </c>
      <c r="X77" s="20">
        <v>-1.9644701383993799</v>
      </c>
      <c r="Y77" s="20">
        <v>2.85025571328421E-2</v>
      </c>
      <c r="Z77" s="20">
        <v>3.10520920753746</v>
      </c>
      <c r="AA77" s="20">
        <v>7.0024634607514596E-2</v>
      </c>
      <c r="AB77" s="20">
        <v>3.8711772323938E-2</v>
      </c>
      <c r="AC77" s="20">
        <v>9.3258739732185403E-2</v>
      </c>
      <c r="AD77" s="20">
        <v>8.6962423289147495E-2</v>
      </c>
      <c r="AE77" s="20">
        <v>8.8814864686840495E-2</v>
      </c>
    </row>
    <row r="78" spans="1:31" x14ac:dyDescent="0.2">
      <c r="A78" s="3">
        <v>77</v>
      </c>
      <c r="B78" s="4" t="s">
        <v>171</v>
      </c>
      <c r="C78" s="5" t="s">
        <v>309</v>
      </c>
      <c r="D78" s="4" t="s">
        <v>241</v>
      </c>
      <c r="E78" s="4" t="s">
        <v>309</v>
      </c>
      <c r="F78" s="4" t="s">
        <v>115</v>
      </c>
      <c r="G78" s="4" t="s">
        <v>269</v>
      </c>
      <c r="H78" s="19">
        <v>679.61667457913802</v>
      </c>
      <c r="I78" s="19">
        <v>153.258368258627</v>
      </c>
      <c r="J78" s="19">
        <v>370.83635030367702</v>
      </c>
      <c r="K78" s="19">
        <v>3940.7532965339301</v>
      </c>
      <c r="L78" s="19">
        <v>373.65147045907099</v>
      </c>
      <c r="M78" s="19">
        <v>1832.40021397644</v>
      </c>
      <c r="N78" s="19">
        <v>161.80984301577399</v>
      </c>
      <c r="O78" s="19">
        <v>308.45619811510102</v>
      </c>
      <c r="P78" s="19">
        <v>242.946364069862</v>
      </c>
      <c r="Q78" s="19">
        <v>319.301729426463</v>
      </c>
      <c r="R78" s="19">
        <v>17.607568447717998</v>
      </c>
      <c r="S78" s="19">
        <v>70.447387396970697</v>
      </c>
      <c r="T78" s="19">
        <v>0.14311732091596499</v>
      </c>
      <c r="U78" s="19">
        <v>0.61688560507966395</v>
      </c>
      <c r="V78" s="19">
        <v>1.2549216872981199</v>
      </c>
      <c r="W78" s="19">
        <v>7.9163887457597104</v>
      </c>
      <c r="X78" s="19">
        <v>-1.6235148957144301</v>
      </c>
      <c r="Y78" s="19">
        <v>0.13778069764677001</v>
      </c>
      <c r="Z78" s="19">
        <v>3.3520784927556799</v>
      </c>
      <c r="AA78" s="19">
        <v>0.14150900542148301</v>
      </c>
      <c r="AB78" s="19">
        <v>6.6791925238291694E-2</v>
      </c>
      <c r="AC78" s="19">
        <v>2.2137407192883498</v>
      </c>
      <c r="AD78" s="19">
        <v>2.3527404631166302</v>
      </c>
      <c r="AE78" s="19">
        <v>2.3482346693158198</v>
      </c>
    </row>
    <row r="79" spans="1:31" x14ac:dyDescent="0.2">
      <c r="A79" s="3">
        <v>78</v>
      </c>
      <c r="B79" s="7" t="s">
        <v>247</v>
      </c>
      <c r="C79" s="8" t="s">
        <v>309</v>
      </c>
      <c r="D79" s="7" t="s">
        <v>349</v>
      </c>
      <c r="E79" s="7" t="s">
        <v>309</v>
      </c>
      <c r="F79" s="7" t="s">
        <v>66</v>
      </c>
      <c r="G79" s="7" t="s">
        <v>269</v>
      </c>
      <c r="H79" s="20">
        <v>761.71235093066298</v>
      </c>
      <c r="I79" s="20">
        <v>61.7595359386575</v>
      </c>
      <c r="J79" s="20">
        <v>283.58964886179803</v>
      </c>
      <c r="K79" s="20">
        <v>2515.9507430706099</v>
      </c>
      <c r="L79" s="20">
        <v>304.35943319744098</v>
      </c>
      <c r="M79" s="20">
        <v>122.437089817968</v>
      </c>
      <c r="N79" s="20">
        <v>45.120936862037397</v>
      </c>
      <c r="O79" s="20">
        <v>85.067984187044402</v>
      </c>
      <c r="P79" s="20">
        <v>69.554828810723507</v>
      </c>
      <c r="Q79" s="20">
        <v>93.281039868999301</v>
      </c>
      <c r="R79" s="20">
        <v>2.3510890802641198</v>
      </c>
      <c r="S79" s="20">
        <v>31.601357367763999</v>
      </c>
      <c r="T79" s="20">
        <v>0.21025064216582001</v>
      </c>
      <c r="U79" s="20">
        <v>0.52557297366662303</v>
      </c>
      <c r="V79" s="20">
        <v>0.77926664955432201</v>
      </c>
      <c r="W79" s="20">
        <v>11.4487624875329</v>
      </c>
      <c r="X79" s="20">
        <v>-0.441871776167782</v>
      </c>
      <c r="Y79" s="20">
        <v>6.5774883709957696E-2</v>
      </c>
      <c r="Z79" s="20">
        <v>1.1700203931901001</v>
      </c>
      <c r="AA79" s="20">
        <v>7.5848517340504407E-2</v>
      </c>
      <c r="AB79" s="20">
        <v>8.2967724879171006E-2</v>
      </c>
      <c r="AC79" s="20">
        <v>0.64303169873246202</v>
      </c>
      <c r="AD79" s="20">
        <v>0.67238511824793401</v>
      </c>
      <c r="AE79" s="20">
        <v>0.68602452524095203</v>
      </c>
    </row>
    <row r="80" spans="1:31" x14ac:dyDescent="0.2">
      <c r="A80" s="3">
        <v>79</v>
      </c>
      <c r="B80" s="4" t="s">
        <v>361</v>
      </c>
      <c r="C80" s="5" t="s">
        <v>309</v>
      </c>
      <c r="D80" s="4" t="s">
        <v>353</v>
      </c>
      <c r="E80" s="4" t="s">
        <v>309</v>
      </c>
      <c r="F80" s="4" t="s">
        <v>347</v>
      </c>
      <c r="G80" s="4" t="s">
        <v>269</v>
      </c>
      <c r="H80" s="19">
        <v>973.86248142872</v>
      </c>
      <c r="I80" s="19">
        <v>49.505792713012298</v>
      </c>
      <c r="J80" s="19">
        <v>318.60061142367499</v>
      </c>
      <c r="K80" s="19">
        <v>2290.6949961340001</v>
      </c>
      <c r="L80" s="19">
        <v>349.93089660059502</v>
      </c>
      <c r="M80" s="19">
        <v>526.43252606398698</v>
      </c>
      <c r="N80" s="19">
        <v>48.200704030275197</v>
      </c>
      <c r="O80" s="19">
        <v>85.231233663374695</v>
      </c>
      <c r="P80" s="19">
        <v>72.192653363516897</v>
      </c>
      <c r="Q80" s="19">
        <v>102.691065700281</v>
      </c>
      <c r="R80" s="19">
        <v>1.29992635828453</v>
      </c>
      <c r="S80" s="19">
        <v>3.8563766318572701</v>
      </c>
      <c r="T80" s="19">
        <v>0.24557639892088101</v>
      </c>
      <c r="U80" s="19">
        <v>0.50697851956971196</v>
      </c>
      <c r="V80" s="19">
        <v>0.54515155235901203</v>
      </c>
      <c r="W80" s="19">
        <v>9.5050476801204606</v>
      </c>
      <c r="X80" s="19">
        <v>-2.3922417434648802</v>
      </c>
      <c r="Y80" s="19">
        <v>3.1960412773598297E-2</v>
      </c>
      <c r="Z80" s="19">
        <v>1.47812113085974</v>
      </c>
      <c r="AA80" s="19">
        <v>5.25765928597451E-2</v>
      </c>
      <c r="AB80" s="19">
        <v>3.9438763695539301E-2</v>
      </c>
      <c r="AC80" s="19">
        <v>0.13518810534334</v>
      </c>
      <c r="AD80" s="19">
        <v>0.12919384152977301</v>
      </c>
      <c r="AE80" s="19">
        <v>0.120745359519534</v>
      </c>
    </row>
    <row r="81" spans="1:31" x14ac:dyDescent="0.2">
      <c r="A81" s="3">
        <v>80</v>
      </c>
      <c r="B81" s="7" t="s">
        <v>237</v>
      </c>
      <c r="C81" s="8" t="s">
        <v>309</v>
      </c>
      <c r="D81" s="7" t="s">
        <v>105</v>
      </c>
      <c r="E81" s="7" t="s">
        <v>309</v>
      </c>
      <c r="F81" s="7" t="s">
        <v>84</v>
      </c>
      <c r="G81" s="7" t="s">
        <v>269</v>
      </c>
      <c r="H81" s="20">
        <v>197.618987035732</v>
      </c>
      <c r="I81" s="20">
        <v>182.72996778988499</v>
      </c>
      <c r="J81" s="20">
        <v>191.22931277226999</v>
      </c>
      <c r="K81" s="20">
        <v>948.62985896891905</v>
      </c>
      <c r="L81" s="20">
        <v>893.913894377274</v>
      </c>
      <c r="M81" s="20">
        <v>878.24938784291896</v>
      </c>
      <c r="N81" s="20">
        <v>181.44661943819901</v>
      </c>
      <c r="O81" s="20">
        <v>194.177609644228</v>
      </c>
      <c r="P81" s="20">
        <v>191.650562862198</v>
      </c>
      <c r="Q81" s="20">
        <v>162.32249932072199</v>
      </c>
      <c r="R81" s="20">
        <v>183.12179822776901</v>
      </c>
      <c r="S81" s="20">
        <v>184.680351443658</v>
      </c>
      <c r="T81" s="20">
        <v>181.02861787797801</v>
      </c>
      <c r="U81" s="20">
        <v>171.33644197938199</v>
      </c>
      <c r="V81" s="20">
        <v>183.71290792272899</v>
      </c>
      <c r="W81" s="20">
        <v>188.99391289416599</v>
      </c>
      <c r="X81" s="20">
        <v>163.158610006624</v>
      </c>
      <c r="Y81" s="20">
        <v>185.23651120837701</v>
      </c>
      <c r="Z81" s="20">
        <v>170.317213288788</v>
      </c>
      <c r="AA81" s="20">
        <v>156.13003762149299</v>
      </c>
      <c r="AB81" s="20">
        <v>174.943739460534</v>
      </c>
      <c r="AC81" s="20">
        <v>185.81747988336599</v>
      </c>
      <c r="AD81" s="20">
        <v>190.08242109330899</v>
      </c>
      <c r="AE81" s="20">
        <v>191.49673097544999</v>
      </c>
    </row>
    <row r="82" spans="1:31" x14ac:dyDescent="0.2">
      <c r="A82" s="3">
        <v>81</v>
      </c>
      <c r="B82" s="4" t="s">
        <v>150</v>
      </c>
      <c r="C82" s="5" t="s">
        <v>309</v>
      </c>
      <c r="D82" s="4" t="s">
        <v>352</v>
      </c>
      <c r="E82" s="4" t="s">
        <v>309</v>
      </c>
      <c r="F82" s="4" t="s">
        <v>288</v>
      </c>
      <c r="G82" s="4" t="s">
        <v>269</v>
      </c>
      <c r="H82" s="19">
        <v>1.5262965290372299</v>
      </c>
      <c r="I82" s="19">
        <v>1.24772499253589</v>
      </c>
      <c r="J82" s="19">
        <v>1.4523097122086299</v>
      </c>
      <c r="K82" s="19">
        <v>-70.591204866164503</v>
      </c>
      <c r="L82" s="19">
        <v>5.7699641253470899</v>
      </c>
      <c r="M82" s="19">
        <v>-5.1656168600345804</v>
      </c>
      <c r="N82" s="19">
        <v>1.9072616293267299</v>
      </c>
      <c r="O82" s="19">
        <v>1.2396403260076401</v>
      </c>
      <c r="P82" s="19">
        <v>1.3264550747041799</v>
      </c>
      <c r="Q82" s="19">
        <v>-1.1710557021525101</v>
      </c>
      <c r="R82" s="19">
        <v>1.2400025897676901</v>
      </c>
      <c r="S82" s="19">
        <v>-6.93176269753668</v>
      </c>
      <c r="T82" s="19">
        <v>1.1587110327749901</v>
      </c>
      <c r="U82" s="19">
        <v>1.2319724023468701</v>
      </c>
      <c r="V82" s="19">
        <v>1.30903310036797</v>
      </c>
      <c r="W82" s="19">
        <v>1.12658612040846</v>
      </c>
      <c r="X82" s="19">
        <v>-3.9390123421299501</v>
      </c>
      <c r="Y82" s="19">
        <v>1.2586129044243901</v>
      </c>
      <c r="Z82" s="19">
        <v>1.1511676546665399</v>
      </c>
      <c r="AA82" s="19">
        <v>2.2833582329545901</v>
      </c>
      <c r="AB82" s="19">
        <v>1.1889706403276501</v>
      </c>
      <c r="AC82" s="19">
        <v>1.36477231853147</v>
      </c>
      <c r="AD82" s="19">
        <v>1.3605982277281501</v>
      </c>
      <c r="AE82" s="19">
        <v>1.36383821035019</v>
      </c>
    </row>
    <row r="83" spans="1:31" x14ac:dyDescent="0.2">
      <c r="A83" s="3">
        <v>82</v>
      </c>
      <c r="B83" s="7" t="s">
        <v>64</v>
      </c>
      <c r="C83" s="8" t="s">
        <v>309</v>
      </c>
      <c r="D83" s="7" t="s">
        <v>381</v>
      </c>
      <c r="E83" s="7" t="s">
        <v>309</v>
      </c>
      <c r="F83" s="7" t="s">
        <v>4</v>
      </c>
      <c r="G83" s="7" t="s">
        <v>269</v>
      </c>
      <c r="H83" s="20">
        <v>938.87057593897998</v>
      </c>
      <c r="I83" s="20">
        <v>42.8013380638792</v>
      </c>
      <c r="J83" s="20">
        <v>318.36650671020601</v>
      </c>
      <c r="K83" s="20">
        <v>1995.99880721816</v>
      </c>
      <c r="L83" s="20">
        <v>285.71735643673497</v>
      </c>
      <c r="M83" s="20">
        <v>726.22533438936102</v>
      </c>
      <c r="N83" s="20">
        <v>49.2736584038934</v>
      </c>
      <c r="O83" s="20">
        <v>88.840796738827095</v>
      </c>
      <c r="P83" s="20">
        <v>74.535485485005694</v>
      </c>
      <c r="Q83" s="20">
        <v>99.682338591153894</v>
      </c>
      <c r="R83" s="20">
        <v>1.2499146118145099</v>
      </c>
      <c r="S83" s="20">
        <v>6.9377792224614101</v>
      </c>
      <c r="T83" s="20">
        <v>0.25655993698836099</v>
      </c>
      <c r="U83" s="20">
        <v>0.49929130020718598</v>
      </c>
      <c r="V83" s="20">
        <v>1.0737374058515701</v>
      </c>
      <c r="W83" s="20">
        <v>9.6070495683100798</v>
      </c>
      <c r="X83" s="20">
        <v>-2.9598938620940598</v>
      </c>
      <c r="Y83" s="20">
        <v>0.211851489623197</v>
      </c>
      <c r="Z83" s="20">
        <v>1.28946672775284</v>
      </c>
      <c r="AA83" s="20">
        <v>0.55856496809274803</v>
      </c>
      <c r="AB83" s="20">
        <v>0.16066798913439401</v>
      </c>
      <c r="AC83" s="20">
        <v>0.29948591780376199</v>
      </c>
      <c r="AD83" s="20">
        <v>0.30878226857403501</v>
      </c>
      <c r="AE83" s="20">
        <v>0.289899387357064</v>
      </c>
    </row>
    <row r="84" spans="1:31" x14ac:dyDescent="0.2">
      <c r="A84" s="3">
        <v>83</v>
      </c>
      <c r="B84" s="4" t="s">
        <v>201</v>
      </c>
      <c r="C84" s="5" t="s">
        <v>309</v>
      </c>
      <c r="D84" s="4" t="s">
        <v>121</v>
      </c>
      <c r="E84" s="4" t="s">
        <v>309</v>
      </c>
      <c r="F84" s="4" t="s">
        <v>304</v>
      </c>
      <c r="G84" s="4" t="s">
        <v>269</v>
      </c>
      <c r="H84" s="19">
        <v>311.62420747505598</v>
      </c>
      <c r="I84" s="19">
        <v>46.345405433556003</v>
      </c>
      <c r="J84" s="19">
        <v>453.39433667572399</v>
      </c>
      <c r="K84" s="19">
        <v>2706.70293095852</v>
      </c>
      <c r="L84" s="19">
        <v>338.19085530576803</v>
      </c>
      <c r="M84" s="19">
        <v>591.34991121686801</v>
      </c>
      <c r="N84" s="19">
        <v>71.230086924238904</v>
      </c>
      <c r="O84" s="19">
        <v>129.728383338073</v>
      </c>
      <c r="P84" s="19">
        <v>105.57186791037201</v>
      </c>
      <c r="Q84" s="19">
        <v>140.81930595751899</v>
      </c>
      <c r="R84" s="19">
        <v>12.514235352858</v>
      </c>
      <c r="S84" s="19">
        <v>251.90874333830499</v>
      </c>
      <c r="T84" s="19">
        <v>0.105444888742298</v>
      </c>
      <c r="U84" s="19">
        <v>1.1732577763073599</v>
      </c>
      <c r="V84" s="19">
        <v>3.2723280311215199</v>
      </c>
      <c r="W84" s="19">
        <v>18.0830487240781</v>
      </c>
      <c r="X84" s="19">
        <v>-1.12992970253352</v>
      </c>
      <c r="Y84" s="19">
        <v>0.15985496913692099</v>
      </c>
      <c r="Z84" s="19">
        <v>1.2666365415648799</v>
      </c>
      <c r="AA84" s="19">
        <v>0.32054840953668901</v>
      </c>
      <c r="AB84" s="19">
        <v>8.8511148111882501E-2</v>
      </c>
      <c r="AC84" s="19">
        <v>8.4566411893590505</v>
      </c>
      <c r="AD84" s="19">
        <v>8.8251242704724095</v>
      </c>
      <c r="AE84" s="19">
        <v>8.6630925194310695</v>
      </c>
    </row>
    <row r="85" spans="1:31" x14ac:dyDescent="0.2">
      <c r="A85" s="3">
        <v>84</v>
      </c>
      <c r="B85" s="7" t="s">
        <v>273</v>
      </c>
      <c r="C85" s="8" t="s">
        <v>309</v>
      </c>
      <c r="D85" s="7" t="s">
        <v>35</v>
      </c>
      <c r="E85" s="7" t="s">
        <v>309</v>
      </c>
      <c r="F85" s="7" t="s">
        <v>360</v>
      </c>
      <c r="G85" s="7" t="s">
        <v>269</v>
      </c>
      <c r="H85" s="20">
        <v>574.22459899684395</v>
      </c>
      <c r="I85" s="20">
        <v>30.395495667247499</v>
      </c>
      <c r="J85" s="20">
        <v>447.55920454276298</v>
      </c>
      <c r="K85" s="20">
        <v>1835.2337142973199</v>
      </c>
      <c r="L85" s="20">
        <v>372.68358711881302</v>
      </c>
      <c r="M85" s="20">
        <v>149.24647031818799</v>
      </c>
      <c r="N85" s="20">
        <v>12.2582758954028</v>
      </c>
      <c r="O85" s="20">
        <v>23.780084731031401</v>
      </c>
      <c r="P85" s="20">
        <v>22.2548896464682</v>
      </c>
      <c r="Q85" s="20">
        <v>30.781192749480599</v>
      </c>
      <c r="R85" s="20">
        <v>1.4089001271975901</v>
      </c>
      <c r="S85" s="20">
        <v>25.4416030672486</v>
      </c>
      <c r="T85" s="20">
        <v>0.15157261100265801</v>
      </c>
      <c r="U85" s="20">
        <v>0.97988880819191304</v>
      </c>
      <c r="V85" s="20">
        <v>0.70133962368820801</v>
      </c>
      <c r="W85" s="20">
        <v>5.7563238644140498</v>
      </c>
      <c r="X85" s="20">
        <v>-2.58304092149013</v>
      </c>
      <c r="Y85" s="20">
        <v>-2.2219210747147999E-2</v>
      </c>
      <c r="Z85" s="20">
        <v>0.34970767143153197</v>
      </c>
      <c r="AA85" s="20">
        <v>0.13724110127381201</v>
      </c>
      <c r="AB85" s="20">
        <v>2.1900228516920299E-2</v>
      </c>
      <c r="AC85" s="20">
        <v>0.491241851489714</v>
      </c>
      <c r="AD85" s="20">
        <v>0.49416119755973298</v>
      </c>
      <c r="AE85" s="20">
        <v>0.467447041538196</v>
      </c>
    </row>
    <row r="86" spans="1:31" x14ac:dyDescent="0.2">
      <c r="A86" s="3">
        <v>85</v>
      </c>
      <c r="B86" s="4" t="s">
        <v>203</v>
      </c>
      <c r="C86" s="5" t="s">
        <v>309</v>
      </c>
      <c r="D86" s="4" t="s">
        <v>31</v>
      </c>
      <c r="E86" s="4" t="s">
        <v>309</v>
      </c>
      <c r="F86" s="4" t="s">
        <v>373</v>
      </c>
      <c r="G86" s="4" t="s">
        <v>269</v>
      </c>
      <c r="H86" s="19">
        <v>582.31828051760294</v>
      </c>
      <c r="I86" s="19">
        <v>40.743074463567901</v>
      </c>
      <c r="J86" s="19">
        <v>481.729495211168</v>
      </c>
      <c r="K86" s="19">
        <v>2252.1229858306801</v>
      </c>
      <c r="L86" s="19">
        <v>311.96931421010902</v>
      </c>
      <c r="M86" s="19">
        <v>333.65329837330597</v>
      </c>
      <c r="N86" s="19">
        <v>20.463769224668699</v>
      </c>
      <c r="O86" s="19">
        <v>38.899788490316702</v>
      </c>
      <c r="P86" s="19">
        <v>32.864333265079097</v>
      </c>
      <c r="Q86" s="19">
        <v>48.040008558700897</v>
      </c>
      <c r="R86" s="19">
        <v>7.0565172580832396</v>
      </c>
      <c r="S86" s="19">
        <v>7.2413570583256597</v>
      </c>
      <c r="T86" s="19">
        <v>0.16702806551354599</v>
      </c>
      <c r="U86" s="19">
        <v>1.40031423808253</v>
      </c>
      <c r="V86" s="19">
        <v>1.05083053288063</v>
      </c>
      <c r="W86" s="19">
        <v>6.0246670852565396</v>
      </c>
      <c r="X86" s="19">
        <v>-2.37209394630798</v>
      </c>
      <c r="Y86" s="19">
        <v>5.8648422709939002E-2</v>
      </c>
      <c r="Z86" s="19">
        <v>0.39264226177671502</v>
      </c>
      <c r="AA86" s="19">
        <v>0.106248329897376</v>
      </c>
      <c r="AB86" s="19">
        <v>2.2536339017453898E-2</v>
      </c>
      <c r="AC86" s="19">
        <v>0.22437279568042601</v>
      </c>
      <c r="AD86" s="19">
        <v>0.209965062379946</v>
      </c>
      <c r="AE86" s="19">
        <v>0.20904857066466201</v>
      </c>
    </row>
    <row r="87" spans="1:31" x14ac:dyDescent="0.2">
      <c r="A87" s="3">
        <v>86</v>
      </c>
      <c r="B87" s="7" t="s">
        <v>221</v>
      </c>
      <c r="C87" s="8" t="s">
        <v>309</v>
      </c>
      <c r="D87" s="7" t="s">
        <v>73</v>
      </c>
      <c r="E87" s="7" t="s">
        <v>309</v>
      </c>
      <c r="F87" s="7" t="s">
        <v>81</v>
      </c>
      <c r="G87" s="7" t="s">
        <v>269</v>
      </c>
      <c r="H87" s="20">
        <v>776.64138757763601</v>
      </c>
      <c r="I87" s="20">
        <v>124.523130171411</v>
      </c>
      <c r="J87" s="20">
        <v>556.71175798745799</v>
      </c>
      <c r="K87" s="20">
        <v>3355.5894021487502</v>
      </c>
      <c r="L87" s="20">
        <v>273.50615302917703</v>
      </c>
      <c r="M87" s="20">
        <v>209.75929751762001</v>
      </c>
      <c r="N87" s="20">
        <v>55.890271351916397</v>
      </c>
      <c r="O87" s="20">
        <v>102.167006343888</v>
      </c>
      <c r="P87" s="20">
        <v>83.835865560602798</v>
      </c>
      <c r="Q87" s="20">
        <v>122.965109861908</v>
      </c>
      <c r="R87" s="20">
        <v>2.9950329957144302</v>
      </c>
      <c r="S87" s="20">
        <v>165.66405603266</v>
      </c>
      <c r="T87" s="20">
        <v>0.13868634357378701</v>
      </c>
      <c r="U87" s="20">
        <v>0.92658806774677005</v>
      </c>
      <c r="V87" s="20">
        <v>0.73005405953678904</v>
      </c>
      <c r="W87" s="20">
        <v>6.9318316821535602</v>
      </c>
      <c r="X87" s="20">
        <v>-2.7056286840620101</v>
      </c>
      <c r="Y87" s="20">
        <v>7.3978239039993204E-2</v>
      </c>
      <c r="Z87" s="20">
        <v>1.6528191941211601</v>
      </c>
      <c r="AA87" s="20">
        <v>7.9082524934236398E-2</v>
      </c>
      <c r="AB87" s="20">
        <v>1.59935030835219E-2</v>
      </c>
      <c r="AC87" s="20">
        <v>0.79195313455469196</v>
      </c>
      <c r="AD87" s="20">
        <v>0.78457484952724499</v>
      </c>
      <c r="AE87" s="20">
        <v>0.73651687911506802</v>
      </c>
    </row>
    <row r="88" spans="1:31" x14ac:dyDescent="0.2">
      <c r="A88" s="3">
        <v>87</v>
      </c>
      <c r="B88" s="4" t="s">
        <v>98</v>
      </c>
      <c r="C88" s="5" t="s">
        <v>309</v>
      </c>
      <c r="D88" s="4" t="s">
        <v>307</v>
      </c>
      <c r="E88" s="4" t="s">
        <v>309</v>
      </c>
      <c r="F88" s="4" t="s">
        <v>289</v>
      </c>
      <c r="G88" s="4" t="s">
        <v>269</v>
      </c>
      <c r="H88" s="19">
        <v>854.08236312350698</v>
      </c>
      <c r="I88" s="19">
        <v>106.69128193986</v>
      </c>
      <c r="J88" s="19">
        <v>423.720927628114</v>
      </c>
      <c r="K88" s="19">
        <v>3298.25844923874</v>
      </c>
      <c r="L88" s="19">
        <v>331.14043446151101</v>
      </c>
      <c r="M88" s="19">
        <v>100.115701877251</v>
      </c>
      <c r="N88" s="19">
        <v>47.783441935478898</v>
      </c>
      <c r="O88" s="19">
        <v>91.0361931653472</v>
      </c>
      <c r="P88" s="19">
        <v>75.441329205629799</v>
      </c>
      <c r="Q88" s="19">
        <v>111.86209918935501</v>
      </c>
      <c r="R88" s="19">
        <v>2.3863897029205399</v>
      </c>
      <c r="S88" s="19">
        <v>126.019559804441</v>
      </c>
      <c r="T88" s="19">
        <v>0.12235427954903701</v>
      </c>
      <c r="U88" s="19">
        <v>0.73209726132130104</v>
      </c>
      <c r="V88" s="19">
        <v>0.97578898551872995</v>
      </c>
      <c r="W88" s="19">
        <v>5.0598482281514796</v>
      </c>
      <c r="X88" s="19">
        <v>-3.0167167797336001</v>
      </c>
      <c r="Y88" s="19">
        <v>0.11445820161027399</v>
      </c>
      <c r="Z88" s="19">
        <v>1.4756670346209899</v>
      </c>
      <c r="AA88" s="19">
        <v>8.3053985611387507E-2</v>
      </c>
      <c r="AB88" s="19">
        <v>3.4077227231003801E-2</v>
      </c>
      <c r="AC88" s="19">
        <v>0.43234224100305202</v>
      </c>
      <c r="AD88" s="19">
        <v>0.43058325246065898</v>
      </c>
      <c r="AE88" s="19">
        <v>0.40093549376875598</v>
      </c>
    </row>
    <row r="89" spans="1:31" x14ac:dyDescent="0.2">
      <c r="A89" s="3">
        <v>88</v>
      </c>
      <c r="B89" s="7" t="s">
        <v>216</v>
      </c>
      <c r="C89" s="8" t="s">
        <v>309</v>
      </c>
      <c r="D89" s="7" t="s">
        <v>119</v>
      </c>
      <c r="E89" s="7" t="s">
        <v>309</v>
      </c>
      <c r="F89" s="7" t="s">
        <v>245</v>
      </c>
      <c r="G89" s="7" t="s">
        <v>269</v>
      </c>
      <c r="H89" s="20">
        <v>731.50918173672903</v>
      </c>
      <c r="I89" s="20">
        <v>106.17825326501099</v>
      </c>
      <c r="J89" s="20">
        <v>658.83251205826298</v>
      </c>
      <c r="K89" s="20">
        <v>3420.8029068862402</v>
      </c>
      <c r="L89" s="20">
        <v>225.57152298214601</v>
      </c>
      <c r="M89" s="20">
        <v>539.59132851674701</v>
      </c>
      <c r="N89" s="20">
        <v>68.388604544624002</v>
      </c>
      <c r="O89" s="20">
        <v>133.31893529816199</v>
      </c>
      <c r="P89" s="20">
        <v>107.93719496196999</v>
      </c>
      <c r="Q89" s="20">
        <v>146.04424230526701</v>
      </c>
      <c r="R89" s="20">
        <v>5.0780439135818503</v>
      </c>
      <c r="S89" s="20">
        <v>204.610115365148</v>
      </c>
      <c r="T89" s="20">
        <v>0.15110168418751399</v>
      </c>
      <c r="U89" s="20">
        <v>2.4595296201196701</v>
      </c>
      <c r="V89" s="20">
        <v>1.06220831118893</v>
      </c>
      <c r="W89" s="20">
        <v>7.2408355347241899</v>
      </c>
      <c r="X89" s="20">
        <v>-0.90366838409928796</v>
      </c>
      <c r="Y89" s="20">
        <v>5.3652673590635101E-2</v>
      </c>
      <c r="Z89" s="20">
        <v>1.8203985827963001</v>
      </c>
      <c r="AA89" s="20">
        <v>0.18473920612196201</v>
      </c>
      <c r="AB89" s="20">
        <v>4.4618566254619497E-2</v>
      </c>
      <c r="AC89" s="20">
        <v>0.23371466127860499</v>
      </c>
      <c r="AD89" s="20">
        <v>0.24817578404760701</v>
      </c>
      <c r="AE89" s="20">
        <v>0.24218822562044201</v>
      </c>
    </row>
    <row r="90" spans="1:31" x14ac:dyDescent="0.2">
      <c r="A90" s="3">
        <v>89</v>
      </c>
      <c r="B90" s="4" t="s">
        <v>254</v>
      </c>
      <c r="C90" s="5" t="s">
        <v>309</v>
      </c>
      <c r="D90" s="4" t="s">
        <v>222</v>
      </c>
      <c r="E90" s="4" t="s">
        <v>309</v>
      </c>
      <c r="F90" s="4" t="s">
        <v>257</v>
      </c>
      <c r="G90" s="4" t="s">
        <v>269</v>
      </c>
      <c r="H90" s="19">
        <v>775.14880232303994</v>
      </c>
      <c r="I90" s="19">
        <v>166.54470896629601</v>
      </c>
      <c r="J90" s="19">
        <v>560.62533011189498</v>
      </c>
      <c r="K90" s="19">
        <v>3098.7404400585601</v>
      </c>
      <c r="L90" s="19">
        <v>407.28695315971601</v>
      </c>
      <c r="M90" s="19">
        <v>364.82852617641799</v>
      </c>
      <c r="N90" s="19">
        <v>81.622525762964798</v>
      </c>
      <c r="O90" s="19">
        <v>166.62040901187601</v>
      </c>
      <c r="P90" s="19">
        <v>129.23326118031099</v>
      </c>
      <c r="Q90" s="19">
        <v>184.353555435331</v>
      </c>
      <c r="R90" s="19">
        <v>66.1333712111457</v>
      </c>
      <c r="S90" s="19">
        <v>434.83926490707699</v>
      </c>
      <c r="T90" s="19">
        <v>0.450327162905928</v>
      </c>
      <c r="U90" s="19">
        <v>0.93614681508310804</v>
      </c>
      <c r="V90" s="19">
        <v>0.92486280110089703</v>
      </c>
      <c r="W90" s="19">
        <v>8.0004215689981706</v>
      </c>
      <c r="X90" s="19">
        <v>-1.3623277824569799</v>
      </c>
      <c r="Y90" s="19">
        <v>0.185031541390968</v>
      </c>
      <c r="Z90" s="19">
        <v>1.4267407345892</v>
      </c>
      <c r="AA90" s="19">
        <v>9.3342131293960406E-2</v>
      </c>
      <c r="AB90" s="19">
        <v>7.1790058904781906E-2</v>
      </c>
      <c r="AC90" s="19">
        <v>0.89524346987597403</v>
      </c>
      <c r="AD90" s="19">
        <v>0.88353843154080403</v>
      </c>
      <c r="AE90" s="19">
        <v>0.88058076782748496</v>
      </c>
    </row>
    <row r="91" spans="1:31" x14ac:dyDescent="0.2">
      <c r="A91" s="3">
        <v>90</v>
      </c>
      <c r="B91" s="7" t="s">
        <v>21</v>
      </c>
      <c r="C91" s="8" t="s">
        <v>309</v>
      </c>
      <c r="D91" s="7" t="s">
        <v>11</v>
      </c>
      <c r="E91" s="7" t="s">
        <v>309</v>
      </c>
      <c r="F91" s="7" t="s">
        <v>270</v>
      </c>
      <c r="G91" s="7" t="s">
        <v>269</v>
      </c>
      <c r="H91" s="20">
        <v>690.61319485439196</v>
      </c>
      <c r="I91" s="20">
        <v>112.42373456493</v>
      </c>
      <c r="J91" s="20">
        <v>522.82989654906305</v>
      </c>
      <c r="K91" s="20">
        <v>2769.6477667731301</v>
      </c>
      <c r="L91" s="20">
        <v>352.374271423599</v>
      </c>
      <c r="M91" s="20">
        <v>251.80019151742599</v>
      </c>
      <c r="N91" s="20">
        <v>60.221921769021598</v>
      </c>
      <c r="O91" s="20">
        <v>116.17405820708601</v>
      </c>
      <c r="P91" s="20">
        <v>93.422173898823601</v>
      </c>
      <c r="Q91" s="20">
        <v>124.906153167897</v>
      </c>
      <c r="R91" s="20">
        <v>39.352083871447299</v>
      </c>
      <c r="S91" s="20">
        <v>153.41760417498801</v>
      </c>
      <c r="T91" s="20">
        <v>0.19986737960329501</v>
      </c>
      <c r="U91" s="20">
        <v>0.73916133125545302</v>
      </c>
      <c r="V91" s="20">
        <v>1.2752759464255501</v>
      </c>
      <c r="W91" s="20">
        <v>8.0499348581282497</v>
      </c>
      <c r="X91" s="20">
        <v>-1.16991664984132</v>
      </c>
      <c r="Y91" s="20">
        <v>8.0630498406122797E-2</v>
      </c>
      <c r="Z91" s="20">
        <v>0.89520930495264495</v>
      </c>
      <c r="AA91" s="20">
        <v>8.85454515875191E-2</v>
      </c>
      <c r="AB91" s="20">
        <v>3.7893911467844897E-2</v>
      </c>
      <c r="AC91" s="20">
        <v>0.46989142928476901</v>
      </c>
      <c r="AD91" s="20">
        <v>0.48557165754600901</v>
      </c>
      <c r="AE91" s="20">
        <v>0.50532654951320799</v>
      </c>
    </row>
    <row r="92" spans="1:31" x14ac:dyDescent="0.2">
      <c r="A92" s="3">
        <v>91</v>
      </c>
      <c r="B92" s="4" t="s">
        <v>322</v>
      </c>
      <c r="C92" s="5" t="s">
        <v>309</v>
      </c>
      <c r="D92" s="4" t="s">
        <v>378</v>
      </c>
      <c r="E92" s="4" t="s">
        <v>309</v>
      </c>
      <c r="F92" s="4" t="s">
        <v>234</v>
      </c>
      <c r="G92" s="4" t="s">
        <v>269</v>
      </c>
      <c r="H92" s="19">
        <v>626.54195620353801</v>
      </c>
      <c r="I92" s="19">
        <v>104.90902766990899</v>
      </c>
      <c r="J92" s="19">
        <v>421.79648162964901</v>
      </c>
      <c r="K92" s="19">
        <v>2226.92680628876</v>
      </c>
      <c r="L92" s="19">
        <v>373.98592479304898</v>
      </c>
      <c r="M92" s="19">
        <v>264.88777388979202</v>
      </c>
      <c r="N92" s="19">
        <v>63.381281153614403</v>
      </c>
      <c r="O92" s="19">
        <v>119.29950412861901</v>
      </c>
      <c r="P92" s="19">
        <v>96.930926075357107</v>
      </c>
      <c r="Q92" s="19">
        <v>136.158041400054</v>
      </c>
      <c r="R92" s="19">
        <v>50.377508271940997</v>
      </c>
      <c r="S92" s="19">
        <v>92.472284242320796</v>
      </c>
      <c r="T92" s="19">
        <v>0.24898075126145</v>
      </c>
      <c r="U92" s="19">
        <v>0.98633079793915301</v>
      </c>
      <c r="V92" s="19">
        <v>0.60803579141906505</v>
      </c>
      <c r="W92" s="19">
        <v>7.0307946757563098</v>
      </c>
      <c r="X92" s="19">
        <v>-2.7312500758252898</v>
      </c>
      <c r="Y92" s="19">
        <v>5.2088388094369602E-2</v>
      </c>
      <c r="Z92" s="19">
        <v>1.102145972894</v>
      </c>
      <c r="AA92" s="19">
        <v>5.5011218594979802E-2</v>
      </c>
      <c r="AB92" s="19">
        <v>4.1165362016792599E-2</v>
      </c>
      <c r="AC92" s="19">
        <v>0.46849312779810698</v>
      </c>
      <c r="AD92" s="19">
        <v>0.45474805437400101</v>
      </c>
      <c r="AE92" s="19">
        <v>0.43347006747988098</v>
      </c>
    </row>
    <row r="93" spans="1:31" x14ac:dyDescent="0.2">
      <c r="A93" s="3">
        <v>92</v>
      </c>
      <c r="B93" s="7" t="s">
        <v>13</v>
      </c>
      <c r="C93" s="8" t="s">
        <v>309</v>
      </c>
      <c r="D93" s="7" t="s">
        <v>285</v>
      </c>
      <c r="E93" s="7" t="s">
        <v>309</v>
      </c>
      <c r="F93" s="7" t="s">
        <v>107</v>
      </c>
      <c r="G93" s="7" t="s">
        <v>269</v>
      </c>
      <c r="H93" s="20">
        <v>635.82452039204304</v>
      </c>
      <c r="I93" s="20">
        <v>132.90961849004</v>
      </c>
      <c r="J93" s="20">
        <v>347.31824850839098</v>
      </c>
      <c r="K93" s="20">
        <v>1994.8352881420201</v>
      </c>
      <c r="L93" s="20">
        <v>334.19292661121</v>
      </c>
      <c r="M93" s="20">
        <v>999.33385988073701</v>
      </c>
      <c r="N93" s="20">
        <v>80.827685690377294</v>
      </c>
      <c r="O93" s="20">
        <v>151.00803965508501</v>
      </c>
      <c r="P93" s="20">
        <v>120.233631682962</v>
      </c>
      <c r="Q93" s="20">
        <v>169.39802484483599</v>
      </c>
      <c r="R93" s="20">
        <v>60.7923429567875</v>
      </c>
      <c r="S93" s="20">
        <v>26.643368915677399</v>
      </c>
      <c r="T93" s="20">
        <v>0.36394880708864502</v>
      </c>
      <c r="U93" s="20">
        <v>1.4948849469094201</v>
      </c>
      <c r="V93" s="20">
        <v>1.0134346020263301</v>
      </c>
      <c r="W93" s="20">
        <v>6.32828297483697</v>
      </c>
      <c r="X93" s="20">
        <v>-3.7485647423513799</v>
      </c>
      <c r="Y93" s="20">
        <v>0.100850746912567</v>
      </c>
      <c r="Z93" s="20">
        <v>1.3669282463358099</v>
      </c>
      <c r="AA93" s="20">
        <v>6.1831914436623302E-2</v>
      </c>
      <c r="AB93" s="20">
        <v>5.4887344610574297E-2</v>
      </c>
      <c r="AC93" s="20">
        <v>0.13460858196401401</v>
      </c>
      <c r="AD93" s="20">
        <v>0.13083713217998899</v>
      </c>
      <c r="AE93" s="20">
        <v>0.12291669545028699</v>
      </c>
    </row>
    <row r="94" spans="1:31" x14ac:dyDescent="0.2">
      <c r="A94" s="3">
        <v>93</v>
      </c>
      <c r="B94" s="4" t="s">
        <v>233</v>
      </c>
      <c r="C94" s="5" t="s">
        <v>309</v>
      </c>
      <c r="D94" s="4" t="s">
        <v>229</v>
      </c>
      <c r="E94" s="4" t="s">
        <v>309</v>
      </c>
      <c r="F94" s="4" t="s">
        <v>5</v>
      </c>
      <c r="G94" s="4" t="s">
        <v>269</v>
      </c>
      <c r="H94" s="19">
        <v>883.20233147846795</v>
      </c>
      <c r="I94" s="19">
        <v>219.495390271194</v>
      </c>
      <c r="J94" s="19">
        <v>127.524310337549</v>
      </c>
      <c r="K94" s="19">
        <v>2308.9220443058898</v>
      </c>
      <c r="L94" s="19">
        <v>190.96259069357799</v>
      </c>
      <c r="M94" s="19">
        <v>573.61629911451996</v>
      </c>
      <c r="N94" s="19">
        <v>150.978251882385</v>
      </c>
      <c r="O94" s="19">
        <v>282.10739827399198</v>
      </c>
      <c r="P94" s="19">
        <v>226.32417690985</v>
      </c>
      <c r="Q94" s="19">
        <v>313.36828435067798</v>
      </c>
      <c r="R94" s="19">
        <v>7.9118120364928997</v>
      </c>
      <c r="S94" s="19">
        <v>1.92542416157898</v>
      </c>
      <c r="T94" s="19">
        <v>4.3334978110648903E-2</v>
      </c>
      <c r="U94" s="19">
        <v>0.52661169792072804</v>
      </c>
      <c r="V94" s="19">
        <v>0.57661841579004702</v>
      </c>
      <c r="W94" s="19">
        <v>12.6660114536917</v>
      </c>
      <c r="X94" s="19">
        <v>-2.9398470995527202</v>
      </c>
      <c r="Y94" s="19">
        <v>1.6841377334456099E-2</v>
      </c>
      <c r="Z94" s="19">
        <v>2.8383914219148099</v>
      </c>
      <c r="AA94" s="19">
        <v>3.8228673042725203E-2</v>
      </c>
      <c r="AB94" s="19">
        <v>2.76252238613959E-2</v>
      </c>
      <c r="AC94" s="19">
        <v>5.2217955703606198E-2</v>
      </c>
      <c r="AD94" s="19">
        <v>5.2086044812635603E-2</v>
      </c>
      <c r="AE94" s="19">
        <v>4.9592369015887497E-2</v>
      </c>
    </row>
    <row r="95" spans="1:31" x14ac:dyDescent="0.2">
      <c r="A95" s="3">
        <v>94</v>
      </c>
      <c r="B95" s="7" t="s">
        <v>346</v>
      </c>
      <c r="C95" s="8" t="s">
        <v>309</v>
      </c>
      <c r="D95" s="7" t="s">
        <v>239</v>
      </c>
      <c r="E95" s="7" t="s">
        <v>309</v>
      </c>
      <c r="F95" s="7" t="s">
        <v>251</v>
      </c>
      <c r="G95" s="7" t="s">
        <v>269</v>
      </c>
      <c r="H95" s="20">
        <v>956.70457407445599</v>
      </c>
      <c r="I95" s="20">
        <v>258.67951643817202</v>
      </c>
      <c r="J95" s="20">
        <v>137.18236055796899</v>
      </c>
      <c r="K95" s="20">
        <v>2606.8900024776999</v>
      </c>
      <c r="L95" s="20">
        <v>324.48640271013801</v>
      </c>
      <c r="M95" s="20">
        <v>245.29022517153501</v>
      </c>
      <c r="N95" s="20">
        <v>160.08073257060701</v>
      </c>
      <c r="O95" s="20">
        <v>288.10185311059001</v>
      </c>
      <c r="P95" s="20">
        <v>239.608141627886</v>
      </c>
      <c r="Q95" s="20">
        <v>321.405670924574</v>
      </c>
      <c r="R95" s="20">
        <v>5.7917470705073404</v>
      </c>
      <c r="S95" s="20">
        <v>4.0207744417251501</v>
      </c>
      <c r="T95" s="20">
        <v>3.96112237702455E-2</v>
      </c>
      <c r="U95" s="20">
        <v>0.67786754083952205</v>
      </c>
      <c r="V95" s="20">
        <v>0.836249726221586</v>
      </c>
      <c r="W95" s="20">
        <v>4.7122222342089497</v>
      </c>
      <c r="X95" s="20">
        <v>-3.9664924012391598</v>
      </c>
      <c r="Y95" s="20">
        <v>0.100982451422671</v>
      </c>
      <c r="Z95" s="20">
        <v>2.7626631831985198</v>
      </c>
      <c r="AA95" s="20">
        <v>4.3859821706975E-2</v>
      </c>
      <c r="AB95" s="20">
        <v>1.87196811667849E-2</v>
      </c>
      <c r="AC95" s="20">
        <v>0.201086879741077</v>
      </c>
      <c r="AD95" s="20">
        <v>0.19932387128731699</v>
      </c>
      <c r="AE95" s="20">
        <v>0.187793104061314</v>
      </c>
    </row>
    <row r="96" spans="1:31" x14ac:dyDescent="0.2">
      <c r="A96" s="3">
        <v>95</v>
      </c>
      <c r="B96" s="4" t="s">
        <v>228</v>
      </c>
      <c r="C96" s="5" t="s">
        <v>309</v>
      </c>
      <c r="D96" s="4" t="s">
        <v>276</v>
      </c>
      <c r="E96" s="4" t="s">
        <v>309</v>
      </c>
      <c r="F96" s="4" t="s">
        <v>207</v>
      </c>
      <c r="G96" s="4" t="s">
        <v>269</v>
      </c>
      <c r="H96" s="19">
        <v>32.375332288376299</v>
      </c>
      <c r="I96" s="19">
        <v>2.56941339481439</v>
      </c>
      <c r="J96" s="19">
        <v>5.1340973422724003</v>
      </c>
      <c r="K96" s="19">
        <v>202.92391169841801</v>
      </c>
      <c r="L96" s="19">
        <v>3.5873519777039502</v>
      </c>
      <c r="M96" s="19">
        <v>2332.5807177419201</v>
      </c>
      <c r="N96" s="19">
        <v>4.6489642778458897</v>
      </c>
      <c r="O96" s="19">
        <v>6.4891388650358603</v>
      </c>
      <c r="P96" s="19">
        <v>6.5165968840296902</v>
      </c>
      <c r="Q96" s="19">
        <v>8.6492832820853405</v>
      </c>
      <c r="R96" s="19">
        <v>0.24459983940178201</v>
      </c>
      <c r="S96" s="19">
        <v>-3.4845130630193299</v>
      </c>
      <c r="T96" s="19">
        <v>2.0115075783284199E-3</v>
      </c>
      <c r="U96" s="19">
        <v>4.1958184073955698E-2</v>
      </c>
      <c r="V96" s="19">
        <v>0.17914911242211001</v>
      </c>
      <c r="W96" s="19">
        <v>0.71862366612628004</v>
      </c>
      <c r="X96" s="19">
        <v>-3.5601164101727898</v>
      </c>
      <c r="Y96" s="19">
        <v>3.8718023700592998E-2</v>
      </c>
      <c r="Z96" s="19">
        <v>6.3360942477999505E-2</v>
      </c>
      <c r="AA96" s="19">
        <v>3.9611915530615403E-2</v>
      </c>
      <c r="AB96" s="19">
        <v>-2.6352805081647501E-3</v>
      </c>
      <c r="AC96" s="19">
        <v>2.38589145119339E-2</v>
      </c>
      <c r="AD96" s="19">
        <v>2.53854020178007E-2</v>
      </c>
      <c r="AE96" s="19">
        <v>2.28719304603805E-2</v>
      </c>
    </row>
    <row r="97" spans="1:31" x14ac:dyDescent="0.2">
      <c r="A97" s="3">
        <v>96</v>
      </c>
      <c r="B97" s="7" t="s">
        <v>172</v>
      </c>
      <c r="C97" s="8" t="s">
        <v>309</v>
      </c>
      <c r="D97" s="7" t="s">
        <v>220</v>
      </c>
      <c r="E97" s="7" t="s">
        <v>309</v>
      </c>
      <c r="F97" s="7" t="s">
        <v>252</v>
      </c>
      <c r="G97" s="7" t="s">
        <v>269</v>
      </c>
      <c r="H97" s="20">
        <v>194.65367925189</v>
      </c>
      <c r="I97" s="20">
        <v>190.25030698062</v>
      </c>
      <c r="J97" s="20">
        <v>197.17648922059601</v>
      </c>
      <c r="K97" s="20">
        <v>947.84979867135905</v>
      </c>
      <c r="L97" s="20">
        <v>874.18741186476996</v>
      </c>
      <c r="M97" s="20">
        <v>893.92081218208898</v>
      </c>
      <c r="N97" s="20">
        <v>181.32737975381599</v>
      </c>
      <c r="O97" s="20">
        <v>191.724697881759</v>
      </c>
      <c r="P97" s="20">
        <v>187.612948683887</v>
      </c>
      <c r="Q97" s="20">
        <v>156.147727022624</v>
      </c>
      <c r="R97" s="20">
        <v>193.63184586100201</v>
      </c>
      <c r="S97" s="20">
        <v>194.03615997852401</v>
      </c>
      <c r="T97" s="20">
        <v>179.90307873955999</v>
      </c>
      <c r="U97" s="20">
        <v>166.260367072892</v>
      </c>
      <c r="V97" s="20">
        <v>184.191905663337</v>
      </c>
      <c r="W97" s="20">
        <v>196.55761231250099</v>
      </c>
      <c r="X97" s="20">
        <v>167.48251172738401</v>
      </c>
      <c r="Y97" s="20">
        <v>182.38863792302899</v>
      </c>
      <c r="Z97" s="20">
        <v>170.975920646726</v>
      </c>
      <c r="AA97" s="20">
        <v>158.124531387833</v>
      </c>
      <c r="AB97" s="20">
        <v>167.27169195766101</v>
      </c>
      <c r="AC97" s="20">
        <v>186.299012547367</v>
      </c>
      <c r="AD97" s="20">
        <v>197.20878084492401</v>
      </c>
      <c r="AE97" s="20">
        <v>197.40779684593099</v>
      </c>
    </row>
    <row r="98" spans="1:31" x14ac:dyDescent="0.2">
      <c r="A98" s="3">
        <v>97</v>
      </c>
      <c r="B98" s="4" t="s">
        <v>204</v>
      </c>
      <c r="C98" s="5" t="s">
        <v>309</v>
      </c>
      <c r="D98" s="4" t="s">
        <v>46</v>
      </c>
      <c r="E98" s="4" t="s">
        <v>309</v>
      </c>
      <c r="F98" s="4" t="s">
        <v>117</v>
      </c>
      <c r="G98" s="4" t="s">
        <v>269</v>
      </c>
      <c r="H98" s="19">
        <v>1.1135795616159001</v>
      </c>
      <c r="I98" s="19">
        <v>1.28333490711694</v>
      </c>
      <c r="J98" s="19">
        <v>1.3252959270186999</v>
      </c>
      <c r="K98" s="19">
        <v>-71.177989569681301</v>
      </c>
      <c r="L98" s="19">
        <v>5.8800749188656898</v>
      </c>
      <c r="M98" s="19">
        <v>-2.0439599325765201</v>
      </c>
      <c r="N98" s="19">
        <v>1.9668631969585599</v>
      </c>
      <c r="O98" s="19">
        <v>1.3977848484495701</v>
      </c>
      <c r="P98" s="19">
        <v>1.3247750506324301</v>
      </c>
      <c r="Q98" s="19">
        <v>-1.22032915747236</v>
      </c>
      <c r="R98" s="19">
        <v>1.3686464132881</v>
      </c>
      <c r="S98" s="19">
        <v>-4.6981651287317803</v>
      </c>
      <c r="T98" s="19">
        <v>1.20635839220009</v>
      </c>
      <c r="U98" s="19">
        <v>1.27291212680878</v>
      </c>
      <c r="V98" s="19">
        <v>1.38825371554822</v>
      </c>
      <c r="W98" s="19">
        <v>1.1776431076974401</v>
      </c>
      <c r="X98" s="19">
        <v>-4.5852855601868798</v>
      </c>
      <c r="Y98" s="19">
        <v>1.226743376215</v>
      </c>
      <c r="Z98" s="19">
        <v>1.1552421035971601</v>
      </c>
      <c r="AA98" s="19">
        <v>2.4137860181509998</v>
      </c>
      <c r="AB98" s="19">
        <v>1.21370266379236</v>
      </c>
      <c r="AC98" s="19">
        <v>1.3867259665590601</v>
      </c>
      <c r="AD98" s="19">
        <v>1.3855762329168499</v>
      </c>
      <c r="AE98" s="19">
        <v>1.3524350585607201</v>
      </c>
    </row>
    <row r="99" spans="1:31" x14ac:dyDescent="0.2">
      <c r="A99" s="3">
        <v>98</v>
      </c>
      <c r="B99" s="7" t="s">
        <v>33</v>
      </c>
      <c r="C99" s="8" t="s">
        <v>309</v>
      </c>
      <c r="D99" s="7" t="s">
        <v>268</v>
      </c>
      <c r="E99" s="7" t="s">
        <v>309</v>
      </c>
      <c r="F99" s="7" t="s">
        <v>265</v>
      </c>
      <c r="G99" s="7" t="s">
        <v>269</v>
      </c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</row>
    <row r="100" spans="1:31" x14ac:dyDescent="0.2">
      <c r="A100" s="3">
        <v>99</v>
      </c>
      <c r="B100" s="4" t="s">
        <v>72</v>
      </c>
      <c r="C100" s="5" t="s">
        <v>309</v>
      </c>
      <c r="D100" s="4" t="s">
        <v>365</v>
      </c>
      <c r="E100" s="4" t="s">
        <v>309</v>
      </c>
      <c r="F100" s="4" t="s">
        <v>314</v>
      </c>
      <c r="G100" s="4" t="s">
        <v>269</v>
      </c>
      <c r="H100" s="19">
        <v>5</v>
      </c>
      <c r="I100" s="19">
        <v>5</v>
      </c>
      <c r="J100" s="19">
        <v>5</v>
      </c>
      <c r="K100" s="19">
        <v>25</v>
      </c>
      <c r="L100" s="19">
        <v>25</v>
      </c>
      <c r="M100" s="19">
        <v>25</v>
      </c>
      <c r="N100" s="19">
        <v>5</v>
      </c>
      <c r="O100" s="19">
        <v>5</v>
      </c>
      <c r="P100" s="19">
        <v>5</v>
      </c>
      <c r="Q100" s="19">
        <v>5</v>
      </c>
      <c r="R100" s="19">
        <v>5</v>
      </c>
      <c r="S100" s="19">
        <v>5</v>
      </c>
      <c r="T100" s="19">
        <v>5</v>
      </c>
      <c r="U100" s="19">
        <v>5</v>
      </c>
      <c r="V100" s="19">
        <v>5</v>
      </c>
      <c r="W100" s="19">
        <v>5</v>
      </c>
      <c r="X100" s="19">
        <v>5</v>
      </c>
      <c r="Y100" s="19">
        <v>5</v>
      </c>
      <c r="Z100" s="19">
        <v>5</v>
      </c>
      <c r="AA100" s="19">
        <v>5</v>
      </c>
      <c r="AB100" s="19">
        <v>5</v>
      </c>
      <c r="AC100" s="19">
        <v>5</v>
      </c>
      <c r="AD100" s="19">
        <v>5</v>
      </c>
      <c r="AE100" s="19">
        <v>5</v>
      </c>
    </row>
    <row r="101" spans="1:31" x14ac:dyDescent="0.2">
      <c r="A101" s="3">
        <v>100</v>
      </c>
      <c r="B101" s="10" t="s">
        <v>194</v>
      </c>
      <c r="C101" s="3" t="s">
        <v>309</v>
      </c>
      <c r="D101" s="10" t="s">
        <v>365</v>
      </c>
      <c r="E101" s="10" t="s">
        <v>309</v>
      </c>
      <c r="F101" s="10" t="s">
        <v>309</v>
      </c>
      <c r="G101" s="10" t="s">
        <v>309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spans="1:31" x14ac:dyDescent="0.2">
      <c r="A102" s="3">
        <v>101</v>
      </c>
      <c r="B102" s="4" t="s">
        <v>106</v>
      </c>
      <c r="C102" s="5" t="s">
        <v>309</v>
      </c>
      <c r="D102" s="4" t="s">
        <v>127</v>
      </c>
      <c r="E102" s="4" t="s">
        <v>309</v>
      </c>
      <c r="F102" s="4" t="s">
        <v>272</v>
      </c>
      <c r="G102" s="4" t="s">
        <v>269</v>
      </c>
      <c r="H102" s="19">
        <v>20.043249211612999</v>
      </c>
      <c r="I102" s="19">
        <v>19.994273582451601</v>
      </c>
      <c r="J102" s="19">
        <v>19.6574181876945</v>
      </c>
      <c r="K102" s="19">
        <v>100.480869741557</v>
      </c>
      <c r="L102" s="19">
        <v>100.376345712833</v>
      </c>
      <c r="M102" s="19">
        <v>100.84811422072799</v>
      </c>
      <c r="N102" s="19">
        <v>19.9544222841688</v>
      </c>
      <c r="O102" s="19">
        <v>19.739968773153699</v>
      </c>
      <c r="P102" s="19">
        <v>20.019571011833101</v>
      </c>
      <c r="Q102" s="19">
        <v>19.8879290245562</v>
      </c>
      <c r="R102" s="19">
        <v>19.973202628261699</v>
      </c>
      <c r="S102" s="19">
        <v>19.434682517334</v>
      </c>
      <c r="T102" s="19">
        <v>19.969701815886999</v>
      </c>
      <c r="U102" s="19">
        <v>19.970178164170498</v>
      </c>
      <c r="V102" s="19">
        <v>20.031636919630198</v>
      </c>
      <c r="W102" s="19">
        <v>19.445336386865701</v>
      </c>
      <c r="X102" s="19">
        <v>19.6637968845519</v>
      </c>
      <c r="Y102" s="19">
        <v>19.988574204557199</v>
      </c>
      <c r="Z102" s="19">
        <v>20.081652443569901</v>
      </c>
      <c r="AA102" s="19">
        <v>19.976549153460201</v>
      </c>
      <c r="AB102" s="19">
        <v>20.061048685242</v>
      </c>
      <c r="AC102" s="19">
        <v>20.064497865011699</v>
      </c>
      <c r="AD102" s="19">
        <v>19.958820524053099</v>
      </c>
      <c r="AE102" s="19">
        <v>19.8907029867846</v>
      </c>
    </row>
    <row r="103" spans="1:31" x14ac:dyDescent="0.2">
      <c r="A103" s="3">
        <v>102</v>
      </c>
      <c r="B103" s="10" t="s">
        <v>194</v>
      </c>
      <c r="C103" s="3" t="s">
        <v>309</v>
      </c>
      <c r="D103" s="10" t="s">
        <v>127</v>
      </c>
      <c r="E103" s="10" t="s">
        <v>309</v>
      </c>
      <c r="F103" s="10" t="s">
        <v>309</v>
      </c>
      <c r="G103" s="10" t="s">
        <v>309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spans="1:31" x14ac:dyDescent="0.2">
      <c r="A104" s="3">
        <v>103</v>
      </c>
      <c r="B104" s="4" t="s">
        <v>85</v>
      </c>
      <c r="C104" s="5" t="s">
        <v>309</v>
      </c>
      <c r="D104" s="4" t="s">
        <v>299</v>
      </c>
      <c r="E104" s="4" t="s">
        <v>309</v>
      </c>
      <c r="F104" s="4" t="s">
        <v>313</v>
      </c>
      <c r="G104" s="4" t="s">
        <v>269</v>
      </c>
      <c r="H104" s="19">
        <v>48.012386327794999</v>
      </c>
      <c r="I104" s="19">
        <v>50.368329783377497</v>
      </c>
      <c r="J104" s="19">
        <v>50.108526343205199</v>
      </c>
      <c r="K104" s="19">
        <v>255.754550950794</v>
      </c>
      <c r="L104" s="19">
        <v>248.14653467251699</v>
      </c>
      <c r="M104" s="19">
        <v>252.46117636578199</v>
      </c>
      <c r="N104" s="19">
        <v>51.351685996567397</v>
      </c>
      <c r="O104" s="19">
        <v>52.255312438418997</v>
      </c>
      <c r="P104" s="19">
        <v>51.787705308933702</v>
      </c>
      <c r="Q104" s="19">
        <v>51.9957681935064</v>
      </c>
      <c r="R104" s="19">
        <v>50.462841041004801</v>
      </c>
      <c r="S104" s="19">
        <v>52.098642631134197</v>
      </c>
      <c r="T104" s="19">
        <v>49.986987168654302</v>
      </c>
      <c r="U104" s="19">
        <v>49.128362704361997</v>
      </c>
      <c r="V104" s="19">
        <v>49.6537215663705</v>
      </c>
      <c r="W104" s="19">
        <v>49.893794164150698</v>
      </c>
      <c r="X104" s="19">
        <v>50.663466176706699</v>
      </c>
      <c r="Y104" s="19">
        <v>49.907540224698401</v>
      </c>
      <c r="Z104" s="19">
        <v>50.0473570422836</v>
      </c>
      <c r="AA104" s="19">
        <v>50.8073873661763</v>
      </c>
      <c r="AB104" s="19">
        <v>49.830385987066201</v>
      </c>
      <c r="AC104" s="19">
        <v>49.942252680401701</v>
      </c>
      <c r="AD104" s="19">
        <v>50.454359707853698</v>
      </c>
      <c r="AE104" s="19">
        <v>50.634993775886102</v>
      </c>
    </row>
    <row r="105" spans="1:31" x14ac:dyDescent="0.2">
      <c r="A105" s="3">
        <v>104</v>
      </c>
      <c r="B105" s="10" t="s">
        <v>194</v>
      </c>
      <c r="C105" s="3" t="s">
        <v>309</v>
      </c>
      <c r="D105" s="10" t="s">
        <v>299</v>
      </c>
      <c r="E105" s="10" t="s">
        <v>309</v>
      </c>
      <c r="F105" s="10" t="s">
        <v>309</v>
      </c>
      <c r="G105" s="10" t="s">
        <v>309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spans="1:31" x14ac:dyDescent="0.2">
      <c r="A106" s="3">
        <v>105</v>
      </c>
      <c r="B106" s="4" t="s">
        <v>243</v>
      </c>
      <c r="C106" s="5" t="s">
        <v>309</v>
      </c>
      <c r="D106" s="4" t="s">
        <v>225</v>
      </c>
      <c r="E106" s="4" t="s">
        <v>309</v>
      </c>
      <c r="F106" s="4" t="s">
        <v>235</v>
      </c>
      <c r="G106" s="4" t="s">
        <v>269</v>
      </c>
      <c r="H106" s="19">
        <v>199.44041723451201</v>
      </c>
      <c r="I106" s="19">
        <v>200.06612053332199</v>
      </c>
      <c r="J106" s="19">
        <v>200.354326316315</v>
      </c>
      <c r="K106" s="19">
        <v>998.55064983065699</v>
      </c>
      <c r="L106" s="19">
        <v>1006.62576859785</v>
      </c>
      <c r="M106" s="19">
        <v>991.44996606034101</v>
      </c>
      <c r="N106" s="19">
        <v>197.36452257444401</v>
      </c>
      <c r="O106" s="19">
        <v>196.63136471236001</v>
      </c>
      <c r="P106" s="19">
        <v>196.57922428767799</v>
      </c>
      <c r="Q106" s="19">
        <v>195.59342409471</v>
      </c>
      <c r="R106" s="19">
        <v>200.09859161749</v>
      </c>
      <c r="S106" s="19">
        <v>202.00790612864401</v>
      </c>
      <c r="T106" s="19">
        <v>202.18873030087201</v>
      </c>
      <c r="U106" s="19">
        <v>200.067430423063</v>
      </c>
      <c r="V106" s="19">
        <v>200.115448236731</v>
      </c>
      <c r="W106" s="19">
        <v>198.281939027536</v>
      </c>
      <c r="X106" s="19">
        <v>200.74744219659499</v>
      </c>
      <c r="Y106" s="19">
        <v>201.32249247681801</v>
      </c>
      <c r="Z106" s="19">
        <v>200.727284503318</v>
      </c>
      <c r="AA106" s="19">
        <v>201.00647034774701</v>
      </c>
      <c r="AB106" s="19">
        <v>200.60322754155899</v>
      </c>
      <c r="AC106" s="19">
        <v>200.01758004818799</v>
      </c>
      <c r="AD106" s="19">
        <v>199.67479505244</v>
      </c>
      <c r="AE106" s="19">
        <v>200.04945170023299</v>
      </c>
    </row>
    <row r="107" spans="1:31" x14ac:dyDescent="0.2">
      <c r="A107" s="3">
        <v>106</v>
      </c>
      <c r="B107" s="10" t="s">
        <v>194</v>
      </c>
      <c r="C107" s="3" t="s">
        <v>309</v>
      </c>
      <c r="D107" s="10" t="s">
        <v>225</v>
      </c>
      <c r="E107" s="10" t="s">
        <v>309</v>
      </c>
      <c r="F107" s="10" t="s">
        <v>309</v>
      </c>
      <c r="G107" s="10" t="s">
        <v>309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spans="1:31" x14ac:dyDescent="0.2">
      <c r="A108" s="3">
        <v>107</v>
      </c>
      <c r="B108" s="4" t="s">
        <v>6</v>
      </c>
      <c r="C108" s="5" t="s">
        <v>309</v>
      </c>
      <c r="D108" s="4" t="s">
        <v>42</v>
      </c>
      <c r="E108" s="4" t="s">
        <v>309</v>
      </c>
      <c r="F108" s="4" t="s">
        <v>248</v>
      </c>
      <c r="G108" s="4" t="s">
        <v>269</v>
      </c>
      <c r="H108" s="19">
        <v>492.75166407384597</v>
      </c>
      <c r="I108" s="19">
        <v>500.27825712383299</v>
      </c>
      <c r="J108" s="19">
        <v>499.042584305726</v>
      </c>
      <c r="K108" s="19">
        <v>2493.8659050860001</v>
      </c>
      <c r="L108" s="19">
        <v>2484.4735923182102</v>
      </c>
      <c r="M108" s="19">
        <v>2481.39396182259</v>
      </c>
      <c r="N108" s="19">
        <v>496.90354459111597</v>
      </c>
      <c r="O108" s="19">
        <v>490.569767718587</v>
      </c>
      <c r="P108" s="19">
        <v>493.75969783304703</v>
      </c>
      <c r="Q108" s="19">
        <v>488.45833220254502</v>
      </c>
      <c r="R108" s="19">
        <v>500.75782851366</v>
      </c>
      <c r="S108" s="19">
        <v>501.2802237656</v>
      </c>
      <c r="T108" s="19">
        <v>498.31897217327901</v>
      </c>
      <c r="U108" s="19">
        <v>503.479127394839</v>
      </c>
      <c r="V108" s="19">
        <v>498.41503633738199</v>
      </c>
      <c r="W108" s="19">
        <v>499.34811447979098</v>
      </c>
      <c r="X108" s="19">
        <v>499.32023928660499</v>
      </c>
      <c r="Y108" s="19">
        <v>495.55938456337998</v>
      </c>
      <c r="Z108" s="19">
        <v>500.39447098633798</v>
      </c>
      <c r="AA108" s="19">
        <v>515.41002075890299</v>
      </c>
      <c r="AB108" s="19">
        <v>500.28100466293699</v>
      </c>
      <c r="AC108" s="19">
        <v>497.64717806169602</v>
      </c>
      <c r="AD108" s="19">
        <v>499.779113127252</v>
      </c>
      <c r="AE108" s="19">
        <v>500.90259401681902</v>
      </c>
    </row>
    <row r="109" spans="1:31" x14ac:dyDescent="0.2">
      <c r="A109" s="3">
        <v>108</v>
      </c>
      <c r="B109" s="10" t="s">
        <v>194</v>
      </c>
      <c r="C109" s="3" t="s">
        <v>309</v>
      </c>
      <c r="D109" s="10" t="s">
        <v>42</v>
      </c>
      <c r="E109" s="10" t="s">
        <v>309</v>
      </c>
      <c r="F109" s="10" t="s">
        <v>309</v>
      </c>
      <c r="G109" s="10" t="s">
        <v>309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 spans="1:31" x14ac:dyDescent="0.2">
      <c r="A110" s="3">
        <v>109</v>
      </c>
      <c r="B110" s="4" t="s">
        <v>200</v>
      </c>
      <c r="C110" s="5" t="s">
        <v>309</v>
      </c>
      <c r="D110" s="4" t="s">
        <v>40</v>
      </c>
      <c r="E110" s="4" t="s">
        <v>309</v>
      </c>
      <c r="F110" s="4" t="s">
        <v>55</v>
      </c>
      <c r="G110" s="4" t="s">
        <v>269</v>
      </c>
      <c r="H110" s="19">
        <v>2004.1912593936599</v>
      </c>
      <c r="I110" s="19">
        <v>1998.7624740557801</v>
      </c>
      <c r="J110" s="19">
        <v>1990.1646979599</v>
      </c>
      <c r="K110" s="19">
        <v>9898.9573606881004</v>
      </c>
      <c r="L110" s="19">
        <v>10033.868338553</v>
      </c>
      <c r="M110" s="19">
        <v>10044.0381352517</v>
      </c>
      <c r="N110" s="19">
        <v>1994.6055822426399</v>
      </c>
      <c r="O110" s="19">
        <v>1991.7571659483499</v>
      </c>
      <c r="P110" s="19">
        <v>1996.1224929078401</v>
      </c>
      <c r="Q110" s="19">
        <v>2024.6736776872999</v>
      </c>
      <c r="R110" s="19">
        <v>1996.5803949557501</v>
      </c>
      <c r="S110" s="19">
        <v>1988.7571801823201</v>
      </c>
      <c r="T110" s="19">
        <v>1992.81579008732</v>
      </c>
      <c r="U110" s="19">
        <v>2005.7774975918101</v>
      </c>
      <c r="V110" s="19">
        <v>2004.9912984789601</v>
      </c>
      <c r="W110" s="19">
        <v>1999.01175519445</v>
      </c>
      <c r="X110" s="19">
        <v>1981.0154612736301</v>
      </c>
      <c r="Y110" s="19">
        <v>1994.4058633919999</v>
      </c>
      <c r="Z110" s="19">
        <v>2008.5012476848201</v>
      </c>
      <c r="AA110" s="19">
        <v>1987.2230004430601</v>
      </c>
      <c r="AB110" s="19">
        <v>2001.5352016730999</v>
      </c>
      <c r="AC110" s="19">
        <v>2000.5762898139701</v>
      </c>
      <c r="AD110" s="19">
        <v>1991.77222186672</v>
      </c>
      <c r="AE110" s="19">
        <v>1983.21549184696</v>
      </c>
    </row>
    <row r="111" spans="1:31" x14ac:dyDescent="0.2">
      <c r="A111" s="3">
        <v>110</v>
      </c>
      <c r="B111" s="10" t="s">
        <v>194</v>
      </c>
      <c r="C111" s="3" t="s">
        <v>309</v>
      </c>
      <c r="D111" s="10" t="s">
        <v>40</v>
      </c>
      <c r="E111" s="10" t="s">
        <v>309</v>
      </c>
      <c r="F111" s="10" t="s">
        <v>309</v>
      </c>
      <c r="G111" s="10" t="s">
        <v>309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spans="1:31" x14ac:dyDescent="0.2">
      <c r="A112" s="3">
        <v>111</v>
      </c>
      <c r="B112" s="4" t="s">
        <v>14</v>
      </c>
      <c r="C112" s="5" t="s">
        <v>309</v>
      </c>
      <c r="D112" s="4" t="s">
        <v>20</v>
      </c>
      <c r="E112" s="4" t="s">
        <v>309</v>
      </c>
      <c r="F112" s="4" t="s">
        <v>7</v>
      </c>
      <c r="G112" s="4" t="s">
        <v>269</v>
      </c>
      <c r="H112" s="19">
        <v>12.2109984370764</v>
      </c>
      <c r="I112" s="19">
        <v>13.5164601092387</v>
      </c>
      <c r="J112" s="19">
        <v>13.8989331852568</v>
      </c>
      <c r="K112" s="19">
        <v>25.5054446414767</v>
      </c>
      <c r="L112" s="19">
        <v>61.3488046179232</v>
      </c>
      <c r="M112" s="19">
        <v>68.603226547464502</v>
      </c>
      <c r="N112" s="19">
        <v>21.2517672347035</v>
      </c>
      <c r="O112" s="19">
        <v>17.847124400702</v>
      </c>
      <c r="P112" s="19">
        <v>20.566891656737599</v>
      </c>
      <c r="Q112" s="19">
        <v>12.507910862906</v>
      </c>
      <c r="R112" s="19">
        <v>13.388780373743799</v>
      </c>
      <c r="S112" s="19">
        <v>5.1488128565243203</v>
      </c>
      <c r="T112" s="19">
        <v>12.935921787056801</v>
      </c>
      <c r="U112" s="19">
        <v>12.0860613995591</v>
      </c>
      <c r="V112" s="19">
        <v>12.5031413712447</v>
      </c>
      <c r="W112" s="19">
        <v>14.266617896320399</v>
      </c>
      <c r="X112" s="19">
        <v>15.679113206701199</v>
      </c>
      <c r="Y112" s="19">
        <v>14.536702921376699</v>
      </c>
      <c r="Z112" s="19">
        <v>12.233261474311099</v>
      </c>
      <c r="AA112" s="19">
        <v>18.693581218502601</v>
      </c>
      <c r="AB112" s="19">
        <v>14.3252618725553</v>
      </c>
      <c r="AC112" s="19">
        <v>15.2333265731764</v>
      </c>
      <c r="AD112" s="19">
        <v>16.109503140344401</v>
      </c>
      <c r="AE112" s="19">
        <v>16.234909529834098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"/>
  <sheetViews>
    <sheetView workbookViewId="0"/>
  </sheetViews>
  <sheetFormatPr defaultColWidth="9.140625" defaultRowHeight="12.7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"/>
  <sheetViews>
    <sheetView workbookViewId="0"/>
  </sheetViews>
  <sheetFormatPr defaultColWidth="9.1406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Concentrations</vt:lpstr>
      <vt:lpstr>Calibration</vt:lpstr>
      <vt:lpstr>QAQC</vt:lpstr>
      <vt:lpstr>Raw Results</vt:lpstr>
      <vt:lpstr>Processed Results</vt:lpstr>
      <vt:lpstr>Reported Results</vt:lpstr>
      <vt:lpstr>Raw Intensities</vt:lpstr>
      <vt:lpstr>Raw Intensities RSDs</vt:lpstr>
      <vt:lpstr>Net Intensities</vt:lpstr>
      <vt:lpstr>Net Intensities RSDs</vt:lpstr>
      <vt:lpstr>Concentrations RSDs</vt:lpstr>
      <vt:lpstr>Unfactored Concentrations</vt:lpstr>
      <vt:lpstr>Internal Standards</vt:lpstr>
      <vt:lpstr>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 Glinski</cp:lastModifiedBy>
  <dcterms:created xsi:type="dcterms:W3CDTF">2025-03-28T13:22:32Z</dcterms:created>
  <dcterms:modified xsi:type="dcterms:W3CDTF">2025-05-28T14:55:54Z</dcterms:modified>
</cp:coreProperties>
</file>