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eybaker/Desktop/OSU Bootcamp/M1 Crowdfunding Analysis/"/>
    </mc:Choice>
  </mc:AlternateContent>
  <xr:revisionPtr revIDLastSave="0" documentId="13_ncr:1_{3D3C1825-F51F-B249-8F1B-278DEAE01AE3}" xr6:coauthVersionLast="47" xr6:coauthVersionMax="47" xr10:uidLastSave="{00000000-0000-0000-0000-000000000000}"/>
  <bookViews>
    <workbookView xWindow="0" yWindow="540" windowWidth="27860" windowHeight="158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2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8" l="1"/>
  <c r="C15" i="8"/>
  <c r="C6" i="8"/>
  <c r="C14" i="8"/>
  <c r="C5" i="8"/>
  <c r="C13" i="8"/>
  <c r="C4" i="8"/>
  <c r="B14" i="8"/>
  <c r="B16" i="8" s="1"/>
  <c r="B15" i="8"/>
  <c r="B6" i="8"/>
  <c r="B5" i="8"/>
  <c r="B13" i="8"/>
  <c r="B4" i="8"/>
  <c r="C12" i="8"/>
  <c r="C3" i="8"/>
  <c r="B12" i="8"/>
  <c r="B3" i="8"/>
  <c r="B11" i="8"/>
  <c r="C11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2827" i="1"/>
  <c r="O3698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859" i="1"/>
  <c r="O2099" i="1"/>
  <c r="O2832" i="1"/>
  <c r="O3377" i="1"/>
  <c r="O3414" i="1"/>
  <c r="O3625" i="1"/>
  <c r="O3756" i="1"/>
  <c r="O3782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3141" i="1"/>
  <c r="O866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1930" i="1"/>
  <c r="O3308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3557" i="1"/>
  <c r="O1691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2108" i="1"/>
  <c r="O2929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3388" i="1"/>
  <c r="O3710" i="1"/>
  <c r="O2647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791" i="1"/>
  <c r="O3709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1641" i="1"/>
  <c r="O3692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812" i="1"/>
  <c r="O3355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3904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104" i="1"/>
  <c r="O2836" i="1"/>
  <c r="O80" i="1"/>
  <c r="O1886" i="1"/>
  <c r="O879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465" i="1"/>
  <c r="O3718" i="1"/>
  <c r="O3401" i="1"/>
  <c r="O635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598" i="1"/>
  <c r="O3106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2706" i="1"/>
  <c r="O3199" i="1"/>
  <c r="O3534" i="1"/>
  <c r="O2891" i="1"/>
  <c r="O2207" i="1"/>
  <c r="O1310" i="1"/>
  <c r="O1622" i="1"/>
  <c r="O2208" i="1"/>
  <c r="O3621" i="1"/>
  <c r="O1328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3862" i="1"/>
  <c r="O1226" i="1"/>
  <c r="O2678" i="1"/>
  <c r="O2500" i="1"/>
  <c r="O648" i="1"/>
  <c r="O3410" i="1"/>
  <c r="O2301" i="1"/>
  <c r="O1640" i="1"/>
  <c r="O1835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672" i="1"/>
  <c r="O1087" i="1"/>
  <c r="O2389" i="1"/>
  <c r="O786" i="1"/>
  <c r="O3582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511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3512" i="1"/>
  <c r="O1788" i="1"/>
  <c r="O666" i="1"/>
  <c r="O787" i="1"/>
  <c r="O75" i="1"/>
  <c r="O3838" i="1"/>
  <c r="O2193" i="1"/>
  <c r="O1492" i="1"/>
  <c r="O1773" i="1"/>
  <c r="O677" i="1"/>
  <c r="O2561" i="1"/>
  <c r="O3369" i="1"/>
  <c r="O1465" i="1"/>
  <c r="O1176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2085" i="1"/>
  <c r="O2839" i="1"/>
  <c r="O600" i="1"/>
  <c r="O1071" i="1"/>
  <c r="O17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3610" i="1"/>
  <c r="O189" i="1"/>
  <c r="O1417" i="1"/>
  <c r="O2686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2826" i="1"/>
  <c r="O3452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876" i="1"/>
  <c r="O4096" i="1"/>
  <c r="O1391" i="1"/>
  <c r="O997" i="1"/>
  <c r="O2544" i="1"/>
  <c r="O183" i="1"/>
  <c r="O3025" i="1"/>
  <c r="O3297" i="1"/>
  <c r="O3541" i="1"/>
  <c r="O3828" i="1"/>
  <c r="O718" i="1"/>
  <c r="O4000" i="1"/>
  <c r="O2957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1725" i="1"/>
  <c r="O2879" i="1"/>
  <c r="O3867" i="1"/>
  <c r="O1578" i="1"/>
  <c r="O3133" i="1"/>
  <c r="O3075" i="1"/>
  <c r="O881" i="1"/>
  <c r="O1041" i="1"/>
  <c r="O3960" i="1"/>
  <c r="O3987" i="1"/>
  <c r="O4106" i="1"/>
  <c r="O2473" i="1"/>
  <c r="O166" i="1"/>
  <c r="O509" i="1"/>
  <c r="O868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406" i="1"/>
  <c r="O3087" i="1"/>
  <c r="O2492" i="1"/>
  <c r="O2146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3293" i="1"/>
  <c r="O3713" i="1"/>
  <c r="O3820" i="1"/>
  <c r="O434" i="1"/>
  <c r="O2776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2899" i="1"/>
  <c r="O3936" i="1"/>
  <c r="O2457" i="1"/>
  <c r="O820" i="1"/>
  <c r="O858" i="1"/>
  <c r="O3183" i="1"/>
  <c r="O3890" i="1"/>
  <c r="O3994" i="1"/>
  <c r="O3321" i="1"/>
  <c r="O3135" i="1"/>
  <c r="O3323" i="1"/>
  <c r="O3833" i="1"/>
  <c r="O3527" i="1"/>
  <c r="O1148" i="1"/>
  <c r="O2583" i="1"/>
  <c r="O3565" i="1"/>
  <c r="O3970" i="1"/>
  <c r="O4" i="1"/>
  <c r="O3257" i="1"/>
  <c r="O3751" i="1"/>
  <c r="O3114" i="1"/>
  <c r="O831" i="1"/>
  <c r="O1837" i="1"/>
  <c r="O3653" i="1"/>
  <c r="O911" i="1"/>
  <c r="O3896" i="1"/>
  <c r="O1639" i="1"/>
  <c r="O2493" i="1"/>
  <c r="O1818" i="1"/>
  <c r="O1992" i="1"/>
  <c r="O1576" i="1"/>
  <c r="O3464" i="1"/>
  <c r="O3560" i="1"/>
  <c r="O2869" i="1"/>
  <c r="O541" i="1"/>
  <c r="O1322" i="1"/>
  <c r="O92" i="1"/>
  <c r="O3831" i="1"/>
  <c r="O86" i="1"/>
  <c r="O1834" i="1"/>
  <c r="O2924" i="1"/>
  <c r="O3002" i="1"/>
  <c r="O3394" i="1"/>
  <c r="O3574" i="1"/>
  <c r="O3581" i="1"/>
  <c r="O3652" i="1"/>
  <c r="O3763" i="1"/>
  <c r="O2894" i="1"/>
  <c r="O3790" i="1"/>
  <c r="O141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3607" i="1"/>
  <c r="O2411" i="1"/>
  <c r="O2416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821" i="1"/>
  <c r="O164" i="1"/>
  <c r="O2385" i="1"/>
  <c r="O1910" i="1"/>
  <c r="O2450" i="1"/>
  <c r="O3695" i="1"/>
  <c r="O3822" i="1"/>
  <c r="O424" i="1"/>
  <c r="O3118" i="1"/>
  <c r="O4071" i="1"/>
  <c r="O3736" i="1"/>
  <c r="O597" i="1"/>
  <c r="O3803" i="1"/>
  <c r="O99" i="1"/>
  <c r="O2219" i="1"/>
  <c r="O1104" i="1"/>
  <c r="O1126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702" i="1"/>
  <c r="O1432" i="1"/>
  <c r="O137" i="1"/>
  <c r="O3801" i="1"/>
  <c r="O182" i="1"/>
  <c r="O236" i="1"/>
  <c r="O2481" i="1"/>
  <c r="O3496" i="1"/>
  <c r="O510" i="1"/>
  <c r="O781" i="1"/>
  <c r="O4032" i="1"/>
  <c r="O4098" i="1"/>
  <c r="O3940" i="1"/>
  <c r="O452" i="1"/>
  <c r="O2545" i="1"/>
  <c r="O3455" i="1"/>
  <c r="O4066" i="1"/>
  <c r="O3727" i="1"/>
  <c r="O1983" i="1"/>
  <c r="O203" i="1"/>
  <c r="O1811" i="1"/>
  <c r="O2755" i="1"/>
  <c r="O965" i="1"/>
  <c r="O374" i="1"/>
  <c r="O3082" i="1"/>
  <c r="O1347" i="1"/>
  <c r="O3472" i="1"/>
  <c r="O3132" i="1"/>
  <c r="O917" i="1"/>
  <c r="O3013" i="1"/>
  <c r="O3542" i="1"/>
  <c r="O1602" i="1"/>
  <c r="O3731" i="1"/>
  <c r="O1872" i="1"/>
  <c r="O1687" i="1"/>
  <c r="O222" i="1"/>
  <c r="O1490" i="1"/>
  <c r="O155" i="1"/>
  <c r="O3742" i="1"/>
  <c r="O2652" i="1"/>
  <c r="O3688" i="1"/>
  <c r="O2640" i="1"/>
  <c r="O3789" i="1"/>
  <c r="O776" i="1"/>
  <c r="O3425" i="1"/>
  <c r="O4083" i="1"/>
  <c r="O631" i="1"/>
  <c r="O1569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3837" i="1"/>
  <c r="O1414" i="1"/>
  <c r="O3976" i="1"/>
  <c r="O2218" i="1"/>
  <c r="O2900" i="1"/>
  <c r="O3478" i="1"/>
  <c r="O2852" i="1"/>
  <c r="O829" i="1"/>
  <c r="O2742" i="1"/>
  <c r="O2124" i="1"/>
  <c r="O2426" i="1"/>
  <c r="O719" i="1"/>
  <c r="O884" i="1"/>
  <c r="O1851" i="1"/>
  <c r="O1925" i="1"/>
  <c r="O423" i="1"/>
  <c r="O590" i="1"/>
  <c r="O4040" i="1"/>
  <c r="O850" i="1"/>
  <c r="O855" i="1"/>
  <c r="O1824" i="1"/>
  <c r="O2114" i="1"/>
  <c r="O2925" i="1"/>
  <c r="O2857" i="1"/>
  <c r="O3103" i="1"/>
  <c r="O3117" i="1"/>
  <c r="O4041" i="1"/>
  <c r="O622" i="1"/>
  <c r="O2345" i="1"/>
  <c r="O685" i="1"/>
  <c r="O967" i="1"/>
  <c r="O3961" i="1"/>
  <c r="O1194" i="1"/>
  <c r="O3294" i="1"/>
  <c r="O945" i="1"/>
  <c r="O1548" i="1"/>
  <c r="O948" i="1"/>
  <c r="O3967" i="1"/>
  <c r="O4062" i="1"/>
  <c r="O2123" i="1"/>
  <c r="O2503" i="1"/>
  <c r="O3399" i="1"/>
  <c r="O1695" i="1"/>
  <c r="O901" i="1"/>
  <c r="O976" i="1"/>
  <c r="O1597" i="1"/>
  <c r="O2959" i="1"/>
  <c r="O200" i="1"/>
  <c r="O3101" i="1"/>
  <c r="O3373" i="1"/>
  <c r="O2581" i="1"/>
  <c r="O2682" i="1"/>
  <c r="O951" i="1"/>
  <c r="O2893" i="1"/>
  <c r="O3207" i="1"/>
  <c r="O2822" i="1"/>
  <c r="O2876" i="1"/>
  <c r="O3826" i="1"/>
  <c r="O1138" i="1"/>
  <c r="O3740" i="1"/>
  <c r="O2350" i="1"/>
  <c r="O2862" i="1"/>
  <c r="O1047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3338" i="1"/>
  <c r="O3444" i="1"/>
  <c r="O3662" i="1"/>
  <c r="O193" i="1"/>
  <c r="O228" i="1"/>
  <c r="O241" i="1"/>
  <c r="O508" i="1"/>
  <c r="O594" i="1"/>
  <c r="O3205" i="1"/>
  <c r="O4027" i="1"/>
  <c r="O4061" i="1"/>
  <c r="O1010" i="1"/>
  <c r="O1042" i="1"/>
  <c r="O2573" i="1"/>
  <c r="O570" i="1"/>
  <c r="O1105" i="1"/>
  <c r="O3672" i="1"/>
  <c r="O1406" i="1"/>
  <c r="O1242" i="1"/>
  <c r="O4091" i="1"/>
  <c r="O1017" i="1"/>
  <c r="O1921" i="1"/>
  <c r="O2001" i="1"/>
  <c r="O2131" i="1"/>
  <c r="O763" i="1"/>
  <c r="O3665" i="1"/>
  <c r="O2760" i="1"/>
  <c r="O1008" i="1"/>
  <c r="O959" i="1"/>
  <c r="O2590" i="1"/>
  <c r="O3538" i="1"/>
  <c r="O504" i="1"/>
  <c r="O973" i="1"/>
  <c r="O3832" i="1"/>
  <c r="O3136" i="1"/>
  <c r="O1722" i="1"/>
  <c r="O2145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874" i="1"/>
  <c r="O1050" i="1"/>
  <c r="O3971" i="1"/>
  <c r="O3974" i="1"/>
  <c r="O2516" i="1"/>
  <c r="O1237" i="1"/>
  <c r="O85" i="1"/>
  <c r="O519" i="1"/>
  <c r="O675" i="1"/>
  <c r="O888" i="1"/>
  <c r="O1596" i="1"/>
  <c r="O1580" i="1"/>
  <c r="O4093" i="1"/>
  <c r="O426" i="1"/>
  <c r="O2405" i="1"/>
  <c r="O3748" i="1"/>
  <c r="O3590" i="1"/>
  <c r="O2403" i="1"/>
  <c r="O4005" i="1"/>
  <c r="O1365" i="1"/>
  <c r="O3417" i="1"/>
  <c r="O181" i="1"/>
  <c r="O558" i="1"/>
  <c r="O895" i="1"/>
  <c r="O1423" i="1"/>
  <c r="O3069" i="1"/>
  <c r="O4036" i="1"/>
  <c r="O715" i="1"/>
  <c r="O907" i="1"/>
  <c r="O920" i="1"/>
  <c r="O3431" i="1"/>
  <c r="O897" i="1"/>
  <c r="O3948" i="1"/>
  <c r="O721" i="1"/>
  <c r="O129" i="1"/>
  <c r="O1064" i="1"/>
  <c r="O3848" i="1"/>
  <c r="O1157" i="1"/>
  <c r="O1770" i="1"/>
  <c r="O1145" i="1"/>
  <c r="O2886" i="1"/>
  <c r="O3912" i="1"/>
  <c r="O2169" i="1"/>
  <c r="O3510" i="1"/>
  <c r="O179" i="1"/>
  <c r="O1441" i="1"/>
  <c r="O2374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2171" i="1"/>
  <c r="O425" i="1"/>
  <c r="O3909" i="1"/>
  <c r="O906" i="1"/>
  <c r="O1159" i="1"/>
  <c r="O2413" i="1"/>
  <c r="O3193" i="1"/>
  <c r="O3989" i="1"/>
  <c r="O125" i="1"/>
  <c r="O513" i="1"/>
  <c r="O1487" i="1"/>
  <c r="O1718" i="1"/>
  <c r="O2777" i="1"/>
  <c r="O3739" i="1"/>
  <c r="O486" i="1"/>
  <c r="O2858" i="1"/>
  <c r="O2918" i="1"/>
  <c r="O1458" i="1"/>
  <c r="O2571" i="1"/>
  <c r="O572" i="1"/>
  <c r="O474" i="1"/>
  <c r="O3071" i="1"/>
  <c r="O1993" i="1"/>
  <c r="O2749" i="1"/>
  <c r="O153" i="1"/>
  <c r="O603" i="1"/>
  <c r="O467" i="1"/>
  <c r="O4104" i="1"/>
  <c r="O3973" i="1"/>
  <c r="O3902" i="1"/>
  <c r="O3911" i="1"/>
  <c r="O3922" i="1"/>
  <c r="O4065" i="1"/>
  <c r="O428" i="1"/>
  <c r="O2681" i="1"/>
  <c r="O1227" i="1"/>
  <c r="O933" i="1"/>
  <c r="O3734" i="1"/>
  <c r="O607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868" i="1"/>
  <c r="O3089" i="1"/>
  <c r="O3901" i="1"/>
  <c r="O4023" i="1"/>
  <c r="O1574" i="1"/>
  <c r="O2825" i="1"/>
  <c r="O2651" i="1"/>
  <c r="O555" i="1"/>
  <c r="O912" i="1"/>
  <c r="O2978" i="1"/>
  <c r="O2325" i="1"/>
  <c r="O935" i="1"/>
  <c r="O3920" i="1"/>
  <c r="O2364" i="1"/>
  <c r="O2569" i="1"/>
  <c r="O2153" i="1"/>
  <c r="O3891" i="1"/>
  <c r="O3791" i="1"/>
  <c r="O1235" i="1"/>
  <c r="O3124" i="1"/>
  <c r="O595" i="1"/>
  <c r="O2126" i="1"/>
  <c r="O2157" i="1"/>
  <c r="O148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1382" i="1"/>
  <c r="O573" i="1"/>
  <c r="O970" i="1"/>
  <c r="O986" i="1"/>
  <c r="O1324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3578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602" i="1"/>
  <c r="O1344" i="1"/>
  <c r="O1567" i="1"/>
  <c r="O2370" i="1"/>
  <c r="O2567" i="1"/>
  <c r="O3142" i="1"/>
  <c r="O663" i="1"/>
  <c r="O2854" i="1"/>
  <c r="O3986" i="1"/>
  <c r="O4060" i="1"/>
  <c r="O1562" i="1"/>
  <c r="O4113" i="1"/>
  <c r="O1584" i="1"/>
  <c r="O151" i="1"/>
  <c r="O2660" i="1"/>
  <c r="O720" i="1"/>
  <c r="O865" i="1"/>
  <c r="O904" i="1"/>
  <c r="O2601" i="1"/>
  <c r="O2765" i="1"/>
  <c r="O3921" i="1"/>
  <c r="O629" i="1"/>
  <c r="O2504" i="1"/>
  <c r="O4112" i="1"/>
  <c r="O2324" i="1"/>
  <c r="O1711" i="1"/>
  <c r="O1909" i="1"/>
  <c r="O2132" i="1"/>
  <c r="O2162" i="1"/>
  <c r="O2599" i="1"/>
  <c r="O1565" i="1"/>
  <c r="O1119" i="1"/>
  <c r="O450" i="1"/>
  <c r="O456" i="1"/>
  <c r="O2372" i="1"/>
  <c r="O1067" i="1"/>
  <c r="O157" i="1"/>
  <c r="O2327" i="1"/>
  <c r="O576" i="1"/>
  <c r="O2863" i="1"/>
  <c r="O4039" i="1"/>
  <c r="O1573" i="1"/>
  <c r="O1997" i="1"/>
  <c r="O1438" i="1"/>
  <c r="O468" i="1"/>
  <c r="O1790" i="1"/>
  <c r="O2796" i="1"/>
  <c r="O1151" i="1"/>
  <c r="O1449" i="1"/>
  <c r="O1598" i="1"/>
  <c r="O1720" i="1"/>
  <c r="O2512" i="1"/>
  <c r="O2906" i="1"/>
  <c r="O3054" i="1"/>
  <c r="O4011" i="1"/>
  <c r="O1013" i="1"/>
  <c r="O2384" i="1"/>
  <c r="O2564" i="1"/>
  <c r="O2690" i="1"/>
  <c r="O1150" i="1"/>
  <c r="O890" i="1"/>
  <c r="O1410" i="1"/>
  <c r="O2697" i="1"/>
  <c r="O3080" i="1"/>
  <c r="O3677" i="1"/>
  <c r="O545" i="1"/>
  <c r="O900" i="1"/>
  <c r="O1072" i="1"/>
  <c r="O2702" i="1"/>
  <c r="O2850" i="1"/>
  <c r="O3997" i="1"/>
  <c r="O4018" i="1"/>
  <c r="O127" i="1"/>
  <c r="O1801" i="1"/>
  <c r="O3992" i="1"/>
  <c r="O551" i="1"/>
  <c r="O565" i="1"/>
  <c r="O1563" i="1"/>
  <c r="O3842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1550" i="1"/>
  <c r="O1916" i="1"/>
  <c r="O3866" i="1"/>
  <c r="O4010" i="1"/>
  <c r="O4095" i="1"/>
  <c r="O619" i="1"/>
  <c r="O4110" i="1"/>
  <c r="O2572" i="1"/>
  <c r="O1500" i="1"/>
  <c r="O588" i="1"/>
  <c r="O1084" i="1"/>
  <c r="O3085" i="1"/>
  <c r="O563" i="1"/>
  <c r="O1419" i="1"/>
  <c r="O2683" i="1"/>
  <c r="O2864" i="1"/>
  <c r="O3642" i="1"/>
  <c r="O1579" i="1"/>
  <c r="O2357" i="1"/>
  <c r="O238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2582" i="1"/>
  <c r="O2656" i="1"/>
  <c r="O3139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1062" i="1"/>
  <c r="O2375" i="1"/>
  <c r="O2395" i="1"/>
  <c r="O2570" i="1"/>
  <c r="O1488" i="1"/>
  <c r="O2138" i="1"/>
  <c r="O1099" i="1"/>
  <c r="O4088" i="1"/>
  <c r="O3144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1095" i="1"/>
  <c r="O1184" i="1"/>
  <c r="O1907" i="1"/>
  <c r="O1103" i="1"/>
  <c r="O3108" i="1"/>
  <c r="O4109" i="1"/>
  <c r="O939" i="1"/>
  <c r="O941" i="1"/>
  <c r="O1791" i="1"/>
  <c r="O1795" i="1"/>
  <c r="O1813" i="1"/>
  <c r="O2695" i="1"/>
  <c r="O2866" i="1"/>
  <c r="O3055" i="1"/>
  <c r="O4007" i="1"/>
  <c r="O150" i="1"/>
  <c r="O156" i="1"/>
  <c r="O1234" i="1"/>
  <c r="O3873" i="1"/>
  <c r="O2905" i="1"/>
  <c r="O2348" i="1"/>
  <c r="O3852" i="1"/>
  <c r="O4075" i="1"/>
  <c r="O1875" i="1"/>
  <c r="O2685" i="1"/>
  <c r="O2763" i="1"/>
  <c r="O2649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757" i="1"/>
  <c r="O499" i="1"/>
  <c r="O883" i="1"/>
  <c r="O914" i="1"/>
  <c r="O919" i="1"/>
  <c r="O1175" i="1"/>
  <c r="O1494" i="1"/>
  <c r="O2410" i="1"/>
  <c r="O2508" i="1"/>
  <c r="O2846" i="1"/>
  <c r="O3649" i="1"/>
  <c r="O154" i="1"/>
  <c r="O2391" i="1"/>
  <c r="O2538" i="1"/>
  <c r="O1123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855" i="1"/>
  <c r="O4015" i="1"/>
  <c r="O3126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1231" i="1"/>
  <c r="O2356" i="1"/>
  <c r="O2393" i="1"/>
  <c r="O3883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4013" i="1"/>
  <c r="O2662" i="1"/>
  <c r="O1688" i="1"/>
  <c r="O640" i="1"/>
  <c r="O194" i="1"/>
  <c r="O1171" i="1"/>
  <c r="O2135" i="1"/>
  <c r="O4051" i="1"/>
  <c r="O676" i="1"/>
  <c r="O1088" i="1"/>
  <c r="O1408" i="1"/>
  <c r="O1409" i="1"/>
  <c r="O1437" i="1"/>
  <c r="O1585" i="1"/>
  <c r="O1812" i="1"/>
  <c r="O2643" i="1"/>
  <c r="O3644" i="1"/>
  <c r="O3927" i="1"/>
  <c r="O3928" i="1"/>
  <c r="O1055" i="1"/>
  <c r="O1456" i="1"/>
  <c r="O2349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849" i="1"/>
  <c r="O2215" i="1"/>
  <c r="O3131" i="1"/>
  <c r="O3134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550" i="1"/>
  <c r="O668" i="1"/>
  <c r="O1917" i="1"/>
  <c r="O2425" i="1"/>
  <c r="O159" i="1"/>
  <c r="O2386" i="1"/>
  <c r="O1413" i="1"/>
  <c r="O2877" i="1"/>
  <c r="O3959" i="1"/>
  <c r="O427" i="1"/>
  <c r="O546" i="1"/>
  <c r="O598" i="1"/>
  <c r="O1420" i="1"/>
  <c r="O1543" i="1"/>
  <c r="O1881" i="1"/>
  <c r="O2903" i="1"/>
  <c r="O1046" i="1"/>
  <c r="O1696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11" i="1"/>
  <c r="O1244" i="1"/>
  <c r="O1183" i="1"/>
  <c r="O1867" i="1"/>
  <c r="O4074" i="1"/>
  <c r="O638" i="1"/>
  <c r="O196" i="1"/>
  <c r="O437" i="1"/>
  <c r="O984" i="1"/>
  <c r="O1422" i="1"/>
  <c r="O1595" i="1"/>
  <c r="O3060" i="1"/>
  <c r="O3807" i="1"/>
  <c r="O3906" i="1"/>
  <c r="O3995" i="1"/>
  <c r="O4084" i="1"/>
  <c r="O4115" i="1"/>
  <c r="O2396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637" i="1"/>
  <c r="O1453" i="1"/>
  <c r="O2362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3" i="1"/>
  <c r="O621" i="1"/>
  <c r="O636" i="1"/>
  <c r="O641" i="1"/>
  <c r="O1049" i="1"/>
  <c r="O1318" i="1"/>
  <c r="O2346" i="1"/>
  <c r="O1684" i="1"/>
  <c r="O1698" i="1"/>
  <c r="O1700" i="1"/>
  <c r="O3140" i="1"/>
  <c r="O3145" i="1"/>
  <c r="O3147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16" i="1"/>
  <c r="C7" i="8" l="1"/>
  <c r="B7" i="8"/>
</calcChain>
</file>

<file path=xl/sharedStrings.xml><?xml version="1.0" encoding="utf-8"?>
<sst xmlns="http://schemas.openxmlformats.org/spreadsheetml/2006/main" count="38382" uniqueCount="8400">
  <si>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</si>
  <si>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</si>
  <si>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</si>
  <si>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</si>
  <si>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</si>
  <si>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</si>
  <si>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</si>
  <si>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</si>
  <si>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</si>
  <si>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</si>
  <si>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</si>
  <si>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</si>
  <si>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</si>
  <si>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</si>
  <si>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</si>
  <si>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</si>
  <si>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</si>
  <si>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</si>
  <si>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</si>
  <si>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</si>
  <si>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</si>
  <si>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</si>
  <si>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</si>
  <si>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</si>
  <si>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</si>
  <si>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</si>
  <si>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</si>
  <si>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</si>
  <si>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</si>
  <si>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</si>
  <si>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</si>
  <si>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</si>
  <si>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</si>
  <si>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</si>
  <si>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</si>
  <si>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</si>
  <si>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</si>
  <si>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</si>
  <si>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</si>
  <si>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</si>
  <si>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</si>
  <si>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</si>
  <si>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</si>
  <si>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</si>
  <si>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</si>
  <si>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</si>
  <si>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</si>
  <si>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</si>
  <si>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</si>
  <si>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</si>
  <si>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</si>
  <si>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</si>
  <si>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</si>
  <si>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</si>
  <si>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</si>
  <si>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</si>
  <si>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</si>
  <si>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</si>
  <si>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</si>
  <si>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</si>
  <si>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</si>
  <si>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</si>
  <si>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</si>
  <si>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</si>
  <si>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</si>
  <si>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</si>
  <si>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</si>
  <si>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</si>
  <si>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</si>
  <si>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</si>
  <si>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</si>
  <si>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</si>
  <si>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</si>
  <si>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</si>
  <si>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</si>
  <si>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</si>
  <si>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</si>
  <si>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</si>
  <si>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</si>
  <si>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</si>
  <si>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</si>
  <si>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</si>
  <si>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</si>
  <si>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</si>
  <si>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</si>
  <si>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</si>
  <si>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</si>
  <si>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</si>
  <si>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</si>
  <si>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</si>
  <si>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</si>
  <si>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</si>
  <si>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</si>
  <si>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</si>
  <si>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</si>
  <si>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</si>
  <si>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</si>
  <si>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</si>
  <si>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</si>
  <si>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</si>
  <si>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</si>
  <si>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</si>
  <si>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</si>
  <si>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</si>
  <si>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</si>
  <si>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</si>
  <si>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</si>
  <si>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</si>
  <si>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</si>
  <si>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</si>
  <si>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</si>
  <si>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</si>
  <si>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</si>
  <si>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</si>
  <si>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</si>
  <si>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</si>
  <si>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</si>
  <si>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</si>
  <si>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</si>
  <si>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</si>
  <si>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</si>
  <si>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</si>
  <si>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</si>
  <si>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</si>
  <si>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</si>
  <si>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</si>
  <si>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</si>
  <si>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</si>
  <si>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</si>
  <si>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</si>
  <si>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</si>
  <si>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</si>
  <si>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</si>
  <si>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</si>
  <si>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</si>
  <si>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</si>
  <si>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</si>
  <si>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</si>
  <si>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</si>
  <si>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</si>
  <si>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</si>
  <si>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</si>
  <si>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</si>
  <si>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</si>
  <si>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</si>
  <si>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</si>
  <si>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</si>
  <si>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</si>
  <si>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</si>
  <si>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</si>
  <si>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</si>
  <si>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</si>
  <si>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</si>
  <si>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</si>
  <si>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</si>
  <si>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</si>
  <si>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</si>
  <si>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</si>
  <si>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</si>
  <si>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</si>
  <si>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</si>
  <si>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</si>
  <si>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</si>
  <si>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</si>
  <si>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</si>
  <si>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</si>
  <si>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</si>
  <si>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</si>
  <si>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</si>
  <si>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</si>
  <si>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</si>
  <si>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</si>
  <si>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</si>
  <si>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</si>
  <si>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</si>
  <si>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</si>
  <si>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</si>
  <si>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</si>
  <si>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</si>
  <si>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</si>
  <si>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</si>
  <si>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</si>
  <si>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</si>
  <si>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</si>
  <si>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</si>
  <si>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</si>
  <si>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</si>
  <si>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</si>
  <si>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</si>
  <si>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</si>
  <si>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</si>
  <si>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</si>
  <si>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</si>
  <si>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</si>
  <si>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</si>
  <si>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</si>
  <si>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</si>
  <si>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</si>
  <si>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</si>
  <si>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</si>
  <si>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</si>
  <si>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</si>
  <si>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</si>
  <si>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</si>
  <si>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</si>
  <si>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</si>
  <si>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</si>
  <si>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</si>
  <si>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</si>
  <si>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</si>
  <si>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</si>
  <si>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</si>
  <si>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</si>
  <si>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</si>
  <si>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</si>
  <si>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</si>
  <si>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</si>
  <si>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</si>
  <si>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</si>
  <si>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</si>
  <si>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</si>
  <si>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</si>
  <si>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</si>
  <si>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</si>
  <si>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</si>
  <si>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</si>
  <si>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</si>
  <si>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</si>
  <si>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</si>
  <si>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</si>
  <si>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</si>
  <si>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</si>
  <si>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</si>
  <si>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</si>
  <si>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</si>
  <si>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</si>
  <si>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</si>
  <si>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</si>
  <si>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</si>
  <si>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</si>
  <si>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</si>
  <si>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</si>
  <si>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</si>
  <si>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</si>
  <si>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</si>
  <si>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</si>
  <si>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</si>
  <si>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</si>
  <si>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</si>
  <si>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</si>
  <si>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</si>
  <si>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</si>
  <si>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</si>
  <si>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</si>
  <si>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</si>
  <si>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</si>
  <si>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</si>
  <si>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</si>
  <si>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</si>
  <si>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</si>
  <si>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</si>
  <si>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</si>
  <si>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</si>
  <si>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</si>
  <si>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</si>
  <si>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</si>
  <si>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</si>
  <si>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</si>
  <si>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</si>
  <si>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</si>
  <si>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</si>
  <si>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</si>
  <si>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</si>
  <si>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</si>
  <si>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</si>
  <si>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</si>
  <si>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</si>
  <si>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</si>
  <si>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</si>
  <si>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</si>
  <si>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</si>
  <si>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</si>
  <si>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</si>
  <si>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</si>
  <si>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</si>
  <si>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</si>
  <si>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</si>
  <si>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</si>
  <si>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</si>
  <si>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</si>
  <si>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</si>
  <si>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</si>
  <si>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</si>
  <si>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</si>
  <si>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</si>
  <si>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</si>
  <si>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</si>
  <si>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</si>
  <si>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</si>
  <si>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</si>
  <si>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</si>
  <si>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</si>
  <si>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</si>
  <si>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</si>
  <si>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</si>
  <si>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</si>
  <si>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</si>
  <si>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</si>
  <si>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</si>
  <si>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</si>
  <si>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</si>
  <si>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</si>
  <si>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</si>
  <si>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</si>
  <si>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</si>
  <si>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</si>
  <si>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</si>
  <si>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</si>
  <si>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</si>
  <si>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</si>
  <si>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</si>
  <si>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</si>
  <si>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</si>
  <si>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</si>
  <si>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</si>
  <si>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</si>
  <si>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</si>
  <si>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</si>
  <si>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</si>
  <si>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</si>
  <si>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</si>
  <si>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</si>
  <si>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</si>
  <si>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</si>
  <si>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</si>
  <si>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</si>
  <si>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</si>
  <si>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</si>
  <si>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</si>
  <si>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</si>
  <si>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</si>
  <si>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</si>
  <si>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</si>
  <si>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</si>
  <si>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</si>
  <si>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</si>
  <si>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</si>
  <si>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</si>
  <si>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</si>
  <si>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</si>
  <si>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</si>
  <si>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</si>
  <si>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</si>
  <si>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</si>
  <si>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</si>
  <si>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</si>
  <si>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</si>
  <si>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</si>
  <si>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</si>
  <si>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</si>
  <si>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</si>
  <si>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</si>
  <si>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</si>
  <si>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</si>
  <si>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</si>
  <si>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</si>
  <si>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</si>
  <si>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</si>
  <si>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</si>
  <si>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</si>
  <si>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</si>
  <si>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</si>
  <si>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</si>
  <si>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</si>
  <si>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</si>
  <si>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</si>
  <si>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</si>
  <si>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</si>
  <si>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</si>
  <si>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</si>
  <si>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</si>
  <si>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</si>
  <si>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</si>
  <si>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</si>
  <si>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</si>
  <si>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</si>
  <si>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</si>
  <si>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</si>
  <si>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</si>
  <si>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</si>
  <si>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</si>
  <si>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</si>
  <si>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</si>
  <si>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</si>
  <si>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</si>
  <si>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</si>
  <si>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</si>
  <si>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</si>
  <si>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</si>
  <si>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</si>
  <si>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</si>
  <si>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</si>
  <si>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</si>
  <si>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</si>
  <si>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</si>
  <si>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</si>
  <si>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</si>
  <si>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</si>
  <si>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</si>
  <si>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</si>
  <si>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</si>
  <si>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</si>
  <si>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</si>
  <si>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</si>
  <si>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</si>
  <si>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</si>
  <si>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</si>
  <si>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</si>
  <si>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</si>
  <si>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</si>
  <si>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</si>
  <si>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</si>
  <si>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</si>
  <si>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</si>
  <si>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</si>
  <si>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</si>
  <si>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</si>
  <si>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</si>
  <si>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</si>
  <si>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</si>
  <si>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</si>
  <si>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</si>
  <si>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</si>
  <si>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</si>
  <si>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</si>
  <si>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</si>
  <si>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</si>
  <si>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</si>
  <si>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</si>
  <si>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</si>
  <si>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</si>
  <si>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</si>
  <si>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</si>
  <si>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</si>
  <si>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</si>
  <si>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</si>
  <si>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</si>
  <si>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</si>
  <si>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</si>
  <si>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</si>
  <si>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</si>
  <si>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</si>
  <si>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</si>
  <si>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</si>
  <si>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</si>
  <si>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</si>
  <si>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</si>
  <si>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</si>
  <si>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</si>
  <si>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</si>
  <si>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</si>
  <si>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</si>
  <si>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</si>
  <si>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</si>
  <si>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</si>
  <si>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</si>
  <si>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</si>
  <si>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</si>
  <si>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</si>
  <si>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</si>
  <si>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</si>
  <si>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</si>
  <si>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</si>
  <si>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</si>
  <si>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</si>
  <si>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</si>
  <si>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</si>
  <si>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</si>
  <si>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</si>
  <si>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</si>
  <si>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</si>
  <si>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</si>
  <si>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</si>
  <si>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</si>
  <si>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</si>
  <si>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</si>
  <si>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</si>
  <si>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</si>
  <si>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</si>
  <si>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</si>
  <si>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</si>
  <si>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</si>
  <si>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</si>
  <si>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</si>
  <si>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</si>
  <si>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</si>
  <si>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</si>
  <si>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</si>
  <si>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</si>
  <si>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</si>
  <si>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</si>
  <si>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</si>
  <si>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</si>
  <si>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</si>
  <si>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</si>
  <si>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</si>
  <si>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</si>
  <si>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</si>
  <si>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</si>
  <si>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</si>
  <si>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</si>
  <si>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</si>
  <si>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</si>
  <si>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</si>
  <si>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</si>
  <si>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</si>
  <si>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</si>
  <si>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</si>
  <si>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</si>
  <si>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</si>
  <si>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</si>
  <si>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</si>
  <si>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</si>
  <si>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</si>
  <si>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</si>
  <si>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</si>
  <si>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</si>
  <si>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</si>
  <si>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</si>
  <si>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</si>
  <si>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</si>
  <si>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</si>
  <si>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</si>
  <si>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</si>
  <si>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</si>
  <si>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</si>
  <si>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</si>
  <si>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</si>
  <si>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</si>
  <si>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</si>
  <si>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</si>
  <si>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</si>
  <si>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</si>
  <si>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</si>
  <si>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</si>
  <si>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</si>
  <si>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</si>
  <si>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</si>
  <si>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</si>
  <si>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</si>
  <si>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</si>
  <si>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</si>
  <si>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</si>
  <si>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</si>
  <si>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</si>
  <si>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</si>
  <si>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</si>
  <si>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</si>
  <si>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</si>
  <si>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</si>
  <si>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</si>
  <si>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</si>
  <si>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</si>
  <si>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</si>
  <si>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</si>
  <si>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</si>
  <si>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</si>
  <si>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</si>
  <si>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</si>
  <si>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</si>
  <si>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</si>
  <si>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</si>
  <si>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</si>
  <si>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</si>
  <si>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</si>
  <si>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</si>
  <si>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</si>
  <si>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</si>
  <si>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</si>
  <si>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</si>
  <si>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</si>
  <si>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</si>
  <si>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</si>
  <si>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</si>
  <si>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</si>
  <si>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</si>
  <si>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</si>
  <si>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</si>
  <si>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</si>
  <si>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</si>
  <si>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</si>
  <si>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</si>
  <si>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</si>
  <si>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</si>
  <si>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</si>
  <si>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</si>
  <si>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</si>
  <si>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</si>
  <si>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</si>
  <si>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</si>
  <si>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</si>
  <si>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</si>
  <si>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</si>
  <si>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</si>
  <si>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</si>
  <si>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</si>
  <si>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</si>
  <si>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</si>
  <si>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</si>
  <si>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</si>
  <si>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</si>
  <si>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</si>
  <si>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</si>
  <si>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</si>
  <si>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</si>
  <si>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</si>
  <si>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</si>
  <si>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</si>
  <si>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</si>
  <si>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</si>
  <si>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</si>
  <si>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</si>
  <si>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</si>
  <si>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</si>
  <si>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</si>
  <si>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</si>
  <si>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</si>
  <si>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</si>
  <si>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</si>
  <si>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</si>
  <si>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</si>
  <si>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</si>
  <si>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</si>
  <si>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</si>
  <si>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</si>
  <si>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</si>
  <si>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</si>
  <si>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</si>
  <si>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</si>
  <si>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</si>
  <si>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</si>
  <si>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</si>
  <si>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</si>
  <si>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</si>
  <si>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</si>
  <si>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</si>
  <si>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</si>
  <si>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</si>
  <si>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</si>
  <si>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</si>
  <si>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</si>
  <si>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</si>
  <si>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</si>
  <si>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</si>
  <si>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</si>
  <si>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</si>
  <si>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</si>
  <si>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</si>
  <si>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</si>
  <si>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</si>
  <si>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</si>
  <si>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</si>
  <si>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</si>
  <si>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</si>
  <si>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</si>
  <si>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</si>
  <si>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</si>
  <si>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</si>
  <si>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</si>
  <si>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</si>
  <si>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</si>
  <si>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</si>
  <si>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</si>
  <si>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</si>
  <si>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</si>
  <si>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</si>
  <si>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</si>
  <si>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</si>
  <si>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</si>
  <si>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</si>
  <si>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</si>
  <si>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</si>
  <si>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</si>
  <si>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</si>
  <si>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</si>
  <si>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</si>
  <si>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</si>
  <si>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</si>
  <si>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</si>
  <si>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</si>
  <si>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</si>
  <si>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</si>
  <si>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</si>
  <si>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</si>
  <si>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</si>
  <si>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</si>
  <si>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</si>
  <si>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</si>
  <si>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</si>
  <si>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</si>
  <si>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</si>
  <si>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</si>
  <si>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</si>
  <si>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</si>
  <si>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</si>
  <si>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</si>
  <si>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</si>
  <si>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</si>
  <si>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</si>
  <si>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</si>
  <si>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</si>
  <si>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</si>
  <si>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</si>
  <si>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</si>
  <si>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</si>
  <si>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</si>
  <si>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</si>
  <si>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</si>
  <si>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</si>
  <si>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</si>
  <si>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</si>
  <si>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</si>
  <si>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</si>
  <si>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</si>
  <si>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</si>
  <si>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</si>
  <si>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</si>
  <si>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</si>
  <si>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</si>
  <si>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</si>
  <si>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</si>
  <si>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</si>
  <si>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</si>
  <si>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</si>
  <si>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</si>
  <si>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</si>
  <si>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</si>
  <si>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</si>
  <si>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</si>
  <si>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</si>
  <si>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</si>
  <si>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</si>
  <si>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</si>
  <si>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</si>
  <si>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</si>
  <si>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</si>
  <si>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</si>
  <si>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</si>
  <si>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</si>
  <si>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</si>
  <si>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</si>
  <si>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</si>
  <si>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</si>
  <si>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</si>
  <si>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</si>
  <si>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</si>
  <si>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</si>
  <si>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</si>
  <si>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</si>
  <si>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</si>
  <si>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</si>
  <si>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</si>
  <si>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</si>
  <si>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</si>
  <si>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</si>
  <si>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</si>
  <si>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</si>
  <si>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</si>
  <si>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</si>
  <si>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</si>
  <si>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</si>
  <si>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</si>
  <si>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</si>
  <si>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</si>
  <si>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</si>
  <si>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</si>
  <si>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</si>
  <si>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</si>
  <si>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</si>
  <si>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</si>
  <si>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</si>
  <si>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</si>
  <si>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</si>
  <si>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</si>
  <si>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</si>
  <si>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</si>
  <si>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</si>
  <si>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</si>
  <si>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</si>
  <si>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</si>
  <si>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</si>
  <si>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</si>
  <si>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</si>
  <si>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</si>
  <si>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</si>
  <si>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</si>
  <si>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</si>
  <si>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</si>
  <si>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</si>
  <si>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</si>
  <si>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</si>
  <si>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</si>
  <si>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</si>
  <si>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</si>
  <si>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</si>
  <si>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</si>
  <si>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</si>
  <si>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</si>
  <si>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</si>
  <si>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</si>
  <si>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</si>
  <si>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</si>
  <si>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</si>
  <si>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</si>
  <si>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</si>
  <si>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</si>
  <si>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</si>
  <si>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</si>
  <si>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</si>
  <si>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</si>
  <si>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</si>
  <si>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</si>
  <si>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</si>
  <si>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</si>
  <si>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</si>
  <si>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</si>
  <si>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</si>
  <si>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</si>
  <si>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</si>
  <si>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</si>
  <si>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</si>
  <si>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</si>
  <si>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</si>
  <si>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</si>
  <si>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</si>
  <si>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</si>
  <si>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</si>
  <si>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</si>
  <si>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</si>
  <si>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</si>
  <si>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</si>
  <si>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</si>
  <si>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</si>
  <si>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</si>
  <si>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</si>
  <si>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</si>
  <si>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</si>
  <si>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</si>
  <si>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</si>
  <si>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</si>
  <si>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</si>
  <si>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</si>
  <si>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</si>
  <si>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</si>
  <si>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</si>
  <si>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</si>
  <si>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</si>
  <si>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</si>
  <si>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</si>
  <si>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</si>
  <si>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</si>
  <si>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</si>
  <si>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</si>
  <si>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</si>
  <si>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</si>
  <si>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</si>
  <si>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</si>
  <si>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</si>
  <si>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</si>
  <si>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</si>
  <si>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</si>
  <si>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</si>
  <si>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</si>
  <si>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</si>
  <si>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</si>
  <si>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</si>
  <si>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</si>
  <si>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</si>
  <si>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</si>
  <si>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</si>
  <si>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</si>
  <si>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</si>
  <si>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</si>
  <si>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</si>
  <si>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</si>
  <si>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</si>
  <si>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</si>
  <si>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</si>
  <si>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</si>
  <si>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</si>
  <si>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</si>
  <si>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</si>
  <si>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</si>
  <si>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</si>
  <si>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</si>
  <si>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</si>
  <si>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</si>
  <si>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</si>
  <si>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</si>
  <si>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</si>
  <si>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</si>
  <si>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</si>
  <si>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</si>
  <si>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</si>
  <si>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</si>
  <si>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</si>
  <si>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</si>
  <si>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</si>
  <si>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</si>
  <si>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</si>
  <si>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</si>
  <si>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</si>
  <si>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</si>
  <si>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</si>
  <si>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</si>
  <si>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</si>
  <si>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</si>
  <si>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</si>
  <si>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</si>
  <si>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</si>
  <si>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</si>
  <si>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</si>
  <si>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</si>
  <si>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</si>
  <si>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</si>
  <si>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</si>
  <si>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</si>
  <si>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</si>
  <si>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</si>
  <si>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</si>
  <si>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</si>
  <si>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</si>
  <si>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</si>
  <si>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</si>
  <si>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</si>
  <si>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</si>
  <si>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</si>
  <si>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</si>
  <si>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</si>
  <si>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</si>
  <si>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</si>
  <si>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</si>
  <si>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</si>
  <si>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</si>
  <si>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</si>
  <si>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</si>
  <si>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</si>
  <si>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</si>
  <si>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</si>
  <si>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</si>
  <si>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</si>
  <si>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</si>
  <si>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</si>
  <si>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</si>
  <si>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</si>
  <si>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</si>
  <si>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</si>
  <si>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</si>
  <si>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</si>
  <si>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</si>
  <si>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</si>
  <si>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</si>
  <si>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</si>
  <si>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</si>
  <si>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</si>
  <si>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</si>
  <si>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</si>
  <si>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</si>
  <si>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</si>
  <si>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</si>
  <si>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</si>
  <si>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</si>
  <si>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</si>
  <si>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</si>
  <si>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</si>
  <si>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</si>
  <si>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</si>
  <si>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</si>
  <si>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</si>
  <si>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</si>
  <si>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</si>
  <si>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</si>
  <si>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</si>
  <si>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</si>
  <si>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</si>
  <si>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</si>
  <si>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</si>
  <si>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</si>
  <si>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</si>
  <si>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</si>
  <si>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</si>
  <si>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</si>
  <si>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</si>
  <si>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</si>
  <si>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</si>
  <si>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</si>
  <si>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</si>
  <si>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</si>
  <si>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</si>
  <si>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</si>
  <si>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</si>
  <si>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</si>
  <si>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</si>
  <si>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</si>
  <si>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</si>
  <si>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</si>
  <si>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</si>
  <si>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</si>
  <si>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</si>
  <si>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</si>
  <si>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</si>
  <si>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</si>
  <si>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</si>
  <si>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</si>
  <si>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</si>
  <si>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</si>
  <si>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</si>
  <si>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</si>
  <si>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</si>
  <si>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</si>
  <si>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</si>
  <si>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</si>
  <si>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</si>
  <si>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</si>
  <si>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</si>
  <si>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</si>
  <si>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</si>
  <si>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</si>
  <si>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</si>
  <si>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</si>
  <si>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</si>
  <si>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</si>
  <si>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</si>
  <si>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</si>
  <si>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</si>
  <si>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</si>
  <si>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</si>
  <si>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</si>
  <si>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</si>
  <si>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</si>
  <si>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</si>
  <si>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</si>
  <si>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</si>
  <si>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</si>
  <si>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</si>
  <si>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</si>
  <si>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</si>
  <si>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</si>
  <si>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</si>
  <si>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</si>
  <si>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</si>
  <si>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</si>
  <si>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</si>
  <si>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</si>
  <si>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</si>
  <si>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</si>
  <si>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</si>
  <si>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</si>
  <si>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</si>
  <si>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</si>
  <si>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</si>
  <si>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</si>
  <si>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</si>
  <si>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</si>
  <si>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</si>
  <si>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</si>
  <si>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</si>
  <si>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</si>
  <si>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</si>
  <si>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</si>
  <si>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</si>
  <si>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</si>
  <si>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</si>
  <si>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</si>
  <si>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</si>
  <si>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</si>
  <si>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</si>
  <si>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</si>
  <si>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</si>
  <si>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</si>
  <si>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</si>
  <si>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</si>
  <si>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</si>
  <si>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</si>
  <si>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</si>
  <si>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</si>
  <si>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</si>
  <si>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</si>
  <si>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</si>
  <si>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</si>
  <si>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</si>
  <si>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</si>
  <si>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</si>
  <si>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</si>
  <si>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</si>
  <si>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</si>
  <si>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</si>
  <si>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</si>
  <si>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</si>
  <si>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</si>
  <si>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</si>
  <si>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</si>
  <si>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</si>
  <si>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</si>
  <si>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</si>
  <si>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</si>
  <si>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</si>
  <si>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</si>
  <si>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</si>
  <si>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</si>
  <si>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</si>
  <si>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</si>
  <si>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</si>
  <si>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</si>
  <si>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</si>
  <si>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</si>
  <si>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</si>
  <si>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</si>
  <si>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</si>
  <si>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</si>
  <si>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</si>
  <si>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</si>
  <si>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</si>
  <si>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</si>
  <si>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</si>
  <si>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</si>
  <si>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</si>
  <si>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</si>
  <si>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</si>
  <si>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</si>
  <si>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</si>
  <si>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</si>
  <si>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</si>
  <si>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</si>
  <si>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</si>
  <si>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</si>
  <si>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</si>
  <si>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</si>
  <si>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</si>
  <si>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</si>
  <si>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</si>
  <si>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</si>
  <si>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</si>
  <si>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</si>
  <si>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</si>
  <si>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</si>
  <si>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</si>
  <si>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</si>
  <si>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</si>
  <si>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</si>
  <si>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</si>
  <si>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</si>
  <si>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</si>
  <si>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</si>
  <si>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</si>
  <si>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</si>
  <si>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</si>
  <si>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</si>
  <si>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</si>
  <si>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</si>
  <si>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</si>
  <si>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</si>
  <si>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</si>
  <si>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</si>
  <si>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</si>
  <si>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</si>
  <si>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</si>
  <si>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</si>
  <si>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</si>
  <si>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</si>
  <si>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</si>
  <si>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</si>
  <si>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</si>
  <si>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</si>
  <si>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</si>
  <si>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</si>
  <si>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</si>
  <si>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</si>
  <si>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</si>
  <si>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</si>
  <si>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</si>
  <si>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</si>
  <si>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</si>
  <si>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</si>
  <si>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</si>
  <si>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</si>
  <si>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</si>
  <si>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</si>
  <si>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</si>
  <si>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</si>
  <si>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</si>
  <si>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</si>
  <si>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</si>
  <si>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</si>
  <si>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</si>
  <si>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</si>
  <si>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</si>
  <si>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</si>
  <si>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</si>
  <si>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</si>
  <si>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</si>
  <si>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</si>
  <si>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</si>
  <si>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</si>
  <si>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</si>
  <si>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</si>
  <si>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</si>
  <si>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</si>
  <si>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</si>
  <si>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</si>
  <si>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</si>
  <si>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</si>
  <si>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</si>
  <si>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</si>
  <si>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</si>
  <si>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</si>
  <si>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</si>
  <si>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</si>
  <si>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</si>
  <si>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</si>
  <si>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</si>
  <si>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</si>
  <si>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</si>
  <si>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</si>
  <si>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</si>
  <si>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</si>
  <si>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</si>
  <si>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</si>
  <si>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</si>
  <si>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</si>
  <si>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</si>
  <si>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</si>
  <si>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</si>
  <si>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</si>
  <si>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</si>
  <si>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</si>
  <si>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</si>
  <si>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</si>
  <si>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</si>
  <si>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</si>
  <si>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</si>
  <si>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</si>
  <si>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</si>
  <si>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</si>
  <si>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</si>
  <si>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</si>
  <si>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</si>
  <si>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</si>
  <si>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</si>
  <si>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</si>
  <si>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</si>
  <si>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</si>
  <si>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</si>
  <si>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</si>
  <si>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</si>
  <si>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</si>
  <si>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</si>
  <si>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</si>
  <si>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</si>
  <si>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</si>
  <si>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</si>
  <si>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</si>
  <si>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</si>
  <si>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</si>
  <si>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</si>
  <si>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</si>
  <si>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</si>
  <si>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</si>
  <si>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</si>
  <si>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</si>
  <si>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</si>
  <si>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</si>
  <si>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</si>
  <si>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</si>
  <si>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</si>
  <si>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</si>
  <si>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</si>
  <si>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</si>
  <si>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</si>
  <si>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</si>
  <si>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</si>
  <si>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</si>
  <si>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</si>
  <si>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</si>
  <si>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</si>
  <si>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</si>
  <si>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</si>
  <si>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</si>
  <si>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</si>
  <si>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</si>
  <si>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</si>
  <si>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</si>
  <si>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</si>
  <si>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</si>
  <si>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</si>
  <si>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</si>
  <si>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</si>
  <si>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</si>
  <si>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</si>
  <si>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</si>
  <si>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</si>
  <si>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</si>
  <si>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</si>
  <si>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</si>
  <si>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</si>
  <si>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</si>
  <si>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</si>
  <si>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</si>
  <si>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</si>
  <si>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</si>
  <si>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</si>
  <si>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</si>
  <si>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</si>
  <si>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</si>
  <si>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</si>
  <si>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</si>
  <si>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</si>
  <si>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</si>
  <si>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</si>
  <si>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</si>
  <si>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</si>
  <si>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</si>
  <si>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</si>
  <si>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</si>
  <si>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</si>
  <si>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</si>
  <si>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</si>
  <si>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</si>
  <si>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</si>
  <si>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</si>
  <si>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</si>
  <si>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</si>
  <si>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</si>
  <si>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</si>
  <si>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</si>
  <si>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</si>
  <si>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</si>
  <si>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</si>
  <si>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</si>
  <si>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</si>
  <si>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</si>
  <si>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</si>
  <si>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</si>
  <si>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</si>
  <si>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</si>
  <si>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</si>
  <si>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</si>
  <si>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</si>
  <si>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</si>
  <si>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</si>
  <si>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</si>
  <si>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</si>
  <si>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</si>
  <si>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</si>
  <si>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</si>
  <si>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</si>
  <si>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</si>
  <si>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</si>
  <si>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</si>
  <si>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</si>
  <si>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</si>
  <si>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</si>
  <si>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</si>
  <si>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</si>
  <si>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</si>
  <si>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</si>
  <si>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</si>
  <si>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</si>
  <si>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</si>
  <si>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</si>
  <si>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</si>
  <si>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</si>
  <si>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</si>
  <si>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</si>
  <si>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</si>
  <si>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</si>
  <si>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</si>
  <si>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</si>
  <si>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</si>
  <si>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</si>
  <si>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</si>
  <si>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</si>
  <si>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</si>
  <si>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</si>
  <si>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</si>
  <si>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</si>
  <si>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</si>
  <si>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</si>
  <si>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</si>
  <si>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</si>
  <si>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</si>
  <si>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</si>
  <si>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</si>
  <si>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</si>
  <si>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</si>
  <si>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</si>
  <si>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</si>
  <si>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</si>
  <si>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</si>
  <si>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</si>
  <si>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</si>
  <si>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</si>
  <si>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</si>
  <si>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</si>
  <si>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</si>
  <si>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</si>
  <si>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</si>
  <si>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</si>
  <si>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</si>
  <si>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</si>
  <si>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</si>
  <si>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</si>
  <si>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</si>
  <si>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</si>
  <si>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</si>
  <si>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</si>
  <si>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</si>
  <si>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</si>
  <si>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</si>
  <si>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</si>
  <si>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</si>
  <si>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</si>
  <si>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</si>
  <si>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</si>
  <si>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</si>
  <si>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</si>
  <si>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</si>
  <si>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</si>
  <si>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</si>
  <si>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</si>
  <si>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</si>
  <si>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</si>
  <si>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</si>
  <si>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</si>
  <si>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</si>
  <si>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</si>
  <si>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</si>
  <si>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</si>
  <si>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</si>
  <si>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</si>
  <si>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</si>
  <si>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</si>
  <si>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</si>
  <si>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</si>
  <si>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</si>
  <si>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</si>
  <si>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</si>
  <si>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</si>
  <si>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</si>
  <si>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</si>
  <si>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</si>
  <si>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</si>
  <si>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</si>
  <si>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</si>
  <si>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</si>
  <si>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</si>
  <si>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</si>
  <si>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</si>
  <si>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</si>
  <si>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</si>
  <si>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</si>
  <si>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</si>
  <si>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</si>
  <si>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</si>
  <si>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</si>
  <si>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</si>
  <si>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</si>
  <si>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</si>
  <si>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</si>
  <si>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</si>
  <si>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</si>
  <si>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</si>
  <si>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</si>
  <si>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</si>
  <si>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</si>
  <si>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</si>
  <si>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</si>
  <si>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</si>
  <si>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</si>
  <si>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</si>
  <si>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</si>
  <si>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</si>
  <si>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</si>
  <si>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</si>
  <si>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</si>
  <si>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</si>
  <si>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</si>
  <si>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</si>
  <si>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</si>
  <si>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</si>
  <si>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</si>
  <si>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</si>
  <si>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</si>
  <si>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</si>
  <si>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</si>
  <si>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</si>
  <si>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</si>
  <si>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</si>
  <si>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</si>
  <si>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</si>
  <si>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</si>
  <si>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</si>
  <si>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</si>
  <si>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</si>
  <si>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</si>
  <si>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</si>
  <si>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</si>
  <si>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</si>
  <si>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</si>
  <si>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</si>
  <si>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</si>
  <si>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</si>
  <si>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</si>
  <si>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</si>
  <si>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</si>
  <si>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</si>
  <si>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</si>
  <si>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</si>
  <si>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</si>
  <si>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</si>
  <si>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</si>
  <si>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</si>
  <si>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</si>
  <si>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</si>
  <si>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</si>
  <si>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</si>
  <si>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</si>
  <si>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</si>
  <si>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</si>
  <si>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</si>
  <si>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</si>
  <si>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</si>
  <si>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</si>
  <si>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</si>
  <si>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</si>
  <si>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</si>
  <si>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</si>
  <si>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</si>
  <si>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</si>
  <si>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</si>
  <si>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</si>
  <si>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</si>
  <si>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</si>
  <si>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</si>
  <si>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</si>
  <si>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</si>
  <si>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</si>
  <si>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</si>
  <si>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</si>
  <si>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</si>
  <si>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</si>
  <si>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</si>
  <si>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</si>
  <si>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</si>
  <si>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</si>
  <si>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</si>
  <si>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</si>
  <si>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</si>
  <si>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</si>
  <si>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</si>
  <si>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</si>
  <si>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</si>
  <si>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</si>
  <si>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</si>
  <si>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</si>
  <si>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</si>
  <si>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</si>
  <si>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</si>
  <si>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</si>
  <si>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</si>
  <si>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</si>
  <si>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</si>
  <si>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</si>
  <si>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</si>
  <si>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</si>
  <si>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</si>
  <si>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</si>
  <si>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</si>
  <si>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</si>
  <si>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</si>
  <si>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</si>
  <si>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</si>
  <si>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</si>
  <si>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</si>
  <si>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</si>
  <si>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</si>
  <si>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</si>
  <si>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</si>
  <si>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</si>
  <si>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</si>
  <si>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</si>
  <si>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</si>
  <si>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</si>
  <si>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</si>
  <si>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</si>
  <si>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</si>
  <si>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</si>
  <si>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</si>
  <si>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</si>
  <si>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</si>
  <si>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</si>
  <si>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</si>
  <si>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</si>
  <si>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</si>
  <si>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</si>
  <si>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</si>
  <si>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</si>
  <si>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</si>
  <si>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</si>
  <si>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</si>
  <si>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</si>
  <si>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</si>
  <si>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</si>
  <si>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</si>
  <si>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</si>
  <si>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</si>
  <si>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</si>
  <si>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</si>
  <si>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</si>
  <si>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</si>
  <si>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</si>
  <si>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</si>
  <si>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</si>
  <si>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</si>
  <si>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</si>
  <si>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</si>
  <si>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</si>
  <si>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</si>
  <si>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</si>
  <si>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</si>
  <si>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</si>
  <si>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</si>
  <si>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</si>
  <si>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</si>
  <si>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</si>
  <si>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</si>
  <si>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</si>
  <si>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</si>
  <si>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</si>
  <si>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</si>
  <si>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</si>
  <si>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</si>
  <si>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</si>
  <si>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</si>
  <si>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</si>
  <si>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</si>
  <si>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</si>
  <si>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</si>
  <si>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</si>
  <si>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</si>
  <si>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</si>
  <si>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</si>
  <si>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</si>
  <si>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</si>
  <si>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</si>
  <si>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</si>
  <si>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</si>
  <si>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</si>
  <si>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</si>
  <si>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</si>
  <si>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</si>
  <si>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</si>
  <si>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</si>
  <si>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</si>
  <si>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</si>
  <si>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</si>
  <si>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</si>
  <si>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</si>
  <si>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</si>
  <si>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</si>
  <si>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</si>
  <si>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</si>
  <si>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</si>
  <si>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</si>
  <si>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</si>
  <si>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</si>
  <si>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</si>
  <si>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</si>
  <si>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</si>
  <si>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</si>
  <si>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</si>
  <si>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</si>
  <si>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</si>
  <si>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</si>
  <si>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</si>
  <si>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</si>
  <si>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</si>
  <si>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</si>
  <si>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</si>
  <si>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</si>
  <si>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</si>
  <si>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</si>
  <si>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</si>
  <si>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</si>
  <si>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</si>
  <si>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</si>
  <si>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</si>
  <si>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</si>
  <si>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</si>
  <si>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</si>
  <si>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</si>
  <si>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</si>
  <si>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</si>
  <si>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</si>
  <si>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</si>
  <si>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</si>
  <si>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</si>
  <si>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</si>
  <si>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</si>
  <si>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</si>
  <si>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</si>
  <si>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</si>
  <si>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</si>
  <si>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</si>
  <si>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</si>
  <si>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</si>
  <si>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</si>
  <si>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</si>
  <si>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</si>
  <si>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</si>
  <si>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</si>
  <si>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</si>
  <si>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</si>
  <si>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</si>
  <si>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</si>
  <si>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</si>
  <si>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</si>
  <si>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</si>
  <si>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</si>
  <si>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</si>
  <si>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</si>
  <si>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</si>
  <si>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</si>
  <si>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</si>
  <si>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</si>
  <si>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</si>
  <si>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</si>
  <si>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</si>
  <si>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</si>
  <si>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</si>
  <si>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</si>
  <si>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</si>
  <si>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</si>
  <si>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</si>
  <si>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</si>
  <si>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</si>
  <si>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</si>
  <si>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</si>
  <si>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</si>
  <si>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</si>
  <si>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</si>
  <si>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</si>
  <si>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</si>
  <si>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</si>
  <si>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</si>
  <si>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</si>
  <si>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</si>
  <si>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</si>
  <si>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</si>
  <si>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</si>
  <si>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</si>
  <si>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</si>
  <si>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</si>
  <si>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</si>
  <si>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</si>
  <si>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</si>
  <si>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</si>
  <si>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</si>
  <si>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</si>
  <si>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</si>
  <si>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</si>
  <si>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</si>
  <si>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</si>
  <si>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</si>
  <si>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</si>
  <si>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</si>
  <si>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</si>
  <si>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</si>
  <si>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</si>
  <si>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</si>
  <si>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</si>
  <si>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</si>
  <si>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</si>
  <si>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</si>
  <si>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</si>
  <si>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</si>
  <si>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</si>
  <si>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</si>
  <si>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</si>
  <si>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</si>
  <si>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</si>
  <si>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</si>
  <si>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</si>
  <si>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</si>
  <si>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</si>
  <si>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</si>
  <si>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</si>
  <si>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</si>
  <si>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</si>
  <si>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</si>
  <si>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</si>
  <si>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</si>
  <si>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</si>
  <si>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</si>
  <si>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</si>
  <si>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</si>
  <si>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</si>
  <si>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</si>
  <si>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</si>
  <si>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</si>
  <si>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</si>
  <si>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</si>
  <si>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</si>
  <si>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</si>
  <si>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</si>
  <si>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</si>
  <si>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</si>
  <si>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</si>
  <si>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</si>
  <si>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</si>
  <si>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</si>
  <si>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</si>
  <si>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</si>
  <si>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</si>
  <si>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</si>
  <si>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</si>
  <si>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</si>
  <si>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</si>
  <si>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</si>
  <si>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</si>
  <si>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</si>
  <si>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</si>
  <si>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</si>
  <si>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</si>
  <si>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</si>
  <si>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</si>
  <si>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</si>
  <si>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</si>
  <si>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</si>
  <si>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</si>
  <si>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</si>
  <si>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</si>
  <si>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</si>
  <si>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</si>
  <si>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</si>
  <si>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</si>
  <si>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</si>
  <si>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</si>
  <si>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</si>
  <si>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</si>
  <si>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</si>
  <si>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</si>
  <si>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</si>
  <si>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</si>
  <si>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</si>
  <si>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</si>
  <si>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</si>
  <si>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</si>
  <si>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</si>
  <si>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</si>
  <si>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</si>
  <si>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</si>
  <si>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</si>
  <si>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</si>
  <si>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</si>
  <si>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</si>
  <si>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</si>
  <si>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</si>
  <si>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</si>
  <si>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</si>
  <si>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</si>
  <si>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</si>
  <si>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</si>
  <si>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</si>
  <si>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</si>
  <si>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</si>
  <si>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</si>
  <si>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</si>
  <si>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</si>
  <si>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</si>
  <si>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</si>
  <si>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</si>
  <si>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</si>
  <si>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</si>
  <si>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</si>
  <si>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</si>
  <si>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</si>
  <si>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</si>
  <si>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</si>
  <si>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</si>
  <si>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</si>
  <si>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</si>
  <si>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</si>
  <si>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</si>
  <si>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</si>
  <si>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</si>
  <si>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</si>
  <si>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</si>
  <si>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</si>
  <si>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</si>
  <si>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</si>
  <si>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</si>
  <si>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</si>
  <si>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</si>
  <si>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</si>
  <si>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</si>
  <si>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</si>
  <si>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</si>
  <si>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</si>
  <si>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</si>
  <si>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</si>
  <si>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</si>
  <si>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</si>
  <si>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</si>
  <si>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</si>
  <si>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</si>
  <si>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</si>
  <si>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</si>
  <si>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</si>
  <si>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</si>
  <si>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</si>
  <si>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</si>
  <si>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</si>
  <si>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</si>
  <si>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</si>
  <si>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</si>
  <si>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</si>
  <si>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</si>
  <si>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</si>
  <si>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</si>
  <si>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</si>
  <si>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</si>
  <si>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</si>
  <si>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</si>
  <si>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</si>
  <si>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</si>
  <si>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</si>
  <si>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</si>
  <si>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</si>
  <si>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</si>
  <si>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</si>
  <si>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</si>
  <si>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</si>
  <si>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</si>
  <si>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</si>
  <si>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</si>
  <si>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</si>
  <si>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</si>
  <si>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</si>
  <si>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</si>
  <si>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</si>
  <si>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</si>
  <si>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</si>
  <si>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</si>
  <si>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</si>
  <si>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</si>
  <si>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</si>
  <si>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</si>
  <si>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</si>
  <si>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</si>
  <si>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</si>
  <si>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</si>
  <si>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</si>
  <si>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</si>
  <si>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</si>
  <si>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</si>
  <si>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</si>
  <si>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</si>
  <si>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</si>
  <si>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</si>
  <si>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</si>
  <si>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</si>
  <si>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</si>
  <si>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</si>
  <si>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</si>
  <si>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</si>
  <si>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</si>
  <si>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</si>
  <si>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</si>
  <si>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</si>
  <si>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</si>
  <si>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</si>
  <si>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</si>
  <si>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</si>
  <si>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</si>
  <si>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</si>
  <si>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</si>
  <si>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</si>
  <si>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</si>
  <si>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</si>
  <si>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</si>
  <si>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</si>
  <si>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</si>
  <si>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</si>
  <si>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</si>
  <si>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</si>
  <si>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</si>
  <si>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</si>
  <si>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</si>
  <si>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</si>
  <si>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</si>
  <si>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</si>
  <si>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</si>
  <si>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</si>
  <si>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</si>
  <si>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</si>
  <si>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</si>
  <si>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</si>
  <si>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</si>
  <si>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</si>
  <si>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</si>
  <si>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</si>
  <si>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</si>
  <si>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</si>
  <si>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</si>
  <si>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</si>
  <si>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</si>
  <si>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</si>
  <si>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</si>
  <si>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</si>
  <si>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</si>
  <si>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</si>
  <si>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</si>
  <si>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</si>
  <si>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</si>
  <si>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</si>
  <si>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</si>
  <si>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</si>
  <si>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</si>
  <si>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</si>
  <si>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</si>
  <si>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</si>
  <si>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</si>
  <si>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</si>
  <si>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</si>
  <si>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</si>
  <si>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</si>
  <si>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</si>
  <si>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</si>
  <si>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</si>
  <si>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</si>
  <si>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</si>
  <si>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</si>
  <si>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</si>
  <si>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</si>
  <si>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</si>
  <si>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</si>
  <si>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</si>
  <si>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</si>
  <si>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</si>
  <si>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</si>
  <si>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</si>
  <si>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</si>
  <si>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</si>
  <si>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</si>
  <si>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</si>
  <si>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</si>
  <si>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</si>
  <si>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</si>
  <si>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</si>
  <si>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</si>
  <si>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</si>
  <si>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</si>
  <si>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</si>
  <si>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</si>
  <si>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</si>
  <si>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</si>
  <si>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</si>
  <si>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</si>
  <si>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</si>
  <si>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</si>
  <si>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</si>
  <si>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</si>
  <si>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</si>
  <si>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</si>
  <si>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</si>
  <si>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</si>
  <si>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</si>
  <si>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</si>
  <si>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</si>
  <si>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</si>
  <si>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</si>
  <si>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</si>
  <si>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</si>
  <si>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</si>
  <si>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</si>
  <si>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</si>
  <si>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</si>
  <si>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</si>
  <si>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</si>
  <si>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</si>
  <si>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</si>
  <si>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</si>
  <si>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</si>
  <si>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</si>
  <si>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</si>
  <si>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</si>
  <si>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</si>
  <si>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</si>
  <si>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</si>
  <si>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</si>
  <si>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</si>
  <si>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</si>
  <si>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</si>
  <si>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</si>
  <si>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</si>
  <si>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</si>
  <si>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</si>
  <si>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</si>
  <si>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</si>
  <si>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</si>
  <si>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</si>
  <si>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</si>
  <si>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</si>
  <si>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</si>
  <si>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</si>
  <si>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</si>
  <si>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</si>
  <si>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</si>
  <si>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</si>
  <si>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</si>
  <si>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</si>
  <si>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</si>
  <si>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</si>
  <si>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</si>
  <si>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</si>
  <si>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</si>
  <si>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</si>
  <si>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</si>
  <si>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</si>
  <si>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</si>
  <si>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</si>
  <si>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</si>
  <si>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</si>
  <si>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</si>
  <si>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</si>
  <si>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</si>
  <si>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</si>
  <si>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</si>
  <si>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</si>
  <si>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</si>
  <si>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</si>
  <si>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</si>
  <si>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</si>
  <si>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</si>
  <si>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</si>
  <si>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</si>
  <si>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</si>
  <si>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</si>
  <si>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</si>
  <si>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</si>
  <si>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</si>
  <si>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</si>
  <si>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</si>
  <si>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</si>
  <si>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</si>
  <si>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</si>
  <si>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</si>
  <si>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</si>
  <si>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</si>
  <si>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</si>
  <si>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</si>
  <si>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</si>
  <si>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</si>
  <si>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</si>
  <si>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</si>
  <si>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</si>
  <si>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</si>
  <si>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</si>
  <si>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</si>
  <si>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</si>
  <si>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</si>
  <si>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</si>
  <si>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</si>
  <si>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</si>
  <si>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</si>
  <si>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</si>
  <si>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</si>
  <si>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</si>
  <si>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</si>
  <si>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</si>
  <si>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</si>
  <si>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</si>
  <si>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</si>
  <si>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</si>
  <si>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</si>
  <si>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</si>
  <si>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</si>
  <si>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</si>
  <si>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</si>
  <si>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</si>
  <si>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</si>
  <si>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</si>
  <si>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</si>
  <si>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</si>
  <si>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</si>
  <si>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</si>
  <si>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</si>
  <si>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</si>
  <si>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</si>
  <si>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</si>
  <si>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</si>
  <si>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</si>
  <si>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</si>
  <si>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</si>
  <si>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</si>
  <si>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</si>
  <si>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</si>
  <si>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</si>
  <si>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</si>
  <si>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</si>
  <si>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</si>
  <si>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</si>
  <si>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</si>
  <si>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</si>
  <si>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</si>
  <si>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</si>
  <si>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</si>
  <si>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</si>
  <si>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</si>
  <si>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</si>
  <si>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</si>
  <si>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</si>
  <si>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</si>
  <si>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</si>
  <si>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</si>
  <si>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</si>
  <si>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</si>
  <si>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</si>
  <si>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</si>
  <si>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</si>
  <si>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</si>
  <si>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</si>
  <si>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</si>
  <si>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</si>
  <si>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</si>
  <si>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</si>
  <si>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</si>
  <si>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</si>
  <si>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</si>
  <si>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</si>
  <si>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</si>
  <si>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</si>
  <si>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</si>
  <si>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</si>
  <si>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</si>
  <si>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</si>
  <si>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</si>
  <si>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</si>
  <si>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</si>
  <si>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</si>
  <si>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</si>
  <si>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</si>
  <si>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</si>
  <si>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</si>
  <si>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</si>
  <si>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</si>
  <si>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</si>
  <si>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</si>
  <si>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</si>
  <si>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</si>
  <si>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</si>
  <si>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</si>
  <si>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</si>
  <si>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</si>
  <si>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</si>
  <si>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</si>
  <si>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</si>
  <si>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</si>
  <si>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</si>
  <si>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</si>
  <si>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</si>
  <si>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</si>
  <si>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</si>
  <si>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</si>
  <si>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</si>
  <si>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</si>
  <si>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</si>
  <si>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</si>
  <si>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</si>
  <si>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</si>
  <si>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</si>
  <si>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</si>
  <si>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</si>
  <si>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</si>
  <si>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</si>
  <si>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</si>
  <si>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</si>
  <si>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</si>
  <si>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</si>
  <si>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</si>
  <si>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</si>
  <si>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</si>
  <si>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</si>
  <si>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</si>
  <si>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</si>
  <si>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</si>
  <si>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</si>
  <si>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</si>
  <si>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</si>
  <si>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</si>
  <si>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</si>
  <si>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</si>
  <si>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</si>
  <si>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</si>
  <si>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</si>
  <si>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</si>
  <si>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</si>
  <si>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</si>
  <si>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</si>
  <si>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</si>
  <si>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</si>
  <si>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</si>
  <si>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</si>
  <si>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</si>
  <si>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</si>
  <si>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</si>
  <si>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</si>
  <si>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</si>
  <si>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</si>
  <si>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</si>
  <si>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</si>
  <si>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</si>
  <si>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</si>
  <si>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</si>
  <si>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</si>
  <si>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</si>
  <si>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</si>
  <si>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</si>
  <si>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</si>
  <si>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</si>
  <si>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</si>
  <si>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</si>
  <si>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</si>
  <si>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</si>
  <si>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</si>
  <si>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</si>
  <si>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</si>
  <si>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</si>
  <si>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</si>
  <si>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</si>
  <si>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</si>
  <si>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</si>
  <si>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</si>
  <si>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</si>
  <si>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</si>
  <si>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</si>
  <si>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</si>
  <si>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</si>
  <si>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</si>
  <si>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</si>
  <si>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</si>
  <si>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</si>
  <si>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</si>
  <si>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</si>
  <si>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</si>
  <si>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</si>
  <si>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</si>
  <si>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</si>
  <si>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</si>
  <si>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</si>
  <si>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</si>
  <si>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</si>
  <si>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</si>
  <si>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</si>
  <si>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</si>
  <si>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</si>
  <si>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</si>
  <si>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</si>
  <si>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</si>
  <si>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</si>
  <si>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</si>
  <si>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</si>
  <si>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</si>
  <si>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</si>
  <si>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</si>
  <si>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</si>
  <si>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</si>
  <si>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</si>
  <si>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</si>
  <si>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</si>
  <si>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</si>
  <si>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</si>
  <si>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</si>
  <si>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</si>
  <si>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</si>
  <si>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</si>
  <si>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</si>
  <si>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</si>
  <si>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</si>
  <si>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</si>
  <si>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</si>
  <si>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</si>
  <si>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</si>
  <si>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</si>
  <si>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</si>
  <si>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</si>
  <si>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</si>
  <si>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</si>
  <si>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</si>
  <si>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</si>
  <si>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</si>
  <si>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</si>
  <si>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</si>
  <si>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</si>
  <si>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</si>
  <si>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</si>
  <si>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</si>
  <si>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</si>
  <si>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</si>
  <si>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</si>
  <si>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</si>
  <si>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</si>
  <si>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</si>
  <si>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</si>
  <si>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</si>
  <si>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</si>
  <si>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</si>
  <si>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</si>
  <si>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</si>
  <si>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</si>
  <si>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</si>
  <si>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</si>
  <si>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</si>
  <si>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</si>
  <si>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</si>
  <si>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</si>
  <si>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</si>
  <si>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</si>
  <si>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</si>
  <si>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</si>
  <si>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</si>
  <si>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</si>
  <si>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</si>
  <si>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</si>
  <si>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</si>
  <si>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</si>
  <si>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</si>
  <si>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</si>
  <si>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</si>
  <si>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</si>
  <si>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</si>
  <si>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</si>
  <si>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</si>
  <si>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</si>
  <si>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</si>
  <si>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</si>
  <si>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</si>
  <si>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</si>
  <si>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</si>
  <si>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</si>
  <si>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</si>
  <si>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</si>
  <si>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</si>
  <si>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</si>
  <si>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</si>
  <si>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</si>
  <si>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</si>
  <si>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</si>
  <si>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</si>
  <si>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</si>
  <si>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</si>
  <si>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</si>
  <si>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</si>
  <si>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</si>
  <si>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</si>
  <si>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</si>
  <si>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</si>
  <si>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</si>
  <si>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</si>
  <si>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</si>
  <si>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</si>
  <si>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</si>
  <si>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</si>
  <si>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</si>
  <si>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</si>
  <si>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</si>
  <si>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</si>
  <si>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</si>
  <si>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</si>
  <si>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</si>
  <si>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</si>
  <si>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</si>
  <si>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</si>
  <si>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</si>
  <si>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</si>
  <si>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</si>
  <si>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</si>
  <si>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</si>
  <si>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</si>
  <si>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</si>
  <si>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</si>
  <si>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</si>
  <si>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</si>
  <si>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</si>
  <si>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</si>
  <si>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</si>
  <si>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</si>
  <si>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</si>
  <si>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</si>
  <si>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</si>
  <si>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</si>
  <si>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</si>
  <si>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</si>
  <si>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</si>
  <si>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</si>
  <si>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</si>
  <si>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</si>
  <si>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</si>
  <si>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</si>
  <si>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</si>
  <si>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</si>
  <si>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</si>
  <si>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</si>
  <si>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</si>
  <si>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</si>
  <si>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</si>
  <si>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</si>
  <si>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</si>
  <si>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</si>
  <si>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</si>
  <si>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</si>
  <si>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</si>
  <si>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</si>
  <si>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</si>
  <si>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</si>
  <si>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</si>
  <si>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</si>
  <si>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</si>
  <si>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</si>
  <si>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</si>
  <si>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</si>
  <si>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</si>
  <si>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</si>
  <si>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</si>
  <si>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</si>
  <si>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</si>
  <si>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</si>
  <si>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</si>
  <si>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</si>
  <si>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</si>
  <si>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</si>
  <si>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</si>
  <si>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</si>
  <si>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</si>
  <si>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</si>
  <si>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</si>
  <si>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</si>
  <si>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</si>
  <si>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</si>
  <si>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</si>
  <si>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</si>
  <si>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</si>
  <si>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</si>
  <si>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</si>
  <si>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</si>
  <si>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</si>
  <si>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</si>
  <si>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</si>
  <si>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</si>
  <si>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</si>
  <si>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</si>
  <si>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</si>
  <si>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</si>
  <si>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</si>
  <si>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</si>
  <si>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</si>
  <si>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</si>
  <si>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</si>
  <si>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</si>
  <si>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</si>
  <si>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</si>
  <si>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</si>
  <si>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</si>
  <si>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</si>
  <si>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</si>
  <si>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</si>
  <si>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</si>
  <si>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</si>
  <si>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</si>
  <si>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</si>
  <si>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</si>
  <si>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</si>
  <si>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</si>
  <si>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</si>
  <si>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</si>
  <si>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</si>
  <si>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</si>
  <si>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</si>
  <si>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</si>
  <si>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</si>
  <si>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</si>
  <si>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</si>
  <si>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</si>
  <si>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</si>
  <si>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</si>
  <si>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</si>
  <si>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</si>
  <si>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</si>
  <si>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</si>
  <si>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</si>
  <si>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</si>
  <si>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</si>
  <si>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</si>
  <si>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</si>
  <si>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</si>
  <si>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</si>
  <si>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</si>
  <si>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</si>
  <si>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</si>
  <si>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</si>
  <si>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</si>
  <si>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</si>
  <si>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</si>
  <si>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</si>
  <si>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</si>
  <si>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</si>
  <si>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</si>
  <si>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</si>
  <si>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</si>
  <si>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</si>
  <si>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</si>
  <si>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</si>
  <si>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</si>
  <si>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</si>
  <si>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</si>
  <si>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</si>
  <si>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</si>
  <si>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</si>
  <si>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</si>
  <si>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</si>
  <si>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</si>
  <si>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</si>
  <si>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</si>
  <si>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</si>
  <si>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</si>
  <si>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</si>
  <si>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</si>
  <si>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</si>
  <si>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</si>
  <si>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</si>
  <si>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</si>
  <si>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</si>
  <si>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</si>
  <si>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</si>
  <si>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</si>
  <si>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</si>
  <si>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</si>
  <si>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</si>
  <si>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</si>
  <si>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</si>
  <si>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</si>
  <si>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</si>
  <si>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</si>
  <si>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</si>
  <si>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</si>
  <si>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</si>
  <si>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</si>
  <si>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</si>
  <si>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</si>
  <si>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</si>
  <si>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</si>
  <si>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</si>
  <si>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</si>
  <si>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</si>
  <si>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</si>
  <si>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</si>
  <si>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</si>
  <si>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</si>
  <si>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</si>
  <si>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</si>
  <si>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</si>
  <si>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</si>
  <si>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</si>
  <si>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</si>
  <si>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</si>
  <si>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</si>
  <si>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</si>
  <si>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</si>
  <si>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</si>
  <si>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</si>
  <si>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</si>
  <si>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</si>
  <si>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</si>
  <si>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</si>
  <si>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</si>
  <si>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</si>
  <si>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</si>
  <si>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</si>
  <si>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</si>
  <si>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</si>
  <si>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</si>
  <si>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</si>
  <si>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</si>
  <si>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</si>
  <si>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</si>
  <si>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</si>
  <si>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</si>
  <si>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</si>
  <si>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</si>
  <si>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</si>
  <si>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</si>
  <si>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</si>
  <si>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</si>
  <si>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</si>
  <si>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</si>
  <si>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</si>
  <si>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</si>
  <si>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</si>
  <si>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</si>
  <si>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</si>
  <si>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</si>
  <si>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</si>
  <si>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</si>
  <si>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</si>
  <si>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</si>
  <si>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</si>
  <si>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</si>
  <si>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</si>
  <si>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</si>
  <si>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</si>
  <si>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</si>
  <si>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</si>
  <si>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</si>
  <si>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</si>
  <si>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</si>
  <si>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</si>
  <si>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</si>
  <si>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</si>
  <si>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</si>
  <si>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</si>
  <si>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</si>
  <si>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</si>
  <si>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</si>
  <si>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</si>
  <si>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</si>
  <si>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</si>
  <si>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</si>
  <si>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</si>
  <si>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</si>
  <si>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</si>
  <si>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</si>
  <si>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</si>
  <si>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</si>
  <si>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</si>
  <si>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</si>
  <si>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</si>
  <si>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</si>
  <si>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</si>
  <si>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</si>
  <si>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</si>
  <si>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</si>
  <si>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</si>
  <si>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</si>
  <si>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</si>
  <si>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</si>
  <si>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</si>
  <si>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</si>
  <si>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</si>
  <si>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</si>
  <si>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</si>
  <si>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</si>
  <si>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</si>
  <si>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</si>
  <si>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</si>
  <si>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</si>
  <si>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</si>
  <si>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</si>
  <si>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</si>
  <si>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</si>
  <si>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</si>
  <si>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</si>
  <si>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</si>
  <si>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</si>
  <si>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</si>
  <si>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</si>
  <si>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</si>
  <si>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</si>
  <si>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</si>
  <si>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</si>
  <si>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</si>
  <si>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</si>
  <si>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</si>
  <si>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</si>
  <si>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</si>
  <si>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</si>
  <si>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</si>
  <si>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</si>
  <si>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</si>
  <si>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</si>
  <si>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</si>
  <si>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</si>
  <si>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</si>
  <si>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</si>
  <si>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</si>
  <si>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</si>
  <si>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</si>
  <si>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</si>
  <si>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</si>
  <si>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</si>
  <si>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</si>
  <si>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</si>
  <si>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</si>
  <si>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</si>
  <si>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</si>
  <si>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</si>
  <si>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</si>
  <si>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</si>
  <si>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</si>
  <si>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</si>
  <si>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</si>
  <si>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</si>
  <si>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</si>
  <si>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</si>
  <si>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</si>
  <si>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</si>
  <si>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</si>
  <si>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</si>
  <si>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</si>
  <si>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</si>
  <si>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</si>
  <si>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</si>
  <si>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</si>
  <si>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</si>
  <si>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</si>
  <si>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</si>
  <si>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</si>
  <si>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</si>
  <si>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</si>
  <si>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</si>
  <si>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</si>
  <si>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</si>
  <si>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</si>
  <si>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</si>
  <si>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</si>
  <si>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</si>
  <si>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</si>
  <si>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</si>
  <si>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</si>
  <si>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</si>
  <si>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</si>
  <si>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</si>
  <si>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</si>
  <si>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</si>
  <si>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</si>
  <si>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</si>
  <si>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</si>
  <si>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</si>
  <si>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</si>
  <si>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</si>
  <si>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</si>
  <si>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</si>
  <si>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</si>
  <si>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</si>
  <si>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</si>
  <si>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</si>
  <si>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</si>
  <si>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</si>
  <si>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</si>
  <si>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</si>
  <si>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</si>
  <si>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</si>
  <si>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</si>
  <si>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</si>
  <si>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</si>
  <si>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</si>
  <si>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</si>
  <si>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</si>
  <si>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</si>
  <si>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</si>
  <si>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</si>
  <si>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</si>
  <si>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</si>
  <si>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</si>
  <si>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</si>
  <si>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</si>
  <si>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</si>
  <si>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</si>
  <si>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</si>
  <si>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</si>
  <si>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</si>
  <si>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</si>
  <si>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</si>
  <si>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</si>
  <si>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</si>
  <si>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</si>
  <si>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</si>
  <si>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</si>
  <si>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</si>
  <si>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</si>
  <si>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</si>
  <si>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</si>
  <si>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</si>
  <si>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</si>
  <si>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</si>
  <si>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</si>
  <si>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</si>
  <si>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</si>
  <si>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</si>
  <si>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</si>
  <si>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</si>
  <si>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</si>
  <si>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</si>
  <si>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</si>
  <si>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</si>
  <si>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</si>
  <si>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</si>
  <si>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</si>
  <si>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</si>
  <si>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</si>
  <si>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</si>
  <si>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</si>
  <si>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</si>
  <si>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</si>
  <si>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</si>
  <si>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</si>
  <si>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</si>
  <si>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</si>
  <si>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</si>
  <si>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</si>
  <si>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</si>
  <si>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</si>
  <si>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</si>
  <si>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</si>
  <si>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</si>
  <si>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</si>
  <si>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</si>
  <si>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</si>
  <si>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</si>
  <si>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</si>
  <si>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</si>
  <si>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</si>
  <si>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</si>
  <si>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</si>
  <si>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</si>
  <si>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</si>
  <si>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</si>
  <si>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</si>
  <si>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</si>
  <si>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</si>
  <si>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</si>
  <si>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</si>
  <si>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</si>
  <si>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</si>
  <si>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</si>
  <si>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</si>
  <si>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</si>
  <si>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</si>
  <si>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</si>
  <si>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</si>
  <si>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</si>
  <si>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</si>
  <si>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</si>
  <si>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</si>
  <si>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</si>
  <si>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</si>
  <si>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</si>
  <si>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</si>
  <si>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</si>
  <si>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</si>
  <si>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</si>
  <si>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</si>
  <si>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</si>
  <si>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</si>
  <si>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</si>
  <si>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</si>
  <si>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</si>
  <si>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</si>
  <si>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</si>
  <si>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</si>
  <si>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</si>
  <si>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</si>
  <si>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</si>
  <si>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</si>
  <si>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</si>
  <si>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</si>
  <si>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</si>
  <si>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</si>
  <si>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</si>
  <si>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</si>
  <si>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</si>
  <si>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</si>
  <si>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</si>
  <si>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</si>
  <si>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</si>
  <si>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</si>
  <si>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</si>
  <si>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</si>
  <si>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</si>
  <si>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</si>
  <si>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</si>
  <si>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</si>
  <si>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</si>
  <si>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</si>
  <si>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</si>
  <si>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</si>
  <si>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</si>
  <si>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</si>
  <si>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</si>
  <si>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</si>
  <si>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</si>
  <si>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</si>
  <si>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</si>
  <si>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</si>
  <si>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</si>
  <si>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</si>
  <si>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</si>
  <si>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</si>
  <si>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</si>
  <si>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</si>
  <si>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</si>
  <si>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</si>
  <si>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</si>
  <si>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</si>
  <si>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</si>
  <si>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</si>
  <si>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</si>
  <si>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</si>
  <si>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</si>
  <si>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</si>
  <si>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</si>
  <si>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</si>
  <si>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</si>
  <si>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</si>
  <si>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</si>
  <si>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</si>
  <si>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</si>
  <si>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</si>
  <si>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</si>
  <si>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</si>
  <si>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</si>
  <si>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</si>
  <si>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</si>
  <si>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</si>
  <si>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</si>
  <si>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</si>
  <si>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</si>
  <si>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</si>
  <si>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</si>
  <si>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</si>
  <si>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</si>
  <si>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</si>
  <si>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</si>
  <si>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</si>
  <si>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</si>
  <si>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</si>
  <si>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</si>
  <si>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</si>
  <si>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</si>
  <si>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</si>
  <si>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</si>
  <si>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</si>
  <si>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</si>
  <si>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</si>
  <si>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</si>
  <si>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</si>
  <si>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</si>
  <si>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</si>
  <si>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</si>
  <si>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</si>
  <si>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</si>
  <si>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</si>
  <si>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</si>
  <si>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</si>
  <si>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</si>
  <si>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</si>
  <si>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</si>
  <si>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</si>
  <si>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</si>
  <si>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</si>
  <si>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</si>
  <si>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</si>
  <si>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</si>
  <si>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</si>
  <si>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</si>
  <si>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</si>
  <si>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</si>
  <si>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</si>
  <si>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</si>
  <si>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</si>
  <si>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</si>
  <si>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</si>
  <si>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</si>
  <si>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</si>
  <si>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</si>
  <si>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</si>
  <si>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</si>
  <si>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</si>
  <si>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</si>
  <si>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</si>
  <si>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</si>
  <si>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</si>
  <si>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</si>
  <si>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</si>
  <si>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</si>
  <si>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</si>
  <si>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</si>
  <si>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</si>
  <si>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</si>
  <si>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</si>
  <si>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</si>
  <si>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</si>
  <si>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</si>
  <si>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</si>
  <si>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</si>
  <si>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</si>
  <si>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</si>
  <si>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</si>
  <si>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</si>
  <si>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</si>
  <si>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</si>
  <si>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</si>
  <si>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</si>
  <si>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</si>
  <si>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</si>
  <si>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</si>
  <si>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</si>
  <si>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</si>
  <si>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</si>
  <si>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</si>
  <si>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</si>
  <si>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</si>
  <si>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</si>
  <si>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</si>
  <si>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</si>
  <si>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</si>
  <si>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</si>
  <si>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</si>
  <si>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</si>
  <si>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</si>
  <si>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</si>
  <si>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</si>
  <si>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</si>
  <si>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</si>
  <si>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</si>
  <si>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</si>
  <si>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</si>
  <si>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</si>
  <si>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</si>
  <si>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</si>
  <si>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</si>
  <si>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</si>
  <si>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</si>
  <si>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</si>
  <si>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</si>
  <si>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</si>
  <si>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</si>
  <si>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</si>
  <si>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</si>
  <si>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</si>
  <si>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</si>
  <si>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</si>
  <si>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</si>
  <si>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</si>
  <si>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</si>
  <si>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</si>
  <si>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</si>
  <si>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</si>
  <si>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</si>
  <si>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</si>
  <si>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</si>
  <si>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</si>
  <si>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</si>
  <si>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</si>
  <si>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</si>
  <si>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</si>
  <si>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</si>
  <si>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</si>
  <si>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</si>
  <si>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</si>
  <si>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</si>
  <si>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</si>
  <si>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</si>
  <si>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</si>
  <si>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</si>
  <si>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</si>
  <si>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</si>
  <si>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</si>
  <si>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</si>
  <si>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</si>
  <si>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</si>
  <si>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</si>
  <si>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</si>
  <si>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</si>
  <si>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</si>
  <si>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</si>
  <si>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</si>
  <si>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</si>
  <si>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</si>
  <si>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</si>
  <si>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</si>
  <si>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</si>
  <si>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</si>
  <si>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</si>
  <si>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</si>
  <si>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</si>
  <si>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</si>
  <si>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</si>
  <si>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</si>
  <si>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</si>
  <si>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</si>
  <si>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</si>
  <si>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</si>
  <si>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</si>
  <si>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</si>
  <si>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</si>
  <si>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</si>
  <si>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</si>
  <si>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</si>
  <si>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</si>
  <si>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</si>
  <si>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</si>
  <si>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</si>
  <si>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</si>
  <si>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</si>
  <si>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</si>
  <si>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</si>
  <si>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</si>
  <si>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</si>
  <si>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</si>
  <si>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</si>
  <si>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</si>
  <si>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</si>
  <si>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</si>
  <si>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</si>
  <si>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</si>
  <si>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</si>
  <si>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</si>
  <si>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</si>
  <si>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</si>
  <si>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</si>
  <si>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</si>
  <si>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</si>
  <si>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</si>
  <si>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</si>
  <si>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</si>
  <si>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</si>
  <si>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</si>
  <si>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</si>
  <si>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</si>
  <si>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</si>
  <si>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</si>
  <si>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</si>
  <si>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</si>
  <si>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</si>
  <si>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</si>
  <si>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</si>
  <si>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</si>
  <si>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</si>
  <si>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</si>
  <si>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</si>
  <si>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</si>
  <si>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</si>
  <si>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</si>
  <si>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</si>
  <si>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</si>
  <si>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</si>
  <si>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</si>
  <si>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</si>
  <si>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</si>
  <si>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</si>
  <si>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</si>
  <si>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</si>
  <si>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</si>
  <si>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</si>
  <si>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</si>
  <si>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</si>
  <si>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</si>
  <si>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</si>
  <si>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</si>
  <si>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</si>
  <si>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</si>
  <si>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</si>
  <si>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</si>
  <si>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</si>
  <si>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</si>
  <si>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</si>
  <si>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</si>
  <si>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</si>
  <si>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</si>
  <si>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</si>
  <si>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</si>
  <si>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</si>
  <si>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</si>
  <si>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</si>
  <si>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</si>
  <si>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</si>
  <si>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</si>
  <si>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</si>
  <si>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</si>
  <si>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</si>
  <si>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</si>
  <si>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</si>
  <si>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</si>
  <si>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</si>
  <si>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</si>
  <si>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</si>
  <si>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</si>
  <si>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</si>
  <si>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</si>
  <si>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</si>
  <si>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</si>
  <si>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</si>
  <si>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</si>
  <si>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</si>
  <si>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</si>
  <si>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</si>
  <si>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</si>
  <si>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</si>
  <si>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</si>
  <si>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</si>
  <si>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</si>
  <si>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</si>
  <si>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</si>
  <si>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</si>
  <si>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</si>
  <si>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</si>
  <si>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</si>
  <si>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</si>
  <si>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</si>
  <si>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</si>
  <si>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</si>
  <si>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</si>
  <si>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</si>
  <si>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</si>
  <si>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</si>
  <si>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</si>
  <si>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</si>
  <si>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</si>
  <si>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</si>
  <si>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</si>
  <si>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</si>
  <si>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</si>
  <si>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</si>
  <si>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</si>
  <si>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</si>
  <si>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</si>
  <si>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</si>
  <si>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</si>
  <si>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</si>
  <si>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</si>
  <si>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</si>
  <si>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</si>
  <si>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</si>
  <si>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</si>
  <si>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</si>
  <si>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</si>
  <si>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</si>
  <si>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</si>
  <si>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</si>
  <si>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</si>
  <si>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</si>
  <si>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</si>
  <si>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</si>
  <si>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</si>
  <si>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</si>
  <si>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</si>
  <si>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</si>
  <si>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</si>
  <si>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</si>
  <si>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</si>
  <si>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</si>
  <si>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</si>
  <si>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</si>
  <si>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</si>
  <si>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</si>
  <si>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</si>
  <si>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</si>
  <si>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</si>
  <si>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</si>
  <si>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</si>
  <si>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</si>
  <si>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</si>
  <si>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</si>
  <si>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</si>
  <si>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</si>
  <si>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</si>
  <si>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</si>
  <si>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</si>
  <si>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</si>
  <si>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</si>
  <si>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</si>
  <si>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</si>
  <si>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</si>
  <si>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</si>
  <si>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</si>
  <si>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</si>
  <si>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</si>
  <si>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</si>
  <si>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</si>
  <si>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</si>
  <si>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</si>
  <si>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</si>
  <si>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</si>
  <si>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</si>
  <si>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</si>
  <si>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</si>
  <si>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</si>
  <si>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</si>
  <si>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</si>
  <si>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</si>
  <si>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</si>
  <si>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</si>
  <si>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</si>
  <si>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</si>
  <si>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</si>
  <si>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</si>
  <si>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</si>
  <si>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</si>
  <si>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</si>
  <si>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</si>
  <si>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</si>
  <si>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</si>
  <si>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</si>
  <si>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</si>
  <si>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</si>
  <si>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</si>
  <si>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</si>
  <si>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</si>
  <si>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</si>
  <si>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</si>
  <si>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</si>
  <si>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</si>
  <si>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</si>
  <si>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</si>
  <si>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</si>
  <si>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</si>
  <si>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</si>
  <si>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</si>
  <si>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</si>
  <si>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</si>
  <si>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</si>
  <si>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</si>
  <si>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</si>
  <si>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</si>
  <si>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</si>
  <si>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</si>
  <si>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</si>
  <si>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</si>
  <si>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</si>
  <si>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</si>
  <si>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</si>
  <si>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</si>
  <si>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</si>
  <si>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</si>
  <si>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</si>
  <si>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</si>
  <si>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</si>
  <si>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</si>
  <si>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</si>
  <si>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</si>
  <si>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</si>
  <si>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</si>
  <si>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</si>
  <si>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</si>
  <si>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</si>
  <si>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</si>
  <si>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</si>
  <si>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</si>
  <si>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</si>
  <si>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</si>
  <si>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</si>
  <si>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</si>
  <si>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</si>
  <si>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</si>
  <si>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</si>
  <si>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</si>
  <si>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</si>
  <si>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</si>
  <si>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</si>
  <si>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</si>
  <si>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</si>
  <si>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</si>
  <si>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</si>
  <si>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</si>
  <si>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</si>
  <si>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</si>
  <si>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</si>
  <si>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</si>
  <si>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</si>
  <si>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</si>
  <si>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</si>
  <si>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</si>
  <si>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</si>
  <si>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</si>
  <si>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</si>
  <si>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</si>
  <si>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</si>
  <si>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</si>
  <si>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</si>
  <si>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</si>
  <si>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</si>
  <si>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</si>
  <si>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</si>
  <si>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</si>
  <si>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</si>
  <si>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</si>
  <si>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</si>
  <si>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</si>
  <si>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</si>
  <si>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</si>
  <si>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</si>
  <si>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</si>
  <si>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</si>
  <si>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</si>
  <si>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</si>
  <si>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</si>
  <si>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</si>
  <si>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</si>
  <si>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</si>
  <si>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</si>
  <si>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</si>
  <si>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</si>
  <si>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</si>
  <si>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</si>
  <si>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</si>
  <si>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</si>
  <si>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</si>
  <si>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</si>
  <si>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</si>
  <si>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</si>
  <si>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</si>
  <si>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</si>
  <si>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</si>
  <si>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</si>
  <si>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</si>
  <si>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</si>
  <si>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</si>
  <si>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</si>
  <si>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</si>
  <si>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</si>
  <si>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</si>
  <si>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</si>
  <si>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</si>
  <si>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</si>
  <si>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</si>
  <si>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</si>
  <si>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</si>
  <si>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</si>
  <si>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</si>
  <si>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</si>
  <si>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</si>
  <si>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</si>
  <si>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</si>
  <si>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</si>
  <si>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</si>
  <si>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</si>
  <si>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</si>
  <si>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</si>
  <si>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</si>
  <si>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</si>
  <si>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</si>
  <si>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</si>
  <si>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</si>
  <si>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</si>
  <si>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</si>
  <si>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</si>
  <si>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</si>
  <si>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</si>
  <si>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</si>
  <si>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</si>
  <si>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</si>
  <si>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</si>
  <si>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</si>
  <si>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</si>
  <si>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</si>
  <si>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</si>
  <si>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</si>
  <si>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</si>
  <si>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</si>
  <si>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</si>
  <si>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</si>
  <si>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</si>
  <si>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</si>
  <si>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</si>
  <si>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</si>
  <si>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</si>
  <si>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</si>
  <si>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</si>
  <si>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</si>
  <si>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</si>
  <si>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</si>
  <si>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</si>
  <si>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</si>
  <si>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</si>
  <si>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</si>
  <si>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</si>
  <si>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</si>
  <si>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</si>
  <si>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</si>
  <si>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</si>
  <si>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</si>
  <si>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</si>
  <si>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</si>
  <si>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</si>
  <si>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</si>
  <si>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</si>
  <si>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</si>
  <si>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</si>
  <si>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</si>
  <si>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</si>
  <si>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</si>
  <si>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</si>
  <si>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</si>
  <si>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</si>
  <si>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</si>
  <si>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</si>
  <si>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</si>
  <si>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</si>
  <si>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</si>
  <si>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</si>
  <si>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</si>
  <si>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</si>
  <si>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</si>
  <si>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</si>
  <si>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</si>
  <si>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</si>
  <si>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</si>
  <si>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</si>
  <si>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</si>
  <si>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</si>
  <si>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</si>
  <si>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</si>
  <si>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</si>
  <si>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</si>
  <si>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</si>
  <si>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</si>
  <si>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</si>
  <si>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</si>
  <si>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</si>
  <si>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</si>
  <si>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</si>
  <si>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</si>
  <si>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</si>
  <si>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</si>
  <si>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</si>
  <si>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</si>
  <si>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</si>
  <si>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</si>
  <si>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</si>
  <si>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</si>
  <si>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</si>
  <si>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</si>
  <si>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</si>
  <si>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</si>
  <si>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</si>
  <si>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</si>
  <si>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</si>
  <si>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</si>
  <si>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</si>
  <si>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</si>
  <si>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</si>
  <si>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</si>
  <si>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</si>
  <si>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</si>
  <si>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</si>
  <si>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</si>
  <si>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</si>
  <si>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</si>
  <si>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</si>
  <si>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</si>
  <si>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</si>
  <si>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</si>
  <si>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</si>
  <si>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</si>
  <si>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</si>
  <si>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</si>
  <si>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</si>
  <si>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</si>
  <si>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</si>
  <si>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</si>
  <si>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</si>
  <si>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</si>
  <si>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</si>
  <si>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</si>
  <si>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</si>
  <si>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</si>
  <si>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</si>
  <si>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</si>
  <si>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</si>
  <si>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</si>
  <si>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</si>
  <si>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</si>
  <si>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</si>
  <si>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</si>
  <si>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</si>
  <si>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</si>
  <si>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</si>
  <si>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</si>
  <si>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</si>
  <si>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</si>
  <si>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</si>
  <si>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</si>
  <si>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</si>
  <si>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</si>
  <si>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</si>
  <si>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</si>
  <si>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</si>
  <si>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</si>
  <si>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</si>
  <si>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</si>
  <si>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</si>
  <si>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</si>
  <si>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</si>
  <si>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</si>
  <si>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</si>
  <si>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</si>
  <si>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</si>
  <si>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</si>
  <si>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</si>
  <si>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</si>
  <si>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</si>
  <si>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</si>
  <si>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</si>
  <si>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</si>
  <si>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</si>
  <si>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</si>
  <si>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</si>
  <si>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</si>
  <si>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</si>
  <si>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</si>
  <si>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</si>
  <si>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</si>
  <si>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</si>
  <si>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</si>
  <si>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</si>
  <si>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</si>
  <si>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</si>
  <si>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</si>
  <si>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</si>
  <si>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</si>
  <si>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</si>
  <si>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</si>
  <si>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</si>
  <si>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</si>
  <si>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</si>
  <si>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</si>
  <si>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</si>
  <si>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</si>
  <si>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</si>
  <si>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</si>
  <si>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</si>
  <si>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</si>
  <si>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</si>
  <si>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</si>
  <si>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</si>
  <si>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</si>
  <si>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</si>
  <si>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</si>
  <si>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</si>
  <si>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</si>
  <si>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</si>
  <si>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</si>
  <si>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</si>
  <si>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</si>
  <si>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</si>
  <si>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</si>
  <si>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</si>
  <si>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</si>
  <si>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</si>
  <si>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</si>
  <si>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</si>
  <si>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</si>
  <si>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</si>
  <si>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</si>
  <si>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</si>
  <si>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</si>
  <si>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</si>
  <si>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</si>
  <si>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</si>
  <si>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</si>
  <si>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</si>
  <si>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</si>
  <si>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</si>
  <si>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</si>
  <si>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</si>
  <si>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</si>
  <si>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</si>
  <si>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</si>
  <si>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</si>
  <si>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</si>
  <si>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</si>
  <si>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</si>
  <si>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</si>
  <si>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</si>
  <si>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</si>
  <si>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</si>
  <si>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</si>
  <si>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</si>
  <si>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</si>
  <si>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</si>
  <si>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</si>
  <si>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</si>
  <si>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</si>
  <si>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</si>
  <si>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</si>
  <si>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</si>
  <si>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</si>
  <si>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</si>
  <si>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</si>
  <si>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</si>
  <si>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</si>
  <si>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</si>
  <si>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</si>
  <si>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</si>
  <si>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</si>
  <si>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</si>
  <si>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</si>
  <si>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</si>
  <si>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</si>
  <si>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</si>
  <si>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</si>
  <si>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</si>
  <si>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</si>
  <si>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</si>
  <si>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</si>
  <si>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</si>
  <si>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</si>
  <si>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</si>
  <si>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</si>
  <si>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</si>
  <si>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</si>
  <si>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</si>
  <si>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</si>
  <si>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</si>
  <si>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</si>
  <si>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</si>
  <si>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</si>
  <si>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</si>
  <si>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</si>
  <si>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</si>
  <si>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</si>
  <si>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</si>
  <si>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</si>
  <si>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</si>
  <si>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</si>
  <si>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</si>
  <si>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</si>
  <si>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</si>
  <si>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</si>
  <si>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</si>
  <si>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</si>
  <si>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</si>
  <si>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</si>
  <si>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</si>
  <si>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</si>
  <si>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</si>
  <si>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</si>
  <si>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</si>
  <si>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</si>
  <si>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</si>
  <si>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</si>
  <si>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</si>
  <si>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</si>
  <si>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</si>
  <si>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</si>
  <si>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</si>
  <si>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</si>
  <si>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</si>
  <si>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</si>
  <si>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</si>
  <si>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</si>
  <si>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</si>
  <si>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</si>
  <si>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</si>
  <si>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</si>
  <si>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</si>
  <si>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</si>
  <si>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</si>
  <si>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</si>
  <si>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</si>
  <si>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</si>
  <si>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</si>
  <si>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</si>
  <si>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</si>
  <si>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</si>
  <si>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</si>
  <si>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</si>
  <si>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</si>
  <si>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</si>
  <si>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</si>
  <si>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</si>
  <si>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</si>
  <si>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</si>
  <si>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</si>
  <si>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</si>
  <si>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</si>
  <si>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</si>
  <si>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</si>
  <si>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</si>
  <si>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</si>
  <si>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</si>
  <si>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</si>
  <si>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</si>
  <si>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</si>
  <si>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</si>
  <si>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</si>
  <si>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</si>
  <si>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</si>
  <si>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</si>
  <si>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</si>
  <si>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</si>
  <si>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</si>
  <si>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</si>
  <si>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</si>
  <si>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</si>
  <si>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</si>
  <si>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</si>
  <si>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</si>
  <si>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</si>
  <si>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</si>
  <si>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</si>
  <si>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</si>
  <si>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</si>
  <si>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</si>
  <si>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</si>
  <si>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</si>
  <si>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</si>
  <si>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</si>
  <si>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</si>
  <si>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</si>
  <si>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</si>
  <si>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</si>
  <si>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</si>
  <si>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</si>
  <si>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</si>
  <si>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</si>
  <si>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</si>
  <si>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</si>
  <si>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</si>
  <si>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</si>
  <si>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</si>
  <si>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</si>
  <si>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</si>
  <si>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</si>
  <si>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</si>
  <si>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</si>
  <si>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</si>
  <si>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</si>
  <si>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</si>
  <si>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</si>
  <si>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</si>
  <si>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</si>
  <si>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</si>
  <si>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</si>
  <si>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</si>
  <si>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</si>
  <si>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</si>
  <si>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</si>
  <si>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</si>
  <si>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</si>
  <si>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</si>
  <si>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</si>
  <si>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</si>
  <si>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</si>
  <si>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</si>
  <si>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</si>
  <si>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</si>
  <si>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</si>
  <si>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</si>
  <si>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</si>
  <si>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</si>
  <si>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</si>
  <si>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</si>
  <si>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</si>
  <si>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</si>
  <si>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</si>
  <si>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</si>
  <si>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</si>
  <si>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</si>
  <si>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</si>
  <si>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</si>
  <si>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</si>
  <si>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</si>
  <si>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</si>
  <si>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</si>
  <si>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</si>
  <si>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</si>
  <si>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</si>
  <si>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</si>
  <si>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</si>
  <si>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</si>
  <si>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</si>
  <si>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</si>
  <si>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</si>
  <si>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</si>
  <si>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</si>
  <si>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</si>
  <si>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</si>
  <si>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</si>
  <si>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</si>
  <si>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</si>
  <si>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</si>
  <si>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</si>
  <si>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</si>
  <si>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</si>
  <si>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</si>
  <si>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</si>
  <si>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</si>
  <si>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</si>
  <si>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</si>
  <si>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</si>
  <si>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</si>
  <si>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</si>
  <si>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</si>
  <si>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</si>
  <si>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</si>
  <si>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</si>
  <si>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</si>
  <si>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</si>
  <si>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</si>
  <si>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</si>
  <si>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</si>
  <si>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</si>
  <si>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</si>
  <si>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</si>
  <si>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</si>
  <si>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</si>
  <si>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</si>
  <si>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</si>
  <si>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</si>
  <si>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</si>
  <si>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</si>
  <si>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</si>
  <si>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</si>
  <si>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</si>
  <si>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</si>
  <si>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</si>
  <si>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</si>
  <si>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</si>
  <si>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</si>
  <si>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</si>
  <si>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</si>
  <si>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</si>
  <si>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</si>
  <si>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</si>
  <si>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</si>
  <si>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</si>
  <si>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</si>
  <si>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</si>
  <si>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</si>
  <si>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</si>
  <si>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</si>
  <si>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</si>
  <si>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</si>
  <si>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</si>
  <si>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</si>
  <si>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</si>
  <si>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</si>
  <si>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</si>
  <si>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</si>
  <si>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</si>
  <si>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</si>
  <si>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</si>
  <si>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</si>
  <si>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</si>
  <si>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</si>
  <si>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</si>
  <si>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</si>
  <si>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</si>
  <si>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</si>
  <si>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</si>
  <si>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</si>
  <si>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</si>
  <si>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</si>
  <si>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</si>
  <si>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</si>
  <si>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</si>
  <si>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</si>
  <si>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</si>
  <si>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</si>
  <si>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</si>
  <si>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</si>
  <si>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</si>
  <si>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</si>
  <si>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</si>
  <si>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</si>
  <si>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</si>
  <si>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</si>
  <si>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</si>
  <si>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</si>
  <si>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</si>
  <si>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</si>
  <si>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</si>
  <si>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</si>
  <si>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</si>
  <si>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</si>
  <si>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</si>
  <si>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</si>
  <si>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</si>
  <si>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</si>
  <si>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</si>
  <si>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</si>
  <si>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</si>
  <si>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</si>
  <si>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</si>
  <si>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</si>
  <si>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</si>
  <si>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</si>
  <si>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</si>
  <si>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</si>
  <si>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</si>
  <si>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</si>
  <si>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</si>
  <si>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</si>
  <si>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</si>
  <si>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</si>
  <si>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</si>
  <si>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</si>
  <si>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</si>
  <si>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</si>
  <si>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</si>
  <si>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</si>
  <si>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</si>
  <si>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</si>
  <si>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</si>
  <si>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</si>
  <si>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</si>
  <si>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</si>
  <si>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</si>
  <si>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</si>
  <si>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</si>
  <si>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</si>
  <si>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</si>
  <si>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</si>
  <si>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</si>
  <si>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</si>
  <si>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</si>
  <si>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</si>
  <si>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</si>
  <si>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</si>
  <si>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</si>
  <si>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</si>
  <si>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</si>
  <si>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</si>
  <si>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</si>
  <si>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</si>
  <si>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</si>
  <si>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</si>
  <si>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</si>
  <si>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</si>
  <si>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</si>
  <si>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</si>
  <si>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</si>
  <si>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</si>
  <si>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</si>
  <si>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</si>
  <si>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</si>
  <si>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</si>
  <si>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</si>
  <si>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</si>
  <si>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</si>
  <si>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</si>
  <si>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</si>
  <si>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</si>
  <si>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</si>
  <si>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</si>
  <si>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</si>
  <si>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</si>
  <si>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</si>
  <si>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</si>
  <si>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</si>
  <si>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</si>
  <si>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</si>
  <si>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</si>
  <si>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</si>
  <si>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</si>
  <si>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</si>
  <si>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</si>
  <si>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</si>
  <si>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</si>
  <si>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</si>
  <si>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</si>
  <si>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</si>
  <si>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</si>
  <si>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</si>
  <si>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</si>
  <si>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</si>
  <si>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</si>
  <si>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</si>
  <si>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</si>
  <si>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</si>
  <si>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</si>
  <si>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</si>
  <si>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</si>
  <si>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</si>
  <si>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</si>
  <si>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</si>
  <si>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</si>
  <si>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</si>
  <si>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</si>
  <si>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</si>
  <si>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</si>
  <si>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</si>
  <si>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</si>
  <si>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</si>
  <si>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</si>
  <si>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</si>
  <si>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</si>
  <si>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</si>
  <si>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</si>
  <si>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</si>
  <si>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</si>
  <si>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</si>
  <si>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</si>
  <si>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</si>
  <si>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</si>
  <si>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</si>
  <si>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</si>
  <si>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</si>
  <si>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</si>
  <si>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</si>
  <si>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</si>
  <si>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</si>
  <si>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</si>
  <si>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</si>
  <si>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</si>
  <si>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</si>
  <si>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</si>
  <si>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</si>
  <si>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</si>
  <si>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</si>
  <si>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</si>
  <si>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</si>
  <si>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</si>
  <si>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</si>
  <si>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</si>
  <si>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</si>
  <si>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</si>
  <si>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</si>
  <si>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</si>
  <si>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</si>
  <si>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</si>
  <si>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</si>
  <si>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</si>
  <si>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</si>
  <si>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</si>
  <si>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</si>
  <si>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</si>
  <si>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</si>
  <si>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</si>
  <si>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</si>
  <si>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</si>
  <si>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</si>
  <si>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</si>
  <si>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</si>
  <si>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</si>
  <si>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</si>
  <si>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</si>
  <si>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</si>
  <si>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</si>
  <si>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</si>
  <si>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</si>
  <si>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</si>
  <si>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</si>
  <si>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</si>
  <si>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</si>
  <si>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</si>
  <si>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</si>
  <si>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</si>
  <si>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</si>
  <si>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</si>
  <si>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</si>
  <si>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</si>
  <si>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</si>
  <si>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</si>
  <si>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</si>
  <si>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</si>
  <si>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</si>
  <si>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</si>
  <si>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</si>
  <si>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</si>
  <si>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</si>
  <si>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</si>
  <si>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</si>
  <si>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</si>
  <si>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</si>
  <si>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</si>
  <si>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</si>
  <si>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</si>
  <si>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</si>
  <si>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</si>
  <si>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</si>
  <si>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</si>
  <si>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</si>
  <si>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</si>
  <si>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</si>
  <si>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</si>
  <si>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</si>
  <si>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</si>
  <si>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</si>
  <si>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</si>
  <si>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</si>
  <si>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</si>
  <si>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</si>
  <si>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</si>
  <si>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</si>
  <si>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</si>
  <si>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</si>
  <si>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</si>
  <si>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</si>
  <si>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</si>
  <si>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</si>
  <si>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</si>
  <si>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</si>
  <si>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</si>
  <si>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</si>
  <si>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</si>
  <si>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</si>
  <si>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</si>
  <si>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</si>
  <si>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</si>
  <si>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</si>
  <si>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</si>
  <si>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</si>
  <si>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</si>
  <si>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</si>
  <si>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</si>
  <si>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</si>
  <si>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</si>
  <si>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</si>
  <si>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</si>
  <si>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</si>
  <si>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</si>
  <si>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</si>
  <si>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</si>
  <si>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</si>
  <si>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</si>
  <si>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</si>
  <si>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</si>
  <si>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</si>
  <si>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</si>
  <si>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</si>
  <si>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</si>
  <si>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</si>
  <si>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</si>
  <si>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</si>
  <si>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</si>
  <si>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</si>
  <si>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</si>
  <si>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</si>
  <si>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</si>
  <si>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</si>
  <si>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</si>
  <si>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</si>
  <si>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</si>
  <si>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</si>
  <si>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</si>
  <si>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</si>
  <si>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</si>
  <si>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</si>
  <si>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</si>
  <si>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</si>
  <si>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</si>
  <si>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</si>
  <si>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</si>
  <si>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</si>
  <si>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</si>
  <si>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</si>
  <si>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</si>
  <si>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</si>
  <si>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</si>
  <si>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</si>
  <si>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</si>
  <si>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</si>
  <si>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</si>
  <si>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</si>
  <si>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</si>
  <si>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</si>
  <si>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</si>
  <si>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</si>
  <si>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</si>
  <si>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</si>
  <si>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</si>
  <si>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</si>
  <si>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</si>
  <si>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</si>
  <si>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</si>
  <si>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</si>
  <si>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</si>
  <si>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</si>
  <si>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</si>
  <si>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</si>
  <si>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</si>
  <si>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</si>
  <si>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</si>
  <si>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</si>
  <si>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</si>
  <si>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</si>
  <si>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</si>
  <si>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</si>
  <si>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</si>
  <si>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</si>
  <si>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</si>
  <si>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</si>
  <si>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</si>
  <si>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</si>
  <si>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</si>
  <si>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</si>
  <si>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</si>
  <si>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</si>
  <si>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</si>
  <si>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</si>
  <si>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</si>
  <si>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</si>
  <si>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</si>
  <si>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</si>
  <si>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</si>
  <si>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</si>
  <si>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</si>
  <si>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</si>
  <si>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</si>
  <si>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</si>
  <si>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</si>
  <si>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</si>
  <si>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</si>
  <si>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</si>
  <si>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</si>
  <si>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</si>
  <si>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</si>
  <si>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</si>
  <si>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</si>
  <si>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</si>
  <si>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</si>
  <si>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</si>
  <si>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</si>
  <si>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</si>
  <si>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</si>
  <si>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</si>
  <si>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</si>
  <si>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</si>
  <si>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</si>
  <si>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</si>
  <si>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</si>
  <si>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</si>
  <si>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</si>
  <si>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</si>
  <si>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</si>
  <si>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</si>
  <si>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</si>
  <si>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</si>
  <si>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</si>
  <si>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</si>
  <si>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</si>
  <si>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</si>
  <si>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</si>
  <si>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</si>
  <si>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</si>
  <si>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</si>
  <si>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</si>
  <si>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</si>
  <si>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</si>
  <si>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</si>
  <si>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</si>
  <si>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</si>
  <si>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</si>
  <si>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</si>
  <si>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</si>
  <si>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</si>
  <si>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</si>
  <si>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</si>
  <si>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</si>
  <si>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</si>
  <si>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</si>
  <si>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</si>
  <si>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</si>
  <si>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</si>
  <si>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</si>
  <si>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</si>
  <si>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</si>
  <si>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</si>
  <si>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</si>
  <si>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</si>
  <si>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</si>
  <si>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</si>
  <si>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</si>
  <si>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</si>
  <si>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</si>
  <si>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</si>
  <si>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</si>
  <si>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</si>
  <si>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</si>
  <si>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</si>
  <si>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</si>
  <si>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</si>
  <si>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</si>
  <si>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</si>
  <si>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</si>
  <si>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</si>
  <si>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</si>
  <si>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</si>
  <si>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</si>
  <si>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</si>
  <si>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</si>
  <si>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</si>
  <si>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</si>
  <si>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</si>
  <si>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</si>
  <si>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</si>
  <si>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</si>
  <si>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</si>
  <si>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</si>
  <si>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</si>
  <si>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</si>
  <si>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</si>
  <si>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</si>
  <si>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</si>
  <si>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</si>
  <si>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</si>
  <si>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</si>
  <si>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</si>
  <si>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</si>
  <si>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</si>
  <si>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</si>
  <si>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</si>
  <si>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</si>
  <si>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</si>
  <si>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</si>
  <si>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</si>
  <si>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</si>
  <si>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</si>
  <si>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</si>
  <si>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</si>
  <si>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</si>
  <si>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</si>
  <si>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</si>
  <si>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</si>
  <si>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</si>
  <si>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</si>
  <si>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</si>
  <si>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</si>
  <si>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</si>
  <si>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</si>
  <si>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</si>
  <si>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</si>
  <si>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</si>
  <si>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</si>
  <si>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</si>
  <si>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</si>
  <si>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</si>
  <si>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</si>
  <si>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</si>
  <si>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</si>
  <si>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</si>
  <si>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</si>
  <si>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</si>
  <si>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</si>
  <si>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</si>
  <si>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</si>
  <si>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</si>
  <si>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</si>
  <si>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</si>
  <si>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</si>
  <si>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</si>
  <si>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</si>
  <si>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</si>
  <si>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</si>
  <si>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</si>
  <si>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</si>
  <si>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</si>
  <si>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</si>
  <si>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</si>
  <si>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</si>
  <si>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</si>
  <si>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</si>
  <si>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</si>
  <si>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</si>
  <si>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</si>
  <si>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</si>
  <si>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</si>
  <si>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</si>
  <si>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</si>
  <si>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</si>
  <si>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</si>
  <si>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</si>
  <si>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</si>
  <si>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</si>
  <si>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</si>
  <si>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</si>
  <si>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</si>
  <si>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</si>
  <si>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</si>
  <si>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</si>
  <si>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</si>
  <si>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</si>
  <si>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</si>
  <si>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</si>
  <si>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</si>
  <si>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</si>
  <si>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</si>
  <si>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</si>
  <si>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</si>
  <si>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</si>
  <si>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</si>
  <si>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</si>
  <si>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</si>
  <si>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</si>
  <si>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</si>
  <si>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</si>
  <si>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</si>
  <si>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</si>
  <si>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</si>
  <si>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</si>
  <si>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</si>
  <si>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</si>
  <si>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</si>
  <si>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</si>
  <si>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</si>
  <si>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</si>
  <si>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</si>
  <si>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</si>
  <si>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</si>
  <si>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</si>
  <si>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</si>
  <si>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</si>
  <si>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</si>
  <si>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</si>
  <si>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</si>
  <si>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</si>
  <si>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</si>
  <si>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</si>
  <si>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</si>
  <si>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</si>
  <si>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</si>
  <si>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</si>
  <si>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</si>
  <si>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</si>
  <si>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</si>
  <si>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</si>
  <si>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</si>
  <si>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</si>
  <si>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</si>
  <si>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</si>
  <si>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</si>
  <si>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</si>
  <si>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</si>
  <si>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</si>
  <si>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</si>
  <si>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</si>
  <si>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</si>
  <si>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</si>
  <si>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</si>
  <si>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</si>
  <si>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</si>
  <si>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</si>
  <si>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</si>
  <si>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</si>
  <si>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</si>
  <si>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</si>
  <si>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</si>
  <si>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</si>
  <si>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</si>
  <si>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</si>
  <si>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</si>
  <si>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</si>
  <si>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</si>
  <si>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</si>
  <si>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</si>
  <si>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</si>
  <si>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</si>
  <si>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</si>
  <si>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</si>
  <si>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</si>
  <si>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</si>
  <si>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</si>
  <si>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</si>
  <si>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</si>
  <si>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</si>
  <si>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</si>
  <si>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</si>
  <si>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</si>
  <si>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</si>
  <si>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</si>
  <si>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</si>
  <si>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</si>
  <si>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</si>
  <si>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</si>
  <si>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</si>
  <si>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</si>
  <si>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</si>
  <si>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</si>
  <si>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</si>
  <si>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</si>
  <si>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</si>
  <si>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</si>
  <si>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</si>
  <si>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</si>
  <si>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</si>
  <si>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</si>
  <si>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</si>
  <si>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</si>
  <si>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</si>
  <si>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</si>
  <si>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</si>
  <si>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</si>
  <si>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</si>
  <si>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</si>
  <si>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</si>
  <si>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</si>
  <si>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</si>
  <si>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</si>
  <si>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</si>
  <si>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</si>
  <si>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</si>
  <si>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</si>
  <si>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</si>
  <si>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</si>
  <si>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</si>
  <si>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</si>
  <si>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</si>
  <si>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</si>
  <si>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</si>
  <si>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</si>
  <si>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</si>
  <si>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</si>
  <si>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</si>
  <si>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</si>
  <si>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</si>
  <si>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</si>
  <si>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</si>
  <si>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</si>
  <si>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</si>
  <si>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</si>
  <si>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</si>
  <si>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</si>
  <si>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</si>
  <si>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</si>
  <si>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</si>
  <si>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</si>
  <si>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</si>
  <si>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</si>
  <si>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</si>
  <si>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</si>
  <si>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</si>
  <si>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</si>
  <si>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</si>
  <si>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</si>
  <si>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</si>
  <si>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</si>
  <si>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</si>
  <si>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</si>
  <si>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</si>
  <si>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</si>
  <si>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</si>
  <si>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</si>
  <si>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</si>
  <si>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</si>
  <si>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</si>
  <si>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</si>
  <si>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</si>
  <si>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</si>
  <si>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</si>
  <si>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</si>
  <si>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</si>
  <si>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</si>
  <si>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</si>
  <si>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</si>
  <si>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</si>
  <si>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</si>
  <si>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</si>
  <si>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</si>
  <si>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</si>
  <si>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</si>
  <si>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</si>
  <si>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</si>
  <si>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</si>
  <si>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</si>
  <si>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</si>
  <si>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</si>
  <si>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</si>
  <si>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</si>
  <si>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</si>
  <si>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</si>
  <si>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</si>
  <si>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</si>
  <si>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</si>
  <si>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</si>
  <si>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</si>
  <si>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</si>
  <si>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</si>
  <si>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</si>
  <si>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</si>
  <si>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</si>
  <si>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</si>
  <si>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</si>
  <si>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</si>
  <si>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</si>
  <si>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</si>
  <si>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</si>
  <si>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</si>
  <si>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</si>
  <si>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</si>
  <si>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</si>
  <si>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</si>
  <si>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</si>
  <si>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</si>
  <si>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</si>
  <si>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</si>
  <si>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</si>
  <si>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</si>
  <si>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</si>
  <si>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</si>
  <si>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</si>
  <si>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</si>
  <si>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</si>
  <si>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</si>
  <si>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</si>
  <si>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</si>
  <si>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</si>
  <si>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</si>
  <si>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</si>
  <si>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</si>
  <si>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</si>
  <si>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</si>
  <si>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</si>
  <si>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</si>
  <si>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</si>
  <si>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</si>
  <si>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</si>
  <si>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</si>
  <si>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</si>
  <si>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</si>
  <si>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</si>
  <si>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</si>
  <si>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</si>
  <si>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</si>
  <si>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</si>
  <si>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</si>
  <si>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</si>
  <si>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</si>
  <si>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</si>
  <si>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</si>
  <si>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</si>
  <si>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</si>
  <si>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</si>
  <si>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</si>
  <si>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</si>
  <si>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</si>
  <si>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</si>
  <si>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</si>
  <si>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</si>
  <si>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</si>
  <si>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</si>
  <si>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</si>
  <si>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</si>
  <si>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</si>
  <si>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</si>
  <si>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</si>
  <si>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</si>
  <si>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</si>
  <si>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</si>
  <si>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</si>
  <si>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</si>
  <si>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</si>
  <si>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</si>
  <si>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</si>
  <si>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</si>
  <si>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</si>
  <si>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</si>
  <si>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</si>
  <si>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</si>
  <si>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</si>
  <si>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</si>
  <si>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</si>
  <si>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</si>
  <si>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</si>
  <si>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</si>
  <si>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</si>
  <si>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</si>
  <si>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</si>
  <si>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</si>
  <si>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</si>
  <si>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</si>
  <si>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</si>
  <si>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</si>
  <si>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</si>
  <si>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</si>
  <si>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</si>
  <si>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</si>
  <si>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</si>
  <si>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</si>
  <si>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</si>
  <si>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</si>
  <si>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</si>
  <si>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</si>
  <si>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</si>
  <si>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</si>
  <si>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</si>
  <si>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</si>
  <si>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</si>
  <si>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</si>
  <si>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</si>
  <si>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</si>
  <si>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</si>
  <si>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</si>
  <si>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</si>
  <si>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</si>
  <si>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</si>
  <si>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</si>
  <si>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</si>
  <si>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</si>
  <si>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</si>
  <si>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</si>
  <si>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</si>
  <si>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</si>
  <si>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</si>
  <si>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</si>
  <si>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</si>
  <si>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</si>
  <si>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</si>
  <si>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</si>
  <si>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</si>
  <si>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</si>
  <si>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</si>
  <si>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</si>
  <si>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</si>
  <si>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</si>
  <si>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</si>
  <si>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</si>
  <si>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</si>
  <si>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</si>
  <si>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</si>
  <si>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</si>
  <si>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</si>
  <si>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</si>
  <si>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</si>
  <si>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</si>
  <si>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</si>
  <si>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</si>
  <si>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</si>
  <si>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</si>
  <si>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</si>
  <si>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</si>
  <si>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</si>
  <si>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</si>
  <si>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</si>
  <si>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</si>
  <si>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</si>
  <si>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</si>
  <si>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</si>
  <si>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</si>
  <si>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</si>
  <si>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</si>
  <si>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</si>
  <si>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</si>
  <si>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</si>
  <si>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</si>
  <si>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</si>
  <si>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</si>
  <si>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</si>
  <si>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</si>
  <si>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</si>
  <si>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</si>
  <si>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</si>
  <si>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</si>
  <si>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</si>
  <si>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</si>
  <si>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</si>
  <si>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</si>
  <si>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</si>
  <si>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</si>
  <si>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</si>
  <si>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</si>
  <si>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</si>
  <si>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</si>
  <si>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</si>
  <si>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</si>
  <si>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</si>
  <si>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</si>
  <si>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</si>
  <si>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</si>
  <si>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</si>
  <si>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</si>
  <si>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</si>
  <si>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</si>
  <si>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</si>
  <si>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</si>
  <si>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</si>
  <si>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</si>
  <si>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</si>
  <si>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</si>
  <si>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</si>
  <si>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</si>
  <si>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</si>
  <si>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</si>
  <si>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</si>
  <si>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</si>
  <si>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</si>
  <si>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</si>
  <si>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</si>
  <si>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</si>
  <si>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</si>
  <si>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</si>
  <si>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</si>
  <si>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</si>
  <si>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</si>
  <si>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</si>
  <si>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</si>
  <si>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</si>
  <si>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</si>
  <si>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</si>
  <si>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</si>
  <si>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</si>
  <si>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</si>
  <si>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</si>
  <si>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</si>
  <si>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</si>
  <si>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</si>
  <si>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</si>
  <si>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</si>
  <si>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</si>
  <si>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</si>
  <si>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</si>
  <si>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</si>
  <si>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</si>
  <si>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</si>
  <si>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</si>
  <si>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</si>
  <si>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</si>
  <si>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</si>
  <si>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</si>
  <si>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</si>
  <si>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</si>
  <si>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</si>
  <si>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</si>
  <si>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</si>
  <si>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</si>
  <si>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</si>
  <si>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</si>
  <si>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</si>
  <si>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</si>
  <si>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</si>
  <si>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</si>
  <si>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</si>
  <si>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</si>
  <si>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</si>
  <si>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</si>
  <si>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</si>
  <si>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</si>
  <si>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</si>
  <si>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</si>
  <si>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</si>
  <si>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</si>
  <si>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</si>
  <si>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</si>
  <si>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</si>
  <si>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</si>
  <si>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</si>
  <si>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</si>
  <si>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</si>
  <si>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</si>
  <si>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</si>
  <si>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</si>
  <si>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</si>
  <si>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</si>
  <si>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</si>
  <si>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</si>
  <si>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</si>
  <si>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</si>
  <si>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</si>
  <si>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</si>
  <si>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</si>
  <si>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</si>
  <si>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</si>
  <si>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</si>
  <si>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</si>
  <si>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</si>
  <si>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</si>
  <si>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</si>
  <si>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</si>
  <si>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</si>
  <si>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</si>
  <si>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</si>
  <si>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</si>
  <si>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</si>
  <si>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</si>
  <si>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</si>
  <si>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</si>
  <si>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</si>
  <si>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</si>
  <si>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</si>
  <si>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</si>
  <si>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</si>
  <si>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</si>
  <si>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</si>
  <si>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</si>
  <si>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</si>
  <si>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</si>
  <si>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</si>
  <si>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</si>
  <si>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</si>
  <si>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</si>
  <si>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</si>
  <si>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</si>
  <si>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</si>
  <si>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</si>
  <si>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</si>
  <si>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</si>
  <si>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</si>
  <si>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</si>
  <si>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</si>
  <si>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</si>
  <si>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</si>
  <si>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</si>
  <si>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</si>
  <si>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</si>
  <si>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</si>
  <si>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</si>
  <si>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</si>
  <si>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</si>
  <si>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</si>
  <si>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</si>
  <si>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</si>
  <si>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</si>
  <si>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</si>
  <si>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</si>
  <si>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</si>
  <si>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</si>
  <si>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</si>
  <si>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</si>
  <si>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</si>
  <si>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</si>
  <si>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</si>
  <si>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</si>
  <si>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</si>
  <si>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</si>
  <si>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</si>
  <si>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</si>
  <si>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</si>
  <si>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</si>
  <si>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</si>
  <si>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</si>
  <si>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</si>
  <si>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</si>
  <si>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</si>
  <si>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</si>
  <si>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</si>
  <si>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</si>
  <si>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</si>
  <si>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</si>
  <si>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</si>
  <si>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</si>
  <si>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</si>
  <si>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</si>
  <si>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</si>
  <si>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</si>
  <si>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</si>
  <si>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</si>
  <si>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</si>
  <si>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</si>
  <si>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</si>
  <si>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</si>
  <si>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</si>
  <si>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</si>
  <si>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</si>
  <si>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</si>
  <si>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</si>
  <si>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</si>
  <si>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</si>
  <si>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</si>
  <si>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</si>
  <si>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</si>
  <si>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</si>
  <si>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</si>
  <si>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</si>
  <si>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</si>
  <si>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</si>
  <si>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</si>
  <si>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</si>
  <si>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</si>
  <si>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</si>
  <si>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</si>
  <si>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</si>
  <si>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</si>
  <si>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</si>
  <si>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</si>
  <si>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</si>
  <si>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</si>
  <si>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</si>
  <si>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</si>
  <si>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</si>
  <si>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</si>
  <si>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</si>
  <si>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</si>
  <si>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</si>
  <si>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</si>
  <si>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</si>
  <si>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</si>
  <si>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</si>
  <si>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</si>
  <si>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</si>
  <si>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</si>
  <si>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</si>
  <si>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</si>
  <si>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</si>
  <si>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</si>
  <si>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</si>
  <si>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</si>
  <si>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</si>
  <si>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</si>
  <si>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</si>
  <si>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</si>
  <si>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</si>
  <si>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</si>
  <si>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</si>
  <si>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</si>
  <si>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</si>
  <si>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</si>
  <si>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</si>
  <si>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</si>
  <si>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</si>
  <si>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</si>
  <si>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</si>
  <si>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</si>
  <si>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</si>
  <si>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</si>
  <si>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</si>
  <si>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</si>
  <si>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</si>
  <si>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</si>
  <si>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</si>
  <si>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</si>
  <si>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</si>
  <si>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</si>
  <si>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</si>
  <si>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</si>
  <si>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</si>
  <si>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</si>
  <si>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</si>
  <si>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</si>
  <si>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</si>
  <si>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</si>
  <si>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</si>
  <si>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</si>
  <si>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</si>
  <si>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</si>
  <si>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</si>
  <si>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</si>
  <si>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</si>
  <si>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</si>
  <si>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</si>
  <si>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</si>
  <si>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</si>
  <si>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</si>
  <si>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</si>
  <si>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</si>
  <si>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</si>
  <si>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</si>
  <si>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</si>
  <si>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</si>
  <si>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</si>
  <si>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</si>
  <si>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</si>
  <si>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</si>
  <si>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</si>
  <si>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</si>
  <si>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</si>
  <si>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</si>
  <si>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</si>
  <si>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</si>
  <si>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</si>
  <si>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</si>
  <si>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</si>
  <si>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</si>
  <si>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</si>
  <si>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</si>
  <si>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</si>
  <si>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</si>
  <si>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</si>
  <si>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</si>
  <si>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</si>
  <si>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</si>
  <si>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</si>
  <si>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</si>
  <si>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</si>
  <si>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</si>
  <si>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</si>
  <si>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</si>
  <si>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</si>
  <si>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</si>
  <si>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</si>
  <si>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</si>
  <si>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</si>
  <si>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</si>
  <si>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</si>
  <si>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</si>
  <si>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</si>
  <si>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</si>
  <si>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</si>
  <si>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</si>
  <si>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</si>
  <si>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</si>
  <si>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</si>
  <si>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</si>
  <si>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</si>
  <si>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</si>
  <si>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</si>
  <si>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</si>
  <si>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</si>
  <si>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</si>
  <si>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</si>
  <si>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</si>
  <si>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</si>
  <si>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</si>
  <si>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</si>
  <si>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</si>
  <si>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</si>
  <si>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</si>
  <si>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</si>
  <si>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</si>
  <si>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</si>
  <si>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</si>
  <si>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</si>
  <si>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</si>
  <si>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</si>
  <si>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</si>
  <si>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</si>
  <si>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</si>
  <si>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</si>
  <si>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</si>
  <si>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</si>
  <si>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</si>
  <si>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</si>
  <si>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</si>
  <si>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</si>
  <si>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</si>
  <si>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</si>
  <si>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</si>
  <si>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</si>
  <si>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</si>
  <si>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</si>
  <si>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</si>
  <si>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</si>
  <si>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</si>
  <si>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</si>
  <si>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</si>
  <si>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</si>
  <si>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</si>
  <si>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</si>
  <si>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</si>
  <si>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</si>
  <si>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</si>
  <si>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</si>
  <si>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</si>
  <si>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</si>
  <si>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</si>
  <si>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</si>
  <si>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</si>
  <si>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</si>
  <si>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</si>
  <si>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</si>
  <si>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</si>
  <si>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</si>
  <si>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</si>
  <si>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</si>
  <si>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</si>
  <si>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</si>
  <si>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</si>
  <si>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</si>
  <si>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</si>
  <si>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</si>
  <si>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</si>
  <si>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</si>
  <si>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</si>
  <si>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</si>
  <si>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</si>
  <si>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</si>
  <si>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</si>
  <si>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</si>
  <si>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</si>
  <si>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</si>
  <si>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</si>
  <si>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</si>
  <si>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</si>
  <si>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</si>
  <si>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</si>
  <si>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</si>
  <si>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</si>
  <si>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</si>
  <si>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</si>
  <si>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</si>
  <si>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</si>
  <si>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</si>
  <si>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</si>
  <si>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</si>
  <si>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</si>
  <si>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</si>
  <si>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</si>
  <si>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</si>
  <si>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</si>
  <si>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</si>
  <si>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</si>
  <si>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</si>
  <si>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</si>
  <si>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</si>
  <si>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</si>
  <si>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</si>
  <si>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</si>
  <si>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</si>
  <si>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</si>
  <si>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</si>
  <si>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</si>
  <si>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</si>
  <si>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</si>
  <si>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</si>
  <si>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</si>
  <si>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</si>
  <si>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</si>
  <si>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</si>
  <si>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</si>
  <si>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</si>
  <si>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</si>
  <si>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</si>
  <si>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</si>
  <si>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</si>
  <si>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</si>
  <si>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</si>
  <si>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</si>
  <si>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</si>
  <si>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</si>
  <si>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</si>
  <si>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</si>
  <si>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</si>
  <si>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</si>
  <si>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</si>
  <si>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</si>
  <si>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</si>
  <si>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</si>
  <si>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</si>
  <si>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</si>
  <si>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</si>
  <si>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</si>
  <si>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</si>
  <si>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</si>
  <si>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</si>
  <si>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</si>
  <si>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</si>
  <si>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</si>
  <si>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</si>
  <si>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</si>
  <si>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</si>
  <si>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</si>
  <si>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</si>
  <si>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</si>
  <si>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</si>
  <si>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</si>
  <si>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</si>
  <si>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</si>
  <si>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</si>
  <si>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</si>
  <si>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</si>
  <si>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</si>
  <si>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</si>
  <si>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</si>
  <si>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</si>
  <si>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</si>
  <si>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</si>
  <si>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</si>
  <si>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</si>
  <si>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</si>
  <si>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</si>
  <si>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</si>
  <si>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</si>
  <si>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</si>
  <si>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</si>
  <si>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</si>
  <si>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</si>
  <si>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</si>
  <si>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</si>
  <si>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</si>
  <si>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</si>
  <si>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</si>
  <si>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</si>
  <si>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</si>
  <si>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</si>
  <si>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</si>
  <si>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</si>
  <si>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</si>
  <si>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</si>
  <si>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</si>
  <si>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</si>
  <si>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</si>
  <si>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</si>
  <si>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</si>
  <si>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</si>
  <si>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</si>
  <si>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</si>
  <si>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</si>
  <si>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</si>
  <si>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</si>
  <si>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</si>
  <si>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</si>
  <si>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</si>
  <si>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</si>
  <si>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</si>
  <si>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</si>
  <si>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</si>
  <si>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</si>
  <si>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</si>
  <si>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</si>
  <si>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</si>
  <si>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</si>
  <si>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</si>
  <si>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</si>
  <si>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</si>
  <si>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</si>
  <si>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</si>
  <si>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</si>
  <si>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</si>
  <si>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</si>
  <si>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</si>
  <si>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</si>
  <si>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</si>
  <si>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</si>
  <si>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</si>
  <si>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</si>
  <si>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</si>
  <si>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</si>
  <si>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</si>
  <si>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</si>
  <si>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</si>
  <si>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</si>
  <si>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</si>
  <si>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</si>
  <si>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</si>
  <si>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</si>
  <si>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</si>
  <si>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</si>
  <si>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</si>
  <si>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</si>
  <si>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</si>
  <si>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</si>
  <si>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</si>
  <si>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</si>
  <si>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</si>
  <si>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</si>
  <si>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</si>
  <si>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</si>
  <si>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</si>
  <si>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</si>
  <si>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</si>
  <si>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</si>
  <si>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</si>
  <si>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</si>
  <si>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</si>
  <si>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</si>
  <si>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</si>
  <si>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</si>
  <si>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</si>
  <si>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</si>
  <si>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</si>
  <si>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</si>
  <si>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</si>
  <si>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</si>
  <si>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</si>
  <si>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</si>
  <si>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</si>
  <si>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</si>
  <si>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</si>
  <si>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</si>
  <si>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</si>
  <si>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</si>
  <si>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</si>
  <si>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</si>
  <si>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</si>
  <si>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</si>
  <si>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</si>
  <si>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</si>
  <si>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</si>
  <si>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</si>
  <si>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</si>
  <si>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</si>
  <si>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</si>
  <si>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</si>
  <si>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</si>
  <si>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</si>
  <si>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</si>
  <si>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</si>
  <si>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</si>
  <si>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</si>
  <si>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</si>
  <si>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</si>
  <si>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</si>
  <si>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</si>
  <si>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</si>
  <si>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</si>
  <si>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</si>
  <si>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</si>
  <si>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</si>
  <si>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</si>
  <si>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</si>
  <si>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</si>
  <si>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</si>
  <si>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</si>
  <si>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</si>
  <si>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</si>
  <si>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</si>
  <si>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</si>
  <si>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</si>
  <si>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</si>
  <si>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</si>
  <si>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</si>
  <si>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</si>
  <si>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</si>
  <si>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</si>
  <si>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</si>
  <si>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</si>
  <si>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</si>
  <si>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</si>
  <si>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</si>
  <si>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</si>
  <si>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</si>
  <si>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</si>
  <si>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</si>
  <si>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</si>
  <si>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</si>
  <si>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</si>
  <si>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</si>
  <si>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</si>
  <si>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</si>
  <si>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</si>
  <si>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</si>
  <si>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</si>
  <si>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</si>
  <si>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</si>
  <si>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</si>
  <si>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</si>
  <si>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</si>
  <si>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</si>
  <si>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</si>
  <si>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</si>
  <si>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</si>
  <si>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</si>
  <si>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</si>
  <si>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</si>
  <si>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</si>
  <si>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</si>
  <si>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</si>
  <si>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</si>
  <si>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</si>
  <si>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</si>
  <si>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</si>
  <si>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</si>
  <si>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</si>
  <si>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</si>
  <si>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</si>
  <si>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</si>
  <si>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</si>
  <si>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</si>
  <si>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</si>
  <si>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</si>
  <si>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</si>
  <si>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</si>
  <si>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</si>
  <si>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</si>
  <si>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</si>
  <si>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</si>
  <si>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</si>
  <si>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</si>
  <si>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</si>
  <si>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</si>
  <si>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</si>
  <si>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</si>
  <si>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</si>
  <si>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</si>
  <si>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</si>
  <si>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</si>
  <si>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</si>
  <si>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</si>
  <si>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</si>
  <si>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</si>
  <si>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</si>
  <si>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</si>
  <si>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</si>
  <si>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</si>
  <si>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</si>
  <si>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</si>
  <si>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</si>
  <si>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</si>
  <si>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</si>
  <si>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</si>
  <si>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</si>
  <si>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</si>
  <si>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</si>
  <si>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</si>
  <si>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</si>
  <si>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</si>
  <si>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</si>
  <si>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</si>
  <si>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</si>
  <si>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</si>
  <si>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</si>
  <si>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</si>
  <si>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</si>
  <si>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</si>
  <si>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</si>
  <si>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</si>
  <si>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</si>
  <si>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</si>
  <si>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</si>
  <si>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</si>
  <si>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</si>
  <si>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</si>
  <si>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</si>
  <si>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</si>
  <si>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</si>
  <si>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</si>
  <si>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</si>
  <si>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</si>
  <si>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</si>
  <si>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</si>
  <si>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</si>
  <si>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</si>
  <si>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</si>
  <si>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</si>
  <si>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</si>
  <si>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</si>
  <si>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</si>
  <si>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</si>
  <si>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</si>
  <si>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</si>
  <si>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</si>
  <si>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</si>
  <si>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</si>
  <si>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</si>
  <si>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</si>
  <si>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</si>
  <si>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</si>
  <si>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</si>
  <si>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</si>
  <si>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</si>
  <si>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</si>
  <si>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</si>
  <si>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</si>
  <si>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</si>
  <si>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</si>
  <si>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</si>
  <si>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</si>
  <si>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</si>
  <si>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</si>
  <si>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</si>
  <si>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</si>
  <si>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</si>
  <si>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</si>
  <si>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</si>
  <si>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</si>
  <si>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</si>
  <si>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</si>
  <si>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</si>
  <si>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</si>
  <si>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</si>
  <si>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</si>
  <si>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</si>
  <si>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</si>
  <si>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</si>
  <si>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</si>
  <si>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</si>
  <si>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</si>
  <si>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</si>
  <si>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</si>
  <si>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</si>
  <si>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</si>
  <si>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</si>
  <si>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</si>
  <si>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</si>
  <si>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</si>
  <si>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</si>
  <si>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</si>
  <si>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</si>
  <si>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</si>
  <si>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</si>
  <si>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</si>
  <si>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</si>
  <si>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</si>
  <si>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</si>
  <si>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</si>
  <si>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</si>
  <si>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</si>
  <si>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</si>
  <si>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</si>
  <si>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</si>
  <si>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</si>
  <si>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</si>
  <si>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</si>
  <si>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</si>
  <si>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</si>
  <si>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</si>
  <si>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</si>
  <si>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</si>
  <si>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</si>
  <si>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</si>
  <si>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</si>
  <si>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</si>
  <si>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</si>
  <si>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</si>
  <si>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</si>
  <si>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</si>
  <si>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</si>
  <si>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</si>
  <si>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</si>
  <si>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</si>
  <si>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</si>
  <si>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</si>
  <si>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</si>
  <si>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</si>
  <si>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</si>
  <si>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</si>
  <si>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</si>
  <si>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</si>
  <si>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</si>
  <si>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</si>
  <si>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</si>
  <si>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</si>
  <si>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</si>
  <si>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</si>
  <si>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</si>
  <si>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</si>
  <si>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</si>
  <si>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</si>
  <si>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</si>
  <si>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</si>
  <si>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</si>
  <si>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</si>
  <si>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</si>
  <si>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</si>
  <si>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</si>
  <si>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</si>
  <si>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</si>
  <si>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</si>
  <si>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</si>
  <si>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</si>
  <si>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</si>
  <si>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</si>
  <si>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</si>
  <si>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</si>
  <si>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</si>
  <si>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</si>
  <si>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</si>
  <si>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</si>
  <si>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</si>
  <si>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</si>
  <si>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</si>
  <si>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</si>
  <si>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</si>
  <si>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</si>
  <si>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</si>
  <si>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</si>
  <si>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</si>
  <si>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</si>
  <si>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</si>
  <si>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</si>
  <si>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</si>
  <si>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</si>
  <si>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</si>
  <si>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</si>
  <si>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</si>
  <si>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</si>
  <si>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</si>
  <si>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</si>
  <si>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</si>
  <si>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</si>
  <si>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</si>
  <si>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</si>
  <si>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</si>
  <si>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</si>
  <si>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</si>
  <si>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</si>
  <si>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</si>
  <si>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</si>
  <si>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</si>
  <si>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</si>
  <si>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</si>
  <si>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</si>
  <si>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</si>
  <si>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</si>
  <si>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</si>
  <si>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</si>
  <si>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</si>
  <si>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</si>
  <si>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</si>
  <si>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</si>
  <si>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</si>
  <si>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</si>
  <si>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</si>
  <si>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</si>
  <si>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</si>
  <si>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</si>
  <si>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</si>
  <si>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</si>
  <si>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</si>
  <si>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</si>
  <si>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</si>
  <si>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</si>
  <si>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</si>
  <si>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</si>
  <si>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</si>
  <si>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</si>
  <si>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</si>
  <si>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</si>
  <si>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</si>
  <si>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</si>
  <si>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</si>
  <si>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</si>
  <si>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</si>
  <si>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</si>
  <si>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</si>
  <si>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</si>
  <si>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</si>
  <si>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</si>
  <si>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</si>
  <si>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</si>
  <si>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</si>
  <si>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</si>
  <si>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</si>
  <si>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</si>
  <si>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</si>
  <si>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</si>
  <si>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</si>
  <si>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</si>
  <si>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</si>
  <si>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</si>
  <si>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</si>
  <si>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</si>
  <si>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</si>
  <si>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</si>
  <si>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</si>
  <si>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</si>
  <si>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</si>
  <si>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</si>
  <si>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</si>
  <si>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</si>
  <si>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</si>
  <si>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</si>
  <si>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</si>
  <si>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</si>
  <si>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</si>
  <si>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</si>
  <si>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</si>
  <si>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</si>
  <si>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</si>
  <si>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</si>
  <si>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</si>
  <si>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</si>
  <si>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</si>
  <si>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</si>
  <si>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</si>
  <si>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</si>
  <si>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</si>
  <si>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</si>
  <si>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</si>
  <si>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</si>
  <si>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</si>
  <si>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</si>
  <si>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</si>
  <si>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</si>
  <si>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</si>
  <si>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</si>
  <si>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</si>
  <si>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</si>
  <si>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</si>
  <si>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</si>
  <si>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</si>
  <si>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</si>
  <si>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</si>
  <si>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</si>
  <si>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</si>
  <si>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</si>
  <si>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</si>
  <si>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</si>
  <si>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</si>
  <si>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</si>
  <si>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</si>
  <si>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</si>
  <si>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</si>
  <si>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</si>
  <si>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</si>
  <si>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</si>
  <si>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</si>
  <si>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</si>
  <si>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</si>
  <si>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</si>
  <si>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</si>
  <si>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</si>
  <si>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</si>
  <si>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</si>
  <si>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</si>
  <si>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</si>
  <si>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</si>
  <si>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</si>
  <si>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</si>
  <si>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</si>
  <si>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</si>
  <si>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</si>
  <si>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</si>
  <si>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</si>
  <si>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</si>
  <si>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</si>
  <si>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</si>
  <si>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</si>
  <si>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</si>
  <si>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</si>
  <si>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</si>
  <si>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</si>
  <si>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</si>
  <si>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</si>
  <si>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</si>
  <si>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</si>
  <si>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</si>
  <si>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</si>
  <si>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</si>
  <si>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</si>
  <si>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</si>
  <si>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</si>
  <si>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</si>
  <si>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</si>
  <si>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</si>
  <si>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</si>
  <si>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</si>
  <si>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</si>
  <si>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</si>
  <si>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</si>
  <si>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</si>
  <si>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</si>
  <si>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</si>
  <si>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</si>
  <si>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</si>
  <si>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</si>
  <si>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</si>
  <si>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</si>
  <si>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</si>
  <si>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</si>
  <si>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</si>
  <si>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</si>
  <si>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</si>
  <si>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</si>
  <si>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</si>
  <si>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</si>
  <si>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</si>
  <si>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</si>
  <si>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</si>
  <si>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</si>
  <si>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</si>
  <si>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</si>
  <si>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</si>
  <si>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</si>
  <si>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</si>
  <si>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</si>
  <si>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</si>
  <si>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</si>
  <si>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</si>
  <si>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</si>
  <si>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</si>
  <si>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</si>
  <si>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</si>
  <si>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</si>
  <si>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</si>
  <si>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</si>
  <si>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</si>
  <si>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</si>
  <si>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</si>
  <si>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</si>
  <si>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</si>
  <si>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</si>
  <si>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</si>
  <si>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</si>
  <si>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</si>
  <si>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</si>
  <si>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</si>
  <si>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</si>
  <si>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</si>
  <si>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</si>
  <si>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</si>
  <si>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</si>
  <si>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</si>
  <si>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</si>
  <si>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</si>
  <si>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</si>
  <si>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</si>
  <si>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</si>
  <si>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</si>
  <si>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</si>
  <si>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</si>
  <si>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</si>
  <si>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</si>
  <si>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</si>
  <si>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</si>
  <si>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</si>
  <si>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</si>
  <si>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</si>
  <si>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</si>
  <si>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</si>
  <si>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</si>
  <si>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</si>
  <si>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</si>
  <si>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</si>
  <si>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</si>
  <si>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</si>
  <si>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</si>
  <si>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</si>
  <si>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</si>
  <si>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</si>
  <si>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</si>
  <si>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</si>
  <si>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</si>
  <si>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</si>
  <si>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</si>
  <si>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</si>
  <si>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</si>
  <si>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</si>
  <si>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</si>
  <si>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</si>
  <si>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</si>
  <si>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</si>
  <si>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</si>
  <si>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</si>
  <si>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</si>
  <si>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</si>
  <si>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</si>
  <si>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</si>
  <si>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</si>
  <si>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</si>
  <si>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</si>
  <si>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</si>
  <si>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</si>
  <si>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</si>
  <si>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</si>
  <si>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</si>
  <si>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</si>
  <si>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</si>
  <si>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</si>
  <si>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</si>
  <si>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</si>
  <si>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</si>
  <si>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</si>
  <si>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</si>
  <si>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</si>
  <si>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</si>
  <si>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</si>
  <si>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</si>
  <si>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</si>
  <si>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</si>
  <si>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</si>
  <si>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</si>
  <si>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</si>
  <si>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</si>
  <si>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</si>
  <si>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</si>
  <si>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</si>
  <si>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</si>
  <si>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</si>
  <si>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</si>
  <si>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</si>
  <si>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</si>
  <si>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</si>
  <si>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</si>
  <si>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</si>
  <si>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</si>
  <si>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</si>
  <si>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</si>
  <si>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</si>
  <si>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</si>
  <si>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</si>
  <si>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</si>
  <si>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</si>
  <si>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</si>
  <si>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</si>
  <si>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</si>
  <si>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</si>
  <si>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</si>
  <si>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</si>
  <si>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</si>
  <si>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</si>
  <si>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</si>
  <si>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</si>
  <si>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</si>
  <si>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</si>
  <si>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</si>
  <si>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</si>
  <si>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</si>
  <si>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</si>
  <si>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</si>
  <si>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</si>
  <si>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</si>
  <si>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</si>
  <si>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</si>
  <si>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</si>
  <si>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</si>
  <si>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</si>
  <si>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</si>
  <si>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</si>
  <si>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</si>
  <si>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</si>
  <si>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</si>
  <si>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</si>
  <si>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</si>
  <si>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</si>
  <si>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</si>
  <si>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</si>
  <si>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</si>
  <si>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</si>
  <si>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</si>
  <si>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</si>
  <si>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</si>
  <si>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</si>
  <si>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</si>
  <si>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</si>
  <si>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</si>
  <si>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</si>
  <si>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</si>
  <si>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</si>
  <si>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</si>
  <si>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</si>
  <si>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</si>
  <si>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</si>
  <si>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</si>
  <si>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</si>
  <si>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</si>
  <si>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</si>
  <si>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</si>
  <si>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</si>
  <si>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</si>
  <si>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</si>
  <si>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</si>
  <si>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</si>
  <si>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</si>
  <si>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</si>
  <si>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</si>
  <si>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</si>
  <si>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</si>
  <si>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</si>
  <si>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</si>
  <si>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</si>
  <si>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</si>
  <si>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</si>
  <si>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</si>
  <si>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</si>
  <si>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</si>
  <si>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</si>
  <si>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</si>
  <si>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</si>
  <si>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</si>
  <si>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</si>
  <si>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</si>
  <si>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</si>
  <si>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</si>
  <si>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</si>
  <si>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</si>
  <si>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</si>
  <si>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</si>
  <si>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</si>
  <si>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</si>
  <si>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</si>
  <si>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</si>
  <si>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</si>
  <si>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</si>
  <si>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</si>
  <si>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</si>
  <si>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</si>
  <si>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</si>
  <si>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</si>
  <si>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</si>
  <si>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</si>
  <si>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</si>
  <si>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</si>
  <si>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</si>
  <si>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</si>
  <si>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</si>
  <si>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</si>
  <si>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</si>
  <si>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</si>
  <si>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</si>
  <si>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</si>
  <si>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</si>
  <si>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</si>
  <si>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</si>
  <si>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</si>
  <si>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</si>
  <si>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</si>
  <si>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</si>
  <si>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</si>
  <si>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</si>
  <si>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</si>
  <si>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</si>
  <si>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</si>
  <si>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</si>
  <si>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</si>
  <si>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</si>
  <si>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</si>
  <si>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</si>
  <si>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</si>
  <si>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</si>
  <si>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</si>
  <si>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</si>
  <si>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</si>
  <si>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</si>
  <si>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</si>
  <si>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</si>
  <si>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</si>
  <si>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</si>
  <si>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</si>
  <si>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</si>
  <si>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</si>
  <si>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</si>
  <si>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</si>
  <si>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</si>
  <si>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</si>
  <si>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</si>
  <si>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</si>
  <si>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</si>
  <si>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</si>
  <si>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</si>
  <si>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</si>
  <si>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</si>
  <si>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</si>
  <si>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</si>
  <si>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</si>
  <si>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</si>
  <si>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</si>
  <si>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</si>
  <si>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</si>
  <si>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</si>
  <si>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</si>
  <si>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</si>
  <si>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</si>
  <si>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</si>
  <si>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</si>
  <si>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</si>
  <si>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</si>
  <si>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</si>
  <si>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</si>
  <si>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</si>
  <si>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</si>
  <si>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</si>
  <si>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</si>
  <si>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</si>
  <si>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</si>
  <si>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</si>
  <si>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</si>
  <si>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</si>
  <si>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</si>
  <si>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</si>
  <si>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</si>
  <si>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</si>
  <si>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</si>
  <si>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</si>
  <si>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</si>
  <si>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</si>
  <si>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</si>
  <si>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</si>
  <si>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</si>
  <si>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</si>
  <si>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</si>
  <si>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</si>
  <si>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</si>
  <si>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</si>
  <si>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</si>
  <si>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</si>
  <si>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</si>
  <si>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</si>
  <si>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</si>
  <si>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</si>
  <si>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</si>
  <si>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</si>
  <si>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</si>
  <si>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</si>
  <si>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</si>
  <si>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</si>
  <si>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</si>
  <si>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</si>
  <si>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</si>
  <si>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</si>
  <si>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</si>
  <si>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</si>
  <si>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</si>
  <si>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</si>
  <si>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</si>
  <si>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</si>
  <si>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</si>
  <si>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</si>
  <si>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</si>
  <si>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</si>
  <si>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</si>
  <si>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</si>
  <si>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</si>
  <si>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</si>
  <si>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</si>
  <si>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</si>
  <si>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</si>
  <si>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</si>
  <si>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</si>
  <si>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</si>
  <si>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</si>
  <si>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</si>
  <si>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</si>
  <si>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</si>
  <si>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</si>
  <si>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</si>
  <si>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</si>
  <si>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</si>
  <si>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</si>
  <si>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</si>
  <si>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</si>
  <si>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</si>
  <si>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</si>
  <si>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</si>
  <si>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</si>
  <si>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</si>
  <si>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</si>
  <si>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</si>
  <si>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</si>
  <si>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</si>
  <si>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</si>
  <si>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</si>
  <si>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</si>
  <si>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</si>
  <si>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</si>
  <si>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</si>
  <si>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</si>
  <si>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</si>
  <si>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</si>
  <si>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</si>
  <si>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</si>
  <si>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</si>
  <si>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</si>
  <si>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</si>
  <si>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</si>
  <si>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</si>
  <si>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</si>
  <si>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</si>
  <si>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</si>
  <si>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</si>
  <si>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</si>
  <si>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</si>
  <si>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</si>
  <si>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</si>
  <si>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</si>
  <si>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</si>
  <si>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</si>
  <si>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</si>
  <si>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</si>
  <si>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</si>
  <si>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</si>
  <si>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</si>
  <si>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</si>
  <si>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</si>
  <si>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</si>
  <si>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</si>
  <si>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</si>
  <si>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</si>
  <si>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</si>
  <si>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</si>
  <si>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</si>
  <si>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</si>
  <si>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</si>
  <si>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</si>
  <si>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</si>
  <si>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</si>
  <si>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</si>
  <si>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</si>
  <si>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</si>
  <si>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</si>
  <si>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</si>
  <si>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</si>
  <si>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</si>
  <si>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</si>
  <si>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</si>
  <si>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</si>
  <si>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</si>
  <si>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</si>
  <si>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</si>
  <si>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</si>
  <si>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</si>
  <si>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</si>
  <si>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</si>
  <si>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</si>
  <si>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</si>
  <si>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</si>
  <si>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</si>
  <si>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</si>
  <si>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</si>
  <si>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</si>
  <si>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</si>
  <si>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</si>
  <si>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</si>
  <si>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</si>
  <si>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</si>
  <si>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</si>
  <si>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</si>
  <si>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</si>
  <si>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</si>
  <si>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</si>
  <si>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</si>
  <si>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</si>
  <si>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</si>
  <si>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</si>
  <si>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</si>
  <si>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</si>
  <si>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</si>
  <si>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</si>
  <si>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</si>
  <si>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</si>
  <si>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</si>
  <si>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</si>
  <si>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</si>
  <si>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</si>
  <si>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</si>
  <si>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</si>
  <si>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</si>
  <si>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</si>
  <si>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</si>
  <si>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</si>
  <si>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</si>
  <si>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</si>
  <si>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</si>
  <si>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</si>
  <si>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</si>
  <si>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</si>
  <si>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</si>
  <si>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</si>
  <si>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</si>
  <si>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</si>
  <si>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</si>
  <si>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</si>
  <si>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</si>
  <si>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</si>
  <si>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</si>
  <si>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</si>
  <si>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</si>
  <si>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</si>
  <si>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</si>
  <si>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</si>
  <si>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</si>
  <si>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</si>
  <si>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</si>
  <si>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</si>
  <si>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</si>
  <si>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</si>
  <si>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</si>
  <si>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</si>
  <si>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</si>
  <si>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</si>
  <si>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</si>
  <si>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</si>
  <si>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</si>
  <si>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</si>
  <si>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</si>
  <si>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</si>
  <si>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</si>
  <si>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</si>
  <si>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</si>
  <si>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</si>
  <si>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</si>
  <si>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</si>
  <si>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</si>
  <si>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</si>
  <si>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</si>
  <si>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</si>
  <si>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</si>
  <si>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</si>
  <si>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</si>
  <si>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</si>
  <si>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</si>
  <si>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</si>
  <si>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</si>
  <si>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</si>
  <si>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</si>
  <si>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</si>
  <si>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</si>
  <si>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</si>
  <si>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</si>
  <si>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</si>
  <si>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</si>
  <si>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</si>
  <si>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</si>
  <si>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</si>
  <si>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</si>
  <si>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</si>
  <si>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</si>
  <si>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</si>
  <si>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</si>
  <si>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</si>
  <si>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</si>
  <si>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</si>
  <si>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</si>
  <si>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</si>
  <si>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</si>
  <si>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</si>
  <si>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</si>
  <si>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</si>
  <si>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</si>
  <si>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</si>
  <si>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</si>
  <si>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</si>
  <si>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</si>
  <si>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</si>
  <si>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</si>
  <si>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</si>
  <si>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</si>
  <si>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</si>
  <si>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</si>
  <si>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</si>
  <si>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</si>
  <si>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</si>
  <si>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</si>
  <si>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</si>
  <si>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</si>
  <si>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</si>
  <si>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</si>
  <si>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</si>
  <si>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</si>
  <si>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</si>
  <si>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</si>
  <si>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</si>
  <si>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</si>
  <si>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</si>
  <si>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</si>
  <si>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</si>
  <si>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</si>
  <si>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</si>
  <si>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</si>
  <si>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</si>
  <si>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</si>
  <si>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</si>
  <si>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</si>
  <si>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</si>
  <si>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</si>
  <si>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</si>
  <si>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</si>
  <si>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</si>
  <si>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</si>
  <si>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</si>
  <si>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</si>
  <si>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</si>
  <si>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</si>
  <si>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</si>
  <si>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</si>
  <si>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</si>
  <si>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</si>
  <si>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</si>
  <si>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</si>
  <si>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</si>
  <si>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</si>
  <si>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</si>
  <si>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</si>
  <si>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</si>
  <si>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</si>
  <si>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</si>
  <si>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</si>
  <si>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</si>
  <si>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</si>
  <si>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</si>
  <si>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</si>
  <si>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</si>
  <si>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</si>
  <si>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</si>
  <si>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</si>
  <si>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</si>
  <si>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</si>
  <si>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</si>
  <si>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</si>
  <si>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</si>
  <si>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</si>
  <si>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</si>
  <si>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</si>
  <si>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</si>
  <si>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</si>
  <si>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</si>
  <si>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</si>
  <si>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</si>
  <si>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</si>
  <si>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</si>
  <si>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</si>
  <si>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</si>
  <si>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</si>
  <si>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</si>
  <si>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</si>
  <si>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</si>
  <si>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</si>
  <si>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</si>
  <si>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</si>
  <si>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</si>
  <si>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</si>
  <si>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</si>
  <si>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</si>
  <si>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</si>
  <si>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</si>
  <si>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</si>
  <si>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</si>
  <si>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</si>
  <si>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</si>
  <si>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</si>
  <si>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</si>
  <si>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</si>
  <si>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</si>
  <si>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</si>
  <si>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</si>
  <si>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</si>
  <si>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</si>
  <si>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</si>
  <si>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</si>
  <si>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</si>
  <si>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</si>
  <si>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</si>
  <si>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</si>
  <si>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</si>
  <si>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</si>
  <si>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</si>
  <si>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</si>
  <si>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</si>
  <si>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</si>
  <si>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</si>
  <si>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</si>
  <si>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</si>
  <si>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</si>
  <si>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</si>
  <si>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</si>
  <si>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</si>
  <si>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</si>
  <si>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</si>
  <si>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</si>
  <si>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</si>
  <si>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</si>
  <si>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</si>
  <si>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</si>
  <si>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</si>
  <si>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</si>
  <si>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</si>
  <si>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</si>
  <si>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</si>
  <si>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</si>
  <si>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</si>
  <si>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</si>
  <si>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</si>
  <si>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</si>
  <si>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</si>
  <si>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</si>
  <si>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</si>
  <si>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</si>
  <si>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</si>
  <si>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</si>
  <si>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</si>
  <si>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</si>
  <si>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</si>
  <si>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</si>
  <si>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</si>
  <si>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</si>
  <si>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</si>
  <si>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</si>
  <si>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</si>
  <si>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</si>
  <si>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</si>
  <si>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</si>
  <si>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</si>
  <si>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</si>
  <si>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</si>
  <si>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</si>
  <si>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</si>
  <si>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</si>
  <si>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</si>
  <si>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</si>
  <si>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</si>
  <si>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</si>
  <si>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</si>
  <si>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</si>
  <si>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</si>
  <si>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</si>
  <si>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</si>
  <si>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</si>
  <si>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</si>
  <si>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</si>
  <si>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</si>
  <si>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</si>
  <si>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</si>
  <si>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</si>
  <si>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</si>
  <si>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</si>
  <si>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</si>
  <si>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</si>
  <si>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</si>
  <si>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</si>
  <si>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</si>
  <si>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</si>
  <si>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</si>
  <si>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</si>
  <si>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</si>
  <si>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</si>
  <si>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</si>
  <si>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</si>
  <si>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</si>
  <si>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</si>
  <si>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</si>
  <si>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</si>
  <si>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</si>
  <si>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</si>
  <si>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</si>
  <si>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</si>
  <si>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</si>
  <si>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</si>
  <si>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</si>
  <si>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</si>
  <si>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</si>
  <si>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</si>
  <si>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</si>
  <si>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</si>
  <si>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</si>
  <si>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</si>
  <si>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</si>
  <si>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</si>
  <si>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</si>
  <si>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</si>
  <si>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</si>
  <si>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</si>
  <si>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</si>
  <si>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</si>
  <si>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</si>
  <si>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</si>
  <si>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</si>
  <si>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</si>
  <si>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</si>
  <si>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</si>
  <si>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</si>
  <si>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</si>
  <si>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</si>
  <si>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</si>
  <si>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</si>
  <si>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</si>
  <si>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</si>
  <si>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</si>
  <si>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</si>
  <si>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</si>
  <si>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</si>
  <si>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</si>
  <si>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</si>
  <si>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</si>
  <si>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</si>
  <si>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</si>
  <si>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</si>
  <si>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</si>
  <si>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</si>
  <si>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</si>
  <si>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</si>
  <si>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</si>
  <si>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</si>
  <si>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</si>
  <si>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</si>
  <si>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</si>
  <si>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</si>
  <si>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</si>
  <si>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</si>
  <si>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</si>
  <si>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</si>
  <si>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</si>
  <si>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</si>
  <si>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</si>
  <si>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</si>
  <si>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</si>
  <si>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</si>
  <si>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</si>
  <si>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</si>
  <si>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</si>
  <si>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</si>
  <si>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</si>
  <si>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</si>
  <si>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</si>
  <si>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</si>
  <si>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</si>
  <si>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</si>
  <si>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</si>
  <si>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</si>
  <si>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</si>
  <si>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</si>
  <si>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</si>
  <si>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</si>
  <si>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</si>
  <si>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</si>
  <si>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</si>
  <si>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</si>
  <si>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</si>
  <si>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</si>
  <si>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</si>
  <si>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</si>
  <si>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</si>
  <si>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</si>
  <si>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</si>
  <si>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</si>
  <si>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</si>
  <si>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</si>
  <si>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</si>
  <si>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</si>
  <si>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</si>
  <si>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</si>
  <si>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</si>
  <si>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</si>
  <si>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</si>
  <si>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</si>
  <si>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</si>
  <si>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</si>
  <si>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</si>
  <si>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</si>
  <si>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</si>
  <si>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</si>
  <si>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</si>
  <si>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</si>
  <si>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</si>
  <si>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</si>
  <si>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</si>
  <si>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</si>
  <si>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</si>
  <si>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</si>
  <si>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</si>
  <si>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</si>
  <si>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</si>
  <si>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</si>
  <si>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</si>
  <si>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</si>
  <si>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</si>
  <si>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</si>
  <si>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</si>
  <si>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</si>
  <si>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</si>
  <si>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</si>
  <si>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</si>
  <si>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</si>
  <si>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</si>
  <si>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</si>
  <si>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</si>
  <si>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</si>
  <si>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</si>
  <si>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</si>
  <si>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</si>
  <si>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</si>
  <si>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</si>
  <si>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</si>
  <si>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</si>
  <si>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</si>
  <si>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</si>
  <si>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</si>
  <si>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</si>
  <si>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</si>
  <si>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</si>
  <si>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</si>
  <si>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</si>
  <si>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</si>
  <si>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</si>
  <si>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</si>
  <si>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</si>
  <si>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</si>
  <si>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</si>
  <si>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</si>
  <si>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</si>
  <si>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</si>
  <si>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</si>
  <si>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</si>
  <si>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</si>
  <si>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</si>
  <si>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</si>
  <si>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</si>
  <si>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</si>
  <si>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</si>
  <si>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</si>
  <si>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</si>
  <si>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</si>
  <si>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</si>
  <si>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</si>
  <si>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</si>
  <si>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</si>
  <si>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</si>
  <si>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</si>
  <si>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</si>
  <si>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</si>
  <si>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</si>
  <si>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</si>
  <si>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</si>
  <si>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</si>
  <si>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</si>
  <si>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</si>
  <si>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</si>
  <si>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</si>
  <si>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</si>
  <si>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</si>
  <si>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</si>
  <si>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</si>
  <si>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</si>
  <si>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</si>
  <si>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</si>
  <si>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</si>
  <si>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</si>
  <si>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</si>
  <si>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</si>
  <si>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</si>
  <si>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</si>
  <si>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</si>
  <si>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</si>
  <si>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</si>
  <si>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</si>
  <si>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</si>
  <si>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</si>
  <si>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</si>
  <si>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</si>
  <si>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</si>
  <si>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</si>
  <si>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</si>
  <si>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</si>
  <si>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</si>
  <si>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</si>
  <si>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</si>
  <si>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</si>
  <si>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</si>
  <si>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</si>
  <si>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</si>
  <si>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</si>
  <si>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</si>
  <si>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</si>
  <si>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</si>
  <si>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</si>
  <si>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</si>
  <si>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</si>
  <si>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</si>
  <si>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</si>
  <si>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</si>
  <si>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</si>
  <si>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</si>
  <si>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</si>
  <si>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</si>
  <si>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</si>
  <si>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</si>
  <si>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</si>
  <si>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</si>
  <si>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</si>
  <si>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</si>
  <si>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</si>
  <si>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</si>
  <si>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</si>
  <si>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</si>
  <si>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</si>
  <si>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</si>
  <si>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</si>
  <si>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</si>
  <si>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</si>
  <si>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</si>
  <si>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</si>
  <si>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</si>
  <si>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</si>
  <si>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</si>
  <si>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</si>
  <si>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</si>
  <si>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</si>
  <si>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</si>
  <si>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</si>
  <si>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</si>
  <si>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</si>
  <si>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</si>
  <si>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</si>
  <si>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</si>
  <si>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</si>
  <si>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</si>
  <si>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</si>
  <si>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</si>
  <si>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</si>
  <si>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</si>
  <si>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</si>
  <si>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</si>
  <si>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</si>
  <si>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</si>
  <si>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</si>
  <si>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</si>
  <si>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</si>
  <si>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</si>
  <si>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</si>
  <si>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</si>
  <si>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</si>
  <si>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</si>
  <si>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</si>
  <si>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</si>
  <si>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</si>
  <si>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</si>
  <si>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</si>
  <si>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</si>
  <si>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</si>
  <si>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</si>
  <si>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</si>
  <si>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</si>
  <si>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</si>
  <si>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</si>
  <si>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</si>
  <si>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</si>
  <si>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</si>
  <si>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</si>
  <si>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</si>
  <si>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</si>
  <si>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</si>
  <si>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</si>
  <si>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</si>
  <si>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</si>
  <si>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</si>
  <si>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</si>
  <si>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</si>
  <si>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</si>
  <si>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</si>
  <si>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</si>
  <si>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</si>
  <si>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</si>
  <si>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</si>
  <si>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</si>
  <si>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</si>
  <si>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</si>
  <si>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</si>
  <si>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</si>
  <si>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</si>
  <si>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</si>
  <si>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</si>
  <si>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</si>
  <si>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</si>
  <si>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</si>
  <si>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</si>
  <si>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</si>
  <si>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</si>
  <si>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</si>
  <si>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</si>
  <si>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</si>
  <si>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</si>
  <si>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</si>
  <si>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</si>
  <si>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</si>
  <si>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</si>
  <si>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</si>
  <si>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</si>
  <si>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</si>
  <si>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</si>
  <si>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</si>
  <si>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</si>
  <si>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</si>
  <si>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</si>
  <si>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</si>
  <si>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</si>
  <si>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</si>
  <si>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</si>
  <si>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</si>
  <si>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</si>
  <si>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</si>
  <si>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</si>
  <si>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</si>
  <si>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</si>
  <si>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</si>
  <si>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</si>
  <si>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</si>
  <si>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</si>
  <si>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</si>
  <si>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</si>
  <si>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</si>
  <si>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</si>
  <si>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</si>
  <si>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</si>
  <si>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</si>
  <si>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</si>
  <si>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</si>
  <si>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</si>
  <si>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</si>
  <si>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</si>
  <si>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</si>
  <si>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</si>
  <si>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</si>
  <si>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</si>
  <si>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</si>
  <si>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</si>
  <si>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</si>
  <si>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</si>
  <si>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</si>
  <si>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</si>
  <si>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</si>
  <si>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</si>
  <si>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</si>
  <si>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</si>
  <si>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</si>
  <si>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</si>
  <si>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</si>
  <si>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</si>
  <si>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</si>
  <si>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</si>
  <si>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</si>
  <si>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</si>
  <si>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</si>
  <si>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</si>
  <si>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</si>
  <si>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</si>
  <si>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</si>
  <si>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</si>
  <si>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</si>
  <si>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</si>
  <si>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</si>
  <si>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</si>
  <si>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</si>
  <si>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</si>
  <si>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</si>
  <si>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</si>
  <si>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</si>
  <si>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</si>
  <si>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</si>
  <si>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</si>
  <si>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</si>
  <si>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</si>
  <si>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</si>
  <si>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</si>
  <si>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</si>
  <si>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</si>
  <si>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</si>
  <si>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</si>
  <si>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</si>
  <si>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</si>
  <si>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</si>
  <si>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</si>
  <si>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</si>
  <si>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</si>
  <si>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</si>
  <si>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</si>
  <si>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</si>
  <si>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</si>
  <si>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</si>
  <si>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</si>
  <si>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</si>
  <si>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</si>
  <si>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</si>
  <si>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</si>
  <si>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</si>
  <si>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</si>
  <si>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</si>
  <si>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</si>
  <si>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</si>
  <si>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</si>
  <si>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</si>
  <si>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</si>
  <si>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</si>
  <si>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</si>
  <si>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</si>
  <si>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</si>
  <si>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</si>
  <si>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</si>
  <si>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</si>
  <si>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</si>
  <si>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</si>
  <si>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</si>
  <si>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</si>
  <si>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</si>
  <si>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</si>
  <si>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</si>
  <si>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</si>
  <si>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</si>
  <si>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</si>
  <si>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</si>
  <si>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</si>
  <si>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</si>
  <si>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</si>
  <si>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</si>
  <si>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</si>
  <si>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</si>
  <si>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</si>
  <si>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</si>
  <si>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</si>
  <si>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</si>
  <si>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</si>
  <si>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</si>
  <si>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</si>
  <si>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</si>
  <si>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</si>
  <si>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</si>
  <si>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</si>
  <si>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</si>
  <si>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</si>
  <si>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</si>
  <si>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</si>
  <si>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</si>
  <si>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</si>
  <si>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</si>
  <si>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</si>
  <si>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</si>
  <si>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</si>
  <si>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</si>
  <si>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</si>
  <si>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</si>
  <si>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</si>
  <si>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</si>
  <si>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</si>
  <si>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</si>
  <si>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</si>
  <si>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</si>
  <si>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</si>
  <si>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</si>
  <si>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</si>
  <si>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</si>
  <si>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</si>
  <si>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</si>
  <si>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</si>
  <si>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</si>
  <si>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</si>
  <si>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</si>
  <si>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</si>
  <si>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</si>
  <si>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</si>
  <si>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</si>
  <si>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</si>
  <si>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</si>
  <si>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</si>
  <si>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</si>
  <si>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</si>
  <si>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</si>
  <si>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</si>
  <si>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</si>
  <si>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</si>
  <si>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</si>
  <si>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</si>
  <si>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</si>
  <si>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</si>
  <si>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</si>
  <si>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</si>
  <si>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</si>
  <si>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</si>
  <si>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</si>
  <si>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</si>
  <si>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</si>
  <si>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</si>
  <si>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</si>
  <si>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</si>
  <si>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</si>
  <si>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</si>
  <si>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</si>
  <si>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</si>
  <si>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</si>
  <si>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</si>
  <si>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</si>
  <si>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</si>
  <si>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</si>
  <si>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</si>
  <si>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</si>
  <si>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</si>
  <si>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</si>
  <si>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</si>
  <si>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</si>
  <si>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</si>
  <si>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</si>
  <si>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</si>
  <si>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</si>
  <si>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</si>
  <si>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</si>
  <si>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</si>
  <si>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</si>
  <si>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</si>
  <si>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</si>
  <si>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</si>
  <si>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</si>
  <si>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</si>
  <si>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</si>
  <si>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</si>
  <si>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</si>
  <si>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</si>
  <si>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</si>
  <si>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</si>
  <si>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</si>
  <si>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</si>
  <si>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</si>
  <si>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</si>
  <si>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</si>
  <si>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</si>
  <si>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</si>
  <si>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</si>
  <si>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</si>
  <si>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</si>
  <si>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</si>
  <si>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</si>
  <si>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</si>
  <si>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</si>
  <si>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</si>
  <si>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</si>
  <si>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</si>
  <si>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</si>
  <si>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</si>
  <si>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</si>
  <si>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</si>
  <si>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</si>
  <si>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</si>
  <si>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</si>
  <si>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</si>
  <si>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</si>
  <si>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</si>
  <si>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</si>
  <si>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</si>
  <si>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</si>
  <si>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</si>
  <si>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</si>
  <si>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</si>
  <si>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</si>
  <si>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</si>
  <si>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</si>
  <si>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</si>
  <si>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</si>
  <si>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</si>
  <si>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</si>
  <si>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</si>
  <si>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</si>
  <si>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</si>
  <si>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</si>
  <si>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</si>
  <si>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</si>
  <si>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</si>
  <si>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</si>
  <si>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</si>
  <si>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</si>
  <si>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</si>
  <si>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</si>
  <si>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</si>
  <si>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</si>
  <si>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</si>
  <si>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</si>
  <si>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</si>
  <si>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</si>
  <si>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</si>
  <si>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</si>
  <si>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</si>
  <si>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</si>
  <si>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</si>
  <si>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</si>
  <si>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</si>
  <si>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</si>
  <si>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</si>
  <si>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</si>
  <si>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</si>
  <si>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</si>
  <si>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</si>
  <si>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</si>
  <si>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</si>
  <si>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</si>
  <si>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</si>
  <si>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</si>
  <si>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</si>
  <si>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</si>
  <si>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</si>
  <si>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</si>
  <si>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</si>
  <si>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</si>
  <si>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</si>
  <si>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</si>
  <si>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</si>
  <si>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</si>
  <si>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</si>
  <si>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</si>
  <si>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</si>
  <si>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</si>
  <si>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</si>
  <si>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</si>
  <si>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</si>
  <si>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</si>
  <si>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</si>
  <si>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</si>
  <si>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</si>
  <si>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</si>
  <si>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</si>
  <si>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</si>
  <si>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</si>
  <si>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</si>
  <si>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</si>
  <si>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</si>
  <si>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</si>
  <si>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</si>
  <si>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</si>
  <si>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</si>
  <si>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</si>
  <si>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</si>
  <si>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</si>
  <si>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</si>
  <si>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</si>
  <si>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</si>
  <si>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</si>
  <si>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</si>
  <si>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</si>
  <si>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</si>
  <si>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</si>
  <si>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</si>
  <si>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</si>
  <si>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</si>
  <si>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</si>
  <si>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</si>
  <si>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</si>
  <si>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</si>
  <si>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</si>
  <si>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</si>
  <si>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</si>
  <si>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</si>
  <si>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</si>
  <si>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</si>
  <si>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</si>
  <si>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</si>
  <si>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</si>
  <si>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</si>
  <si>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</si>
  <si>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</si>
  <si>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</si>
  <si>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</si>
  <si>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</si>
  <si>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</si>
  <si>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</si>
  <si>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</si>
  <si>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</si>
  <si>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</si>
  <si>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</si>
  <si>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</si>
  <si>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</si>
  <si>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</si>
  <si>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</si>
  <si>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</si>
  <si>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</si>
  <si>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</si>
  <si>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</si>
  <si>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</si>
  <si>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</si>
  <si>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</si>
  <si>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</si>
  <si>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</si>
  <si>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</si>
  <si>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</si>
  <si>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</si>
  <si>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</si>
  <si>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</si>
  <si>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</si>
  <si>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</si>
  <si>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</si>
  <si>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</si>
  <si>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</si>
  <si>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</si>
  <si>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</si>
  <si>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</si>
  <si>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</si>
  <si>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</si>
  <si>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</si>
  <si>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</si>
  <si>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</si>
  <si>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</si>
  <si>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</si>
  <si>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</si>
  <si>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</si>
  <si>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</si>
  <si>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</si>
  <si>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</si>
  <si>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</si>
  <si>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</si>
  <si>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</si>
  <si>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</si>
  <si>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</si>
  <si>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</si>
  <si>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</si>
  <si>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</si>
  <si>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</si>
  <si>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</si>
  <si>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</si>
  <si>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</si>
  <si>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</si>
  <si>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</si>
  <si>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</si>
  <si>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</si>
  <si>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</si>
  <si>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</si>
  <si>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</si>
  <si>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</si>
  <si>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</si>
  <si>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</si>
  <si>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</si>
  <si>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</si>
  <si>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</si>
  <si>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</si>
  <si>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</si>
  <si>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</si>
  <si>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</si>
  <si>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</si>
  <si>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</si>
  <si>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</si>
  <si>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</si>
  <si>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</si>
  <si>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</si>
  <si>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</si>
  <si>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</si>
  <si>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</si>
  <si>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</si>
  <si>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</si>
  <si>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</si>
  <si>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</si>
  <si>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</si>
  <si>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</si>
  <si>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</si>
  <si>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</si>
  <si>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</si>
  <si>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</si>
  <si>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</si>
  <si>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</si>
  <si>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</si>
  <si>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</si>
  <si>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</si>
  <si>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</si>
  <si>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</si>
  <si>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</si>
  <si>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</si>
  <si>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</si>
  <si>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</si>
  <si>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</si>
  <si>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</si>
  <si>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</si>
  <si>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</si>
  <si>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</si>
  <si>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</si>
  <si>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</si>
  <si>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</si>
  <si>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</si>
  <si>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</si>
  <si>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</si>
  <si>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</si>
  <si>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</si>
  <si>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</si>
  <si>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</si>
  <si>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</si>
  <si>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</si>
  <si>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</si>
  <si>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</si>
  <si>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</si>
  <si>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</si>
  <si>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</si>
  <si>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</si>
  <si>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</si>
  <si>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</si>
  <si>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</si>
  <si>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</si>
  <si>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</si>
  <si>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</si>
  <si>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</si>
  <si>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</si>
  <si>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</si>
  <si>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</si>
  <si>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</si>
  <si>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</si>
  <si>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</si>
  <si>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</si>
  <si>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</si>
  <si>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</si>
  <si>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</si>
  <si>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</si>
  <si>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</si>
  <si>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</si>
  <si>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</si>
  <si>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</si>
  <si>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</si>
  <si>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</si>
  <si>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</si>
  <si>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</si>
  <si>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</si>
  <si>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</si>
  <si>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</si>
  <si>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</si>
  <si>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</si>
  <si>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</si>
  <si>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</si>
  <si>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</si>
  <si>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</si>
  <si>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</si>
  <si>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</si>
  <si>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</si>
  <si>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</si>
  <si>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</si>
  <si>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</si>
  <si>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</si>
  <si>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</si>
  <si>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</si>
  <si>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</si>
  <si>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</si>
  <si>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</si>
  <si>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</si>
  <si>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</si>
  <si>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</si>
  <si>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</si>
  <si>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</si>
  <si>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</si>
  <si>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</si>
  <si>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</si>
  <si>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</si>
  <si>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</si>
  <si>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</si>
  <si>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</si>
  <si>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</si>
  <si>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</si>
  <si>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</si>
  <si>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</si>
  <si>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</si>
  <si>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</si>
  <si>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</si>
  <si>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</si>
  <si>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</si>
  <si>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</si>
  <si>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</si>
  <si>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</si>
  <si>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</si>
  <si>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</si>
  <si>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</si>
  <si>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</si>
  <si>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</si>
  <si>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</si>
  <si>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</si>
  <si>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</si>
  <si>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</si>
  <si>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</si>
  <si>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</si>
  <si>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</si>
  <si>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</si>
  <si>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</si>
  <si>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</si>
  <si>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</si>
  <si>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</si>
  <si>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</si>
  <si>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</si>
  <si>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</si>
  <si>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</si>
  <si>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</si>
  <si>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</si>
  <si>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</si>
  <si>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</si>
  <si>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</si>
  <si>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</si>
  <si>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</si>
  <si>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</si>
  <si>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</si>
  <si>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</si>
  <si>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</si>
  <si>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</si>
  <si>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</si>
  <si>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</si>
  <si>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</si>
  <si>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</si>
  <si>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</si>
  <si>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</si>
  <si>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</si>
  <si>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</si>
  <si>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</si>
  <si>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</si>
  <si>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</si>
  <si>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</si>
  <si>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</si>
  <si>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</si>
  <si>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</si>
  <si>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</si>
  <si>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</si>
  <si>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</si>
  <si>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</si>
  <si>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</si>
  <si>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</si>
  <si>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</si>
  <si>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</si>
  <si>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</si>
  <si>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</si>
  <si>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</si>
  <si>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</si>
  <si>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</si>
  <si>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</si>
  <si>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</si>
  <si>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</si>
  <si>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</si>
  <si>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</si>
  <si>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</si>
  <si>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</si>
  <si>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</si>
  <si>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</si>
  <si>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</si>
  <si>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</si>
  <si>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</si>
  <si>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</si>
  <si>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</si>
  <si>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</si>
  <si>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</si>
  <si>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</si>
  <si>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</si>
  <si>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</si>
  <si>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</si>
  <si>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</si>
  <si>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</si>
  <si>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</si>
  <si>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</si>
  <si>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</si>
  <si>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</si>
  <si>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</si>
  <si>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</si>
  <si>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</si>
  <si>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</si>
  <si>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</si>
  <si>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</si>
  <si>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</si>
  <si>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</si>
  <si>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</si>
  <si>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</si>
  <si>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</si>
  <si>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</si>
  <si>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</si>
  <si>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</si>
  <si>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</si>
  <si>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</si>
  <si>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</si>
  <si>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</si>
  <si>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</si>
  <si>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</si>
  <si>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</si>
  <si>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</si>
  <si>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</si>
  <si>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</si>
  <si>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</si>
  <si>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</si>
  <si>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</si>
  <si>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</si>
  <si>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</si>
  <si>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</si>
  <si>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</si>
  <si>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</si>
  <si>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</si>
  <si>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</si>
  <si>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</si>
  <si>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</si>
  <si>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</si>
  <si>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</si>
  <si>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</si>
  <si>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</si>
  <si>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</si>
  <si>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</si>
  <si>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</si>
  <si>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</si>
  <si>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</si>
  <si>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</si>
  <si>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</si>
  <si>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</si>
  <si>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</si>
  <si>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</si>
  <si>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</si>
  <si>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</si>
  <si>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</si>
  <si>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</si>
  <si>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</si>
  <si>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</si>
  <si>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</si>
  <si>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</si>
  <si>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</si>
  <si>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</si>
  <si>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</si>
  <si>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</si>
  <si>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</si>
  <si>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</si>
  <si>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</si>
  <si>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</si>
  <si>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</si>
  <si>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</si>
  <si>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</si>
  <si>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</si>
  <si>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</si>
  <si>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</si>
  <si>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</si>
  <si>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</si>
  <si>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</si>
  <si>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</si>
  <si>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</si>
  <si>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</si>
  <si>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</si>
  <si>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</si>
  <si>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</si>
  <si>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</si>
  <si>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</si>
  <si>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</si>
  <si>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</si>
  <si>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</si>
  <si>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</si>
  <si>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</si>
  <si>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</si>
  <si>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</si>
  <si>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</si>
  <si>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</si>
  <si>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</si>
  <si>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</si>
  <si>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</si>
  <si>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</si>
  <si>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</si>
  <si>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</si>
  <si>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</si>
  <si>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</si>
  <si>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</si>
  <si>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</si>
  <si>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</si>
  <si>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</si>
  <si>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</si>
  <si>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</si>
  <si>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</si>
  <si>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</si>
  <si>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</si>
  <si>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</si>
  <si>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</si>
  <si>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</si>
  <si>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</si>
  <si>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</si>
  <si>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</si>
  <si>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</si>
  <si>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</si>
  <si>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</si>
  <si>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</si>
  <si>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</si>
  <si>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</si>
  <si>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</si>
  <si>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</si>
  <si>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</si>
  <si>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</si>
  <si>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</si>
  <si>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</si>
  <si>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</si>
  <si>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</si>
  <si>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</si>
  <si>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</si>
  <si>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</si>
  <si>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</si>
  <si>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</si>
  <si>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</si>
  <si>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</si>
  <si>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</si>
  <si>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</si>
  <si>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</si>
  <si>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</si>
  <si>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</si>
  <si>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</si>
  <si>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</si>
  <si>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</si>
  <si>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</si>
  <si>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</si>
  <si>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</si>
  <si>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</si>
  <si>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</si>
  <si>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</si>
  <si>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</si>
  <si>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</si>
  <si>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</si>
  <si>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</si>
  <si>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</si>
  <si>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</si>
  <si>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</si>
  <si>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</si>
  <si>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</si>
  <si>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</si>
  <si>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</si>
  <si>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</si>
  <si>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</si>
  <si>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</si>
  <si>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</si>
  <si>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</si>
  <si>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</si>
  <si>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</si>
  <si>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</si>
  <si>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</si>
  <si>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</si>
  <si>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</si>
  <si>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</si>
  <si>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</si>
  <si>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</si>
  <si>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</si>
  <si>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</si>
  <si>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</si>
  <si>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</si>
  <si>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</si>
  <si>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</si>
  <si>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</si>
  <si>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</si>
  <si>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</si>
  <si>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</si>
  <si>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</si>
  <si>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</si>
  <si>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</si>
  <si>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</si>
  <si>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</si>
  <si>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</si>
  <si>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</si>
  <si>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</si>
  <si>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</si>
  <si>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</si>
  <si>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</si>
  <si>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</si>
  <si>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</si>
  <si>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</si>
  <si>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</si>
  <si>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</si>
  <si>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</si>
  <si>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</si>
  <si>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</si>
  <si>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</si>
  <si>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</si>
  <si>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</si>
  <si>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</si>
  <si>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</si>
  <si>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</si>
  <si>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</si>
  <si>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</si>
  <si>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</si>
  <si>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</si>
  <si>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</si>
  <si>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</si>
  <si>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</si>
  <si>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</si>
  <si>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</si>
  <si>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</si>
  <si>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</si>
  <si>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</si>
  <si>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</si>
  <si>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</si>
  <si>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</si>
  <si>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</si>
  <si>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</si>
  <si>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</si>
  <si>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</si>
  <si>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</si>
  <si>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</si>
  <si>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</si>
  <si>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</si>
  <si>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</si>
  <si>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</si>
  <si>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</si>
  <si>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</si>
  <si>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</si>
  <si>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</si>
  <si>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</si>
  <si>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</si>
  <si>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</si>
  <si>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</si>
  <si>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</si>
  <si>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</si>
  <si>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</si>
  <si>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</si>
  <si>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</si>
  <si>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</si>
  <si>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</si>
  <si>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</si>
  <si>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</si>
  <si>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</si>
  <si>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</si>
  <si>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</si>
  <si>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</si>
  <si>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</si>
  <si>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</si>
  <si>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</si>
  <si>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</si>
  <si>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</si>
  <si>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</si>
  <si>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</si>
  <si>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</si>
  <si>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</si>
  <si>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</si>
  <si>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</si>
  <si>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</si>
  <si>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</si>
  <si>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</si>
  <si>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</si>
  <si>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</si>
  <si>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</si>
  <si>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</si>
  <si>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</si>
  <si>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</si>
  <si>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</si>
  <si>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</si>
  <si>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</si>
  <si>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</si>
  <si>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</si>
  <si>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</si>
  <si>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</si>
  <si>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</si>
  <si>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</si>
  <si>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</si>
  <si>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</si>
  <si>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</si>
  <si>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</si>
  <si>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</si>
  <si>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</si>
  <si>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</si>
  <si>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</si>
  <si>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</si>
  <si>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</si>
  <si>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</si>
  <si>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</si>
  <si>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</si>
  <si>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</si>
  <si>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</si>
  <si>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</si>
  <si>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</si>
  <si>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</si>
  <si>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</si>
  <si>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</si>
  <si>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</si>
  <si>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</si>
  <si>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</si>
  <si>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</si>
  <si>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</si>
  <si>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</si>
  <si>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</si>
  <si>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</si>
  <si>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</si>
  <si>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</si>
  <si>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</si>
  <si>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</si>
  <si>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</si>
  <si>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</si>
  <si>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</si>
  <si>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</si>
  <si>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</si>
  <si>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</si>
  <si>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</si>
  <si>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</si>
  <si>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</si>
  <si>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</si>
  <si>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</si>
  <si>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</si>
  <si>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</si>
  <si>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</si>
  <si>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</si>
  <si>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</si>
  <si>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</si>
  <si>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</si>
  <si>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</si>
  <si>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</si>
  <si>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</si>
  <si>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</si>
  <si>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</si>
  <si>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</si>
  <si>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</si>
  <si>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</si>
  <si>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</si>
  <si>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</si>
  <si>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</si>
  <si>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</si>
  <si>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</si>
  <si>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</si>
  <si>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</si>
  <si>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</si>
  <si>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</si>
  <si>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</si>
  <si>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</si>
  <si>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</si>
  <si>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</si>
  <si>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</si>
  <si>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</si>
  <si>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</si>
  <si>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</si>
  <si>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</si>
  <si>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</si>
  <si>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</si>
  <si>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</si>
  <si>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</si>
  <si>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</si>
  <si>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</si>
  <si>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</si>
  <si>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</si>
  <si>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</si>
  <si>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</si>
  <si>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</si>
  <si>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</si>
  <si>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</si>
  <si>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</si>
  <si>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</si>
  <si>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</si>
  <si>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</si>
  <si>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</si>
  <si>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</si>
  <si>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</si>
  <si>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</si>
  <si>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</si>
  <si>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</si>
  <si>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</si>
  <si>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</si>
  <si>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</si>
  <si>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</si>
  <si>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</si>
  <si>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</si>
  <si>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</si>
  <si>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</si>
  <si>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</si>
  <si>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</si>
  <si>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</si>
  <si>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</si>
  <si>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</si>
  <si>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</si>
  <si>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</si>
  <si>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</si>
  <si>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</si>
  <si>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</si>
  <si>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</si>
  <si>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</si>
  <si>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</si>
  <si>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</si>
  <si>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</si>
  <si>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</si>
  <si>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</si>
  <si>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</si>
  <si>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</si>
  <si>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</si>
  <si>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</si>
  <si>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</si>
  <si>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</si>
  <si>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</si>
  <si>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</si>
  <si>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</si>
  <si>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</si>
  <si>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</si>
  <si>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</si>
  <si>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</si>
  <si>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</si>
  <si>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</si>
  <si>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</si>
  <si>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</si>
  <si>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</si>
  <si>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</si>
  <si>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</si>
  <si>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</si>
  <si>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</si>
  <si>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</si>
  <si>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</si>
  <si>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</si>
  <si>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</si>
  <si>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</si>
  <si>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</si>
  <si>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</si>
  <si>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</si>
  <si>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</si>
  <si>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</si>
  <si>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</si>
  <si>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</si>
  <si>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</si>
  <si>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</si>
  <si>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</si>
  <si>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</si>
  <si>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</si>
  <si>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</si>
  <si>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</si>
  <si>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</si>
  <si>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</si>
  <si>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</si>
  <si>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</si>
  <si>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</si>
  <si>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</si>
  <si>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</si>
  <si>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</si>
  <si>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</si>
  <si>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</si>
  <si>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</si>
  <si>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</si>
  <si>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</si>
  <si>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</si>
  <si>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</si>
  <si>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</si>
  <si>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</si>
  <si>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</si>
  <si>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</si>
  <si>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</si>
  <si>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</si>
  <si>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</si>
  <si>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</si>
  <si>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</si>
  <si>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</si>
  <si>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</si>
  <si>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</si>
  <si>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</si>
  <si>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</si>
  <si>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</si>
  <si>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</si>
  <si>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</si>
  <si>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</si>
  <si>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</si>
  <si>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</si>
  <si>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</si>
  <si>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</si>
  <si>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</si>
  <si>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</si>
  <si>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</si>
  <si>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</si>
  <si>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</si>
  <si>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</si>
  <si>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</si>
  <si>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</si>
  <si>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</si>
  <si>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</si>
  <si>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</si>
  <si>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</si>
  <si>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</si>
  <si>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</si>
  <si>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</si>
  <si>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</si>
  <si>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</si>
  <si>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</si>
  <si>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</si>
  <si>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</si>
  <si>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</si>
  <si>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</si>
  <si>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</si>
  <si>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</si>
  <si>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</si>
  <si>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</si>
  <si>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</si>
  <si>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</si>
  <si>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</si>
  <si>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</si>
  <si>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</si>
  <si>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</si>
  <si>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</si>
  <si>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</si>
  <si>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</si>
  <si>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</si>
  <si>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</si>
  <si>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</si>
  <si>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</si>
  <si>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</si>
  <si>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</si>
  <si>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</si>
  <si>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</si>
  <si>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</si>
  <si>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</si>
  <si>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</si>
  <si>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</si>
  <si>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</si>
  <si>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</si>
  <si>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</si>
  <si>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</si>
  <si>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</si>
  <si>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</si>
  <si>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</si>
  <si>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</si>
  <si>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</si>
  <si>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</si>
  <si>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</si>
  <si>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</si>
  <si>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</si>
  <si>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</si>
  <si>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</si>
  <si>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</si>
  <si>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</si>
  <si>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</si>
  <si>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</si>
  <si>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</si>
  <si>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</si>
  <si>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</si>
  <si>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</si>
  <si>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</si>
  <si>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</si>
  <si>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</si>
  <si>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</si>
  <si>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</si>
  <si>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</si>
  <si>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</si>
  <si>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</si>
  <si>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</si>
  <si>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</si>
  <si>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</si>
  <si>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</si>
  <si>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</si>
  <si>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</si>
  <si>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</si>
  <si>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</si>
  <si>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</si>
  <si>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</si>
  <si>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</si>
  <si>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</si>
  <si>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</si>
  <si>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</si>
  <si>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</si>
  <si>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</si>
  <si>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</si>
  <si>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</si>
  <si>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</si>
  <si>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</si>
  <si>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</si>
  <si>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</si>
  <si>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</si>
  <si>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</si>
  <si>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</si>
  <si>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</si>
  <si>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</si>
  <si>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</si>
  <si>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</si>
  <si>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</si>
  <si>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</si>
  <si>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</si>
  <si>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</si>
  <si>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</si>
  <si>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</si>
  <si>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</si>
  <si>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</si>
  <si>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</si>
  <si>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</si>
  <si>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Average Backers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</si>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</sst>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71" fontId="0" fillId="0" borderId="0" xfId="0" applyNumberFormat="1"/>
    <xf numFmtId="171" fontId="0" fillId="0" borderId="0" xfId="0" applyNumberFormat="1" applyFont="1" applyAlignment="1"/>
    <xf numFmtId="171" fontId="0" fillId="0" borderId="0" xfId="0" applyNumberFormat="1" applyFont="1"/>
  </cellXfs>
  <cellStyles count="1">
    <cellStyle name="Normal" xfId="0" builtinId="0"/>
  </cellStyles>
  <dxfs count="16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8-384B-8C83-E8C5BF5F931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78-384B-8C83-E8C5BF5F931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78-384B-8C83-E8C5BF5F931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78-384B-8C83-E8C5BF5F9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685584"/>
        <c:axId val="714786928"/>
      </c:barChart>
      <c:catAx>
        <c:axId val="7146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86928"/>
        <c:crosses val="autoZero"/>
        <c:auto val="1"/>
        <c:lblAlgn val="ctr"/>
        <c:lblOffset val="100"/>
        <c:noMultiLvlLbl val="0"/>
      </c:catAx>
      <c:valAx>
        <c:axId val="7147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0-ED40-9B53-40883F21AB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D0-ED40-9B53-40883F21AB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D0-ED40-9B53-40883F21ABB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D0-ED40-9B53-40883F21A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074544"/>
        <c:axId val="755078656"/>
      </c:barChart>
      <c:catAx>
        <c:axId val="75507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078656"/>
        <c:crosses val="autoZero"/>
        <c:auto val="1"/>
        <c:lblAlgn val="ctr"/>
        <c:lblOffset val="100"/>
        <c:noMultiLvlLbl val="0"/>
      </c:catAx>
      <c:valAx>
        <c:axId val="75507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07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5-0145-8074-DABD6B5931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A5-0145-8074-DABD6B5931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A5-0145-8074-DABD6B5931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A5-0145-8074-DABD6B593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93728"/>
        <c:axId val="808995376"/>
      </c:lineChart>
      <c:catAx>
        <c:axId val="80899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95376"/>
        <c:crosses val="autoZero"/>
        <c:auto val="1"/>
        <c:lblAlgn val="ctr"/>
        <c:lblOffset val="100"/>
        <c:noMultiLvlLbl val="0"/>
      </c:catAx>
      <c:valAx>
        <c:axId val="80899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9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92B16BBB-0857-C049-B5F6-D75F736D18F3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666D67-A41C-6841-B7C7-52E8B5C8C34F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92EC13-CF20-394E-ACF9-FB18D7D82E7F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260350</xdr:colOff>
      <xdr:row>6</xdr:row>
      <xdr:rowOff>95250</xdr:rowOff>
    </xdr:from>
    <xdr:to>
      <xdr:col>13</xdr:col>
      <xdr:colOff>704850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E37C8-6C01-19C2-E39F-D379ED503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742950</xdr:colOff>
      <xdr:row>5</xdr:row>
      <xdr:rowOff>82550</xdr:rowOff>
    </xdr:from>
    <xdr:to>
      <xdr:col>14</xdr:col>
      <xdr:colOff>361950</xdr:colOff>
      <xdr:row>19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398C9-28B2-43D0-FA58-4FBED008C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4</xdr:row>
      <xdr:rowOff>152400</xdr:rowOff>
    </xdr:from>
    <xdr:to>
      <xdr:col>13</xdr:col>
      <xdr:colOff>406400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4344D-5C8B-0710-D53C-095F5C018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BB0320-14BB-823A-4115-C084DE76C2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3B84474-D921-1C38-869E-D1D1E292E25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9.669356018516" createdVersion="8" refreshedVersion="8" minRefreshableVersion="3" recordCount="4114" xr:uid="{175E9B9B-EC92-604B-9BC0-ABAA493B74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9.685949537037" createdVersion="8" refreshedVersion="8" minRefreshableVersion="3" recordCount="4114" xr:uid="{EF0CE701-2C83-9348-B2E4-CE7684813FC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EA133-7860-A34C-BC4A-5D8A4AA2DE1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11991-A0B9-6E48-B019-DE0CDC568FC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CAA0A-D417-284C-95CE-6C3747D4C803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C2924" sqref="C292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10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8.6640625" style="18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2" t="s">
        <v>8358</v>
      </c>
      <c r="R1" s="1" t="s">
        <v>8359</v>
      </c>
      <c r="S1" s="17" t="s">
        <v>8365</v>
      </c>
      <c r="T1" s="19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ref="P67:P130" si="5">IFERROR(ROUND(E67/L67,2),0)</f>
        <v>132.05000000000001</v>
      </c>
      <c r="Q67" s="13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si="5"/>
        <v>311.17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ref="P131:P194" si="9">IFERROR(ROUND(E131/L131,2),0)</f>
        <v>0</v>
      </c>
      <c r="Q131" s="13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si="9"/>
        <v>5.67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ref="P195:P258" si="13"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si="13"/>
        <v>65.760000000000005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ref="P259:P322" si="17">IFERROR(ROUND(E259/L259,2),0)</f>
        <v>66.7</v>
      </c>
      <c r="Q259" s="13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si="17"/>
        <v>134.91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ref="P323:P386" si="21">IFERROR(ROUND(E323/L323,2),0)</f>
        <v>106.62</v>
      </c>
      <c r="Q323" s="1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si="21"/>
        <v>58.54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ref="P387:P450" si="25">IFERROR(ROUND(E387/L387,2),0)</f>
        <v>111.8</v>
      </c>
      <c r="Q387" s="13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si="25"/>
        <v>20.5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ref="P451:P514" si="29">IFERROR(ROUND(E451/L451,2),0)</f>
        <v>9</v>
      </c>
      <c r="Q451" s="13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3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3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3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3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3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3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3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3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3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3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3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3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3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3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3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3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3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3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3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3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3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3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3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3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3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3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3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3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3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3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3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3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3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3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3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3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3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3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3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3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3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3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3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3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3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3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3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3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3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3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3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3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3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3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3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3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3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3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3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3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3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3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si="29"/>
        <v>5.5</v>
      </c>
      <c r="Q514" s="13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ref="P515:P578" si="33">IFERROR(ROUND(E515/L515,2),0)</f>
        <v>102.38</v>
      </c>
      <c r="Q515" s="13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3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3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3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3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3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3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3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3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3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3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3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3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3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3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3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3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3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3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3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3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3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3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3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3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3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3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3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3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3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3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3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3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3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3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3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3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3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3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3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3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3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3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3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3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3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3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3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3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3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3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3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3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3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3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3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3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3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3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3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3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3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3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si="33"/>
        <v>1</v>
      </c>
      <c r="Q578" s="13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ref="P579:P642" si="37">IFERROR(ROUND(E579/L579,2),0)</f>
        <v>10</v>
      </c>
      <c r="Q579" s="13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3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3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3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3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3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3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3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3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3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3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3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3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3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3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3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3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3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3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3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3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3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3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3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3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3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3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3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3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3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3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3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3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3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3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3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3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3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3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3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3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3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3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3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3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3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3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3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3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3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3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3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3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3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3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3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3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3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3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3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3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3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3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si="37"/>
        <v>50.5</v>
      </c>
      <c r="Q642" s="13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ref="P643:P706" si="41">IFERROR(ROUND(E643/L643,2),0)</f>
        <v>151.32</v>
      </c>
      <c r="Q643" s="13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3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3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3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3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3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3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3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3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3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3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3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3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3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3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3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3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3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3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3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3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3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3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3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3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3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3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3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3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3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3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3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3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3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3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3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3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3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3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3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3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3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3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3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3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3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3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3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3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3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3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3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3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3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3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3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3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3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3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3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3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3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3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si="41"/>
        <v>120.25</v>
      </c>
      <c r="Q706" s="13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ref="P707:P770" si="45">IFERROR(ROUND(E707/L707,2),0)</f>
        <v>195.4</v>
      </c>
      <c r="Q707" s="13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3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3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3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3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3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3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3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3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3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3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3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3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3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3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3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3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3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3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3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3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3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3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3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3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3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3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3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3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3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3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3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3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3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3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3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3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3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3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3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3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3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3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3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3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3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3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3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3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3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3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3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3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3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3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3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3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3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3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3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3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3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3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si="45"/>
        <v>0</v>
      </c>
      <c r="Q770" s="13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ref="P771:P834" si="49">IFERROR(ROUND(E771/L771,2),0)</f>
        <v>31.85</v>
      </c>
      <c r="Q771" s="13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3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3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3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3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3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3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3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3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3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3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3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3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3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3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3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3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3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3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3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3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3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3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3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3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3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3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3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3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3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3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3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3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3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3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3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3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3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3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3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3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3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3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3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3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3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3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3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3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3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3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3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3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3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3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3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3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3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3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3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3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3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3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si="49"/>
        <v>97.99</v>
      </c>
      <c r="Q834" s="13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ref="P835:P898" si="53">IFERROR(ROUND(E835/L835,2),0)</f>
        <v>148.78</v>
      </c>
      <c r="Q835" s="13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3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3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3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3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3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3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3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3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3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3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3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3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3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3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3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3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3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3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3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3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3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3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3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3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3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3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3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3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3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3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3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3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3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3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3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3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3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3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3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3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3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3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3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3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3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3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3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3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3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3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3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3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3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3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3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3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3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3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3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3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3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3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si="53"/>
        <v>44.44</v>
      </c>
      <c r="Q898" s="13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ref="P899:P962" si="57">IFERROR(ROUND(E899/L899,2),0)</f>
        <v>0</v>
      </c>
      <c r="Q899" s="13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3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3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3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3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3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3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3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3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3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3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3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3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3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3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3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3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3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3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3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3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3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3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3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3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3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3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3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3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3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3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3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3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3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3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3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3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3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3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3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3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3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3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3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3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3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3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3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3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3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3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3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3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3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3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3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3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3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3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3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3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3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3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si="57"/>
        <v>136.46</v>
      </c>
      <c r="Q962" s="13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ref="P963:P1026" si="61">IFERROR(ROUND(E963/L963,2),0)</f>
        <v>364.35</v>
      </c>
      <c r="Q963" s="13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3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3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3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3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3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3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3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3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3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3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3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3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3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3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3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3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3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3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3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3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3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3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3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3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3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3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3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3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3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3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3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3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3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3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3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3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3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3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3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3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3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3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3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3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3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3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3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3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3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3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3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3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3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3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3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3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3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3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3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3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3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3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si="61"/>
        <v>388.98</v>
      </c>
      <c r="Q1026" s="13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ref="P1027:P1090" si="65">IFERROR(ROUND(E1027/L1027,2),0)</f>
        <v>71.849999999999994</v>
      </c>
      <c r="Q1027" s="13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3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3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3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3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3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3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3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3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3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3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si="65"/>
        <v>43.42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ref="P1091:P1154" si="69">IFERROR(ROUND(E1091/L1091,2),0)</f>
        <v>23.96</v>
      </c>
      <c r="Q1091" s="13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3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3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3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3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3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3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3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3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3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3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si="69"/>
        <v>60.73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ref="P1155:P1218" si="73">IFERROR(ROUND(E1155/L1155,2),0)</f>
        <v>50</v>
      </c>
      <c r="Q1155" s="13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3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3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3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3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3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si="73"/>
        <v>91.88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ref="P1219:P1282" si="77">IFERROR(ROUND(E1219/L1219,2),0)</f>
        <v>148.57</v>
      </c>
      <c r="Q1219" s="13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3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3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3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3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3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3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3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3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si="77"/>
        <v>127.98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ref="P1283:P1346" si="81">IFERROR(ROUND(E1283/L1283,2),0)</f>
        <v>104.73</v>
      </c>
      <c r="Q1283" s="1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3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3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3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3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3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3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3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si="81"/>
        <v>40.76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ref="P1347:P1410" si="85">IFERROR(ROUND(E1347/L1347,2),0)</f>
        <v>53.57</v>
      </c>
      <c r="Q1347" s="13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3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3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3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3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3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3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3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3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3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3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3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3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3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3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3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3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3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3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3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3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3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3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3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3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3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3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3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3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3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3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3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3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3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3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3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3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3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3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3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3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3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3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3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3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3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3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3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3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3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3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3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3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3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3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3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3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3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3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3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3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3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3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si="85"/>
        <v>12</v>
      </c>
      <c r="Q1410" s="13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ref="P1411:P1474" si="89">IFERROR(ROUND(E1411/L1411,2),0)</f>
        <v>0</v>
      </c>
      <c r="Q1411" s="13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3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3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3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3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3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3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3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3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3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3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3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3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3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3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3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3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3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3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3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3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3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3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3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3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3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3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3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3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3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3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3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3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3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3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3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3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3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3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3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3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3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3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3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3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3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3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3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3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3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3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3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3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3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3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3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3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3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3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3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3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3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3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si="89"/>
        <v>103.2</v>
      </c>
      <c r="Q1474" s="13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ref="P1475:P1538" si="93">IFERROR(ROUND(E1475/L1475,2),0)</f>
        <v>38.46</v>
      </c>
      <c r="Q1475" s="13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3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3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3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3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3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3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3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3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3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3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3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3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3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3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3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3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3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3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3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3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3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3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3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3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3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3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3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3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3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3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3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3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3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3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3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3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3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3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3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3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3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3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3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3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3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3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3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3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3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3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3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3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3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3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3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3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3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3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3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3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3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3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si="93"/>
        <v>66.02</v>
      </c>
      <c r="Q1538" s="13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ref="P1539:P1602" si="97">IFERROR(ROUND(E1539/L1539,2),0)</f>
        <v>96.38</v>
      </c>
      <c r="Q1539" s="13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3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3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3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3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3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3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3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3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3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3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3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3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3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3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3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3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3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3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3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3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3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3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3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3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3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3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3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3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3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3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3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3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3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3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3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3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3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3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3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3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3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3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3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3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3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3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3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3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3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3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3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3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3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3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3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3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3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3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3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3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3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3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si="97"/>
        <v>40.78</v>
      </c>
      <c r="Q1602" s="13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ref="P1603:P1666" si="101">IFERROR(ROUND(E1603/L1603,2),0)</f>
        <v>48.33</v>
      </c>
      <c r="Q1603" s="13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3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3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3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3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3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3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3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3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3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3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3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3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3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3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3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3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3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3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3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3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3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3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3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3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3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3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3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3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3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3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3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3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3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3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3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3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3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3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3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3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3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3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3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3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3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3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3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3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3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3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3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3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3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3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3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3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3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3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3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3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3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3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si="101"/>
        <v>34.380000000000003</v>
      </c>
      <c r="Q1666" s="13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ref="P1667:P1730" si="105">IFERROR(ROUND(E1667/L1667,2),0)</f>
        <v>44.96</v>
      </c>
      <c r="Q1667" s="13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3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3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3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3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3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3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3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3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3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3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3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3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3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3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3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3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3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3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3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3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3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3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3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3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3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3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3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3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3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3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3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3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3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3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3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3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3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3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3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3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3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3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3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3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3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3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3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3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3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3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3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3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3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3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3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3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3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3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3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3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3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3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si="105"/>
        <v>122.14</v>
      </c>
      <c r="Q1730" s="13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ref="P1731:P1794" si="109">IFERROR(ROUND(E1731/L1731,2),0)</f>
        <v>0</v>
      </c>
      <c r="Q1731" s="13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3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3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3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3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3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3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3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3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3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3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3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3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3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3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3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3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3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3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3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3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3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3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3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3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3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3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3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3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3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3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3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3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3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3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3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3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3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3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3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3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3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3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3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3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3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3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3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3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3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3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3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3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3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3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3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3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3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3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3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3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3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3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si="109"/>
        <v>109.94</v>
      </c>
      <c r="Q1794" s="13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ref="P1795:P1858" si="113">IFERROR(ROUND(E1795/L1795,2),0)</f>
        <v>20</v>
      </c>
      <c r="Q1795" s="13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3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3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3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3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3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3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3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3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3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3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3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3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3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3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3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3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3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3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3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3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3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3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3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3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3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3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3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3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3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3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3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3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3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3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3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3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3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3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3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3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3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3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3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3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3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3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3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3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3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3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3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3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3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3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3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3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3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3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3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3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3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3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si="113"/>
        <v>53.29</v>
      </c>
      <c r="Q1858" s="13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ref="P1859:P1922" si="117">IFERROR(ROUND(E1859/L1859,2),0)</f>
        <v>136.36000000000001</v>
      </c>
      <c r="Q1859" s="13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3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3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3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3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3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3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3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3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3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3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3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3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3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3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3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3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3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3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3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3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3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3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3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3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3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3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3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3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3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3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3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3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3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3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3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3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3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3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3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3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3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3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3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3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3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3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3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3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3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3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3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3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3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3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3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3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3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3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3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3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3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3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si="117"/>
        <v>40.98</v>
      </c>
      <c r="Q1922" s="13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ref="P1923:P1986" si="121">IFERROR(ROUND(E1923/L1923,2),0)</f>
        <v>54</v>
      </c>
      <c r="Q1923" s="13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3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3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3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3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3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3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3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3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3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3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3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3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3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3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3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3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3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3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3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3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3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3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3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3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3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3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3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3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3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3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3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3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3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3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3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3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3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3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3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3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3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3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3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3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3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3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3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3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3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3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3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3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3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3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3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3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3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3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3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3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3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3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si="121"/>
        <v>453.14</v>
      </c>
      <c r="Q1986" s="13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ref="P1987:P2050" si="125">IFERROR(ROUND(E1987/L1987,2),0)</f>
        <v>12.75</v>
      </c>
      <c r="Q1987" s="13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3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3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3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3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3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3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3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3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3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3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3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3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3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3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3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3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3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3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3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3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3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3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3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3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3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3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3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3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3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3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3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3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3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3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3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3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3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3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3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3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3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3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3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3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3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3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3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3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3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3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3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3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3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3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3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3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3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3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3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3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3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3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si="125"/>
        <v>91.83</v>
      </c>
      <c r="Q2050" s="13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ref="P2051:P2114" si="129">IFERROR(ROUND(E2051/L2051,2),0)</f>
        <v>80.989999999999995</v>
      </c>
      <c r="Q2051" s="13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3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3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3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3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3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3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3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3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3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3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3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3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3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3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3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3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3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3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3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3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3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3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3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3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3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3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3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3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3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3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3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3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3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3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3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3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3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3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3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3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3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3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3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3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3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3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3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3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3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3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3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3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3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3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3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3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3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3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3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3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3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3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si="129"/>
        <v>27.27</v>
      </c>
      <c r="Q2114" s="13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ref="P2115:P2178" si="133">IFERROR(ROUND(E2115/L2115,2),0)</f>
        <v>68.599999999999994</v>
      </c>
      <c r="Q2115" s="13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3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3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3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3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3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3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3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3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3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3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3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3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3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3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3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3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3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3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3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3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3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3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3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3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3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3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3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3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3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3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3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3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3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3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3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3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3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3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3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3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3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3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3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3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3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3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3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3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3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3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3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3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3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3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3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3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3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3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3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3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3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3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si="133"/>
        <v>88.75</v>
      </c>
      <c r="Q2178" s="13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ref="P2179:P2242" si="137">IFERROR(ROUND(E2179/L2179,2),0)</f>
        <v>65.87</v>
      </c>
      <c r="Q2179" s="13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3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3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3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3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3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3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3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3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3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3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3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3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3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3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3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3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3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3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3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3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3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3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3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3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3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3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3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3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3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3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3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3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3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3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3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3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3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3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3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3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3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3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3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3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3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3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3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3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3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3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3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3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3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3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3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3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3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3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3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3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3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3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si="137"/>
        <v>140.97999999999999</v>
      </c>
      <c r="Q2242" s="13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ref="P2243:P2306" si="141">IFERROR(ROUND(E2243/L2243,2),0)</f>
        <v>49.47</v>
      </c>
      <c r="Q2243" s="13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3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3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3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3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3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3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3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3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3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3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3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3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3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3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3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3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3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3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3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3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3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3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3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3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3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3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3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3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3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3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3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3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3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3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3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3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3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3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3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3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3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3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3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3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3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3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3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3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3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3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3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3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3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3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3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3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3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3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3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3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3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3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si="141"/>
        <v>53.47</v>
      </c>
      <c r="Q2306" s="13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ref="P2307:P2370" si="145">IFERROR(ROUND(E2307/L2307,2),0)</f>
        <v>109.11</v>
      </c>
      <c r="Q2307" s="13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3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3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3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3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3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3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3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3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3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3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3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3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3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3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3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3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3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3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3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3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3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3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3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3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3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3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3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3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3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3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3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3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3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3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3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3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3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3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3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3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3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3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3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3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3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3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3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3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3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3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3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3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3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3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3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3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3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3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3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3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3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3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si="145"/>
        <v>50</v>
      </c>
      <c r="Q2370" s="13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ref="P2371:P2434" si="149">IFERROR(ROUND(E2371/L2371,2),0)</f>
        <v>0</v>
      </c>
      <c r="Q2371" s="13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3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3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3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3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3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3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3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3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3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3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3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3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3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3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3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3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3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3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3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3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3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3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3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3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3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3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3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3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3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3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3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3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3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3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3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3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3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3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3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3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3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3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3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3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3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3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3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3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3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3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3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3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3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3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3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3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3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3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3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3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3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3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si="149"/>
        <v>1</v>
      </c>
      <c r="Q2434" s="13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ref="P2435:P2498" si="153">IFERROR(ROUND(E2435/L2435,2),0)</f>
        <v>0</v>
      </c>
      <c r="Q2435" s="13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3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3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3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3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3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3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3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3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3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3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3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3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3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3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3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3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3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3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3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3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3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3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3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3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3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3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3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3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3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3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3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3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3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3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3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3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3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3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3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3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3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3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3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3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3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3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3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3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3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3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3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3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3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3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3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3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3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3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3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3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3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3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si="153"/>
        <v>600</v>
      </c>
      <c r="Q2498" s="13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ref="P2499:P2562" si="157">IFERROR(ROUND(E2499/L2499,2),0)</f>
        <v>80.55</v>
      </c>
      <c r="Q2499" s="13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3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3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3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3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3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3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3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3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3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3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3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3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3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3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3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3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3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3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3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3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3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3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3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3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3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3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3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3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3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3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3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3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3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3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3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3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3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3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3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3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3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3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3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3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3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3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3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3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3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3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3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3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3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3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3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3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3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3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3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3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3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3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si="157"/>
        <v>143</v>
      </c>
      <c r="Q2562" s="13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ref="P2563:P2626" si="161">IFERROR(ROUND(E2563/L2563,2),0)</f>
        <v>0</v>
      </c>
      <c r="Q2563" s="13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3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3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3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3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3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3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3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3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3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3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3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3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3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3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3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3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3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3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3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3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3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3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3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3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3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3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3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3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3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3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3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3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3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3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3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3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3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3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3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3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3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3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3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3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3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3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3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3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3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3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3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3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3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3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3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3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3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3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3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3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3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3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si="161"/>
        <v>31.82</v>
      </c>
      <c r="Q2626" s="13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ref="P2627:P2690" si="165">IFERROR(ROUND(E2627/L2627,2),0)</f>
        <v>27.58</v>
      </c>
      <c r="Q2627" s="13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3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3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3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3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3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3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3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3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3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3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3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3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3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3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3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3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3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3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3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3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3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3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3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3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3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3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3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3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3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3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3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3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3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3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3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3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3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3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3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3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3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3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3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3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3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3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3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3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3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3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3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3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3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3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3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3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3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3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3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3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3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3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si="165"/>
        <v>5.29</v>
      </c>
      <c r="Q2690" s="13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ref="P2691:P2754" si="169">IFERROR(ROUND(E2691/L2691,2),0)</f>
        <v>1</v>
      </c>
      <c r="Q2691" s="13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3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3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3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3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3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3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3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3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3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3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3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3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3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3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3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3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3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3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3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3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3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3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3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3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3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3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3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3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3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3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3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3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3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3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3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3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3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3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3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3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3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3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3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3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3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3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3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3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3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3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3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3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3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3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3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3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3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3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3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3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3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3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si="169"/>
        <v>39.29</v>
      </c>
      <c r="Q2754" s="13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ref="P2755:P2818" si="173">IFERROR(ROUND(E2755/L2755,2),0)</f>
        <v>47.5</v>
      </c>
      <c r="Q2755" s="13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3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3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3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3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3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3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3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3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3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3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3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3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3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3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3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3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3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3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3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3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3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3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3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3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3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3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3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3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3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3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3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3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3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3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3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3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3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3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3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3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3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3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3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3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3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3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3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3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3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3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3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3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3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3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3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3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3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3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3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3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3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3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si="173"/>
        <v>25.13</v>
      </c>
      <c r="Q2818" s="13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ref="P2819:P2882" si="177">IFERROR(ROUND(E2819/L2819,2),0)</f>
        <v>23.64</v>
      </c>
      <c r="Q2819" s="13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3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3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3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3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3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3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3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3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3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3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3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3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3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3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3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3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3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3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3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3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3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3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3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3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3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3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3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3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3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3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3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3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3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3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3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3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3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3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3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3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3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3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3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3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3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3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3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3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3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3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3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3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3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3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3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3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3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3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3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3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3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3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si="177"/>
        <v>96.55</v>
      </c>
      <c r="Q2882" s="13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ref="P2883:P2946" si="181">IFERROR(ROUND(E2883/L2883,2),0)</f>
        <v>0</v>
      </c>
      <c r="Q2883" s="13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3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3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3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3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3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3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3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3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3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3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3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3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3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3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3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3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3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3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3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3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3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3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3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3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3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3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3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3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3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3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3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3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3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3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3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3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3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3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3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3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3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3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3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3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3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3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3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3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3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3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3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3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3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3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3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3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3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3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3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3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3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3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si="181"/>
        <v>100</v>
      </c>
      <c r="Q2946" s="13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ref="P2947:P3010" si="185">IFERROR(ROUND(E2947/L2947,2),0)</f>
        <v>0</v>
      </c>
      <c r="Q2947" s="13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3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3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3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3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3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3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3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3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3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3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3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3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3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3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3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3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3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3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3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3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3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3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3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3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3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3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3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3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3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3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3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3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3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3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3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3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3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3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3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3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3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3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3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3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3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3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3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3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3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3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3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3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3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3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3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3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3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3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3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3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3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3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si="185"/>
        <v>116.73</v>
      </c>
      <c r="Q3010" s="13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ref="P3011:P3074" si="189">IFERROR(ROUND(E3011/L3011,2),0)</f>
        <v>233.9</v>
      </c>
      <c r="Q3011" s="13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3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3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3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3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3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3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3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3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3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3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3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3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3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3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3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3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3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3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3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3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3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3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3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3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3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3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3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3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3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3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3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3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3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3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3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3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3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3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3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3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3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3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3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3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3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3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3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3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3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3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3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3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3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3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3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3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3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3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3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3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3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3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si="189"/>
        <v>1</v>
      </c>
      <c r="Q3074" s="13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ref="P3075:P3138" si="193">IFERROR(ROUND(E3075/L3075,2),0)</f>
        <v>92.14</v>
      </c>
      <c r="Q3075" s="13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3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3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3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3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3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3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3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3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3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3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3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3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3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3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3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3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3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3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3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3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3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3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3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3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3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3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3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3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3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3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3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3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3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3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3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3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3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3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3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3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3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3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3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3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3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3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3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3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3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3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3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3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3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3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3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3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3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3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3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3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3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3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si="193"/>
        <v>29.05</v>
      </c>
      <c r="Q3138" s="13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ref="P3139:P3202" si="197">IFERROR(ROUND(E3139/L3139,2),0)</f>
        <v>50</v>
      </c>
      <c r="Q3139" s="13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3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3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3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3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3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3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3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3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3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3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3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3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3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3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3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3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3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3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3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3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3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3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3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3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3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3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3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3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3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3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3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3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3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3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3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3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3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3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3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3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3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3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3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3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3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3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3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3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3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3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3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3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3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3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3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3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3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3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3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3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3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3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0">
        <f t="shared" si="197"/>
        <v>1</v>
      </c>
      <c r="Q3202" s="13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0">
        <f t="shared" ref="P3203:P3266" si="201">IFERROR(ROUND(E3203/L3203,2),0)</f>
        <v>12.5</v>
      </c>
      <c r="Q3203" s="13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3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3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3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3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3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3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3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3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3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3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3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3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3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3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3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3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3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3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3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3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3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3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3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3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3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3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3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3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3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3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3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3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3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3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3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3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3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3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3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3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3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3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3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3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3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3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3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3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3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3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3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3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3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3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3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3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3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3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3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3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3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3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0">
        <f t="shared" si="201"/>
        <v>52.55</v>
      </c>
      <c r="Q3266" s="13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0">
        <f t="shared" ref="P3267:P3330" si="205">IFERROR(ROUND(E3267/L3267,2),0)</f>
        <v>70.290000000000006</v>
      </c>
      <c r="Q3267" s="13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3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3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3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3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3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3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3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3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3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3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3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3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3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3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3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3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3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3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3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3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3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3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3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3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3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3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3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3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3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3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3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3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3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3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3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3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3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3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3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3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3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3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3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3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3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3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3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3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3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3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3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3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3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3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3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3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3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3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3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3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3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3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0">
        <f t="shared" si="205"/>
        <v>292.77999999999997</v>
      </c>
      <c r="Q3330" s="13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0">
        <f t="shared" ref="P3331:P3394" si="209">IFERROR(ROUND(E3331/L3331,2),0)</f>
        <v>44.92</v>
      </c>
      <c r="Q3331" s="13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3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3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3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3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3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3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3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3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3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3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3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3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3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3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3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3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3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3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3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3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3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3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3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3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3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3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3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3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3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3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3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3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3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3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3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3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3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3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3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3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3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3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3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3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3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3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3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3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3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3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3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3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3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3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3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3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3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3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3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3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3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3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0">
        <f t="shared" si="209"/>
        <v>41.67</v>
      </c>
      <c r="Q3394" s="13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0">
        <f t="shared" ref="P3395:P3458" si="213">IFERROR(ROUND(E3395/L3395,2),0)</f>
        <v>36.07</v>
      </c>
      <c r="Q3395" s="13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3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3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3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3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3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3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3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3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3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3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3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3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3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3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3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3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3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3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3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3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3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3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3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3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3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3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3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3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3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3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3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3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3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3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3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3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3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3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3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3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3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3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3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3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3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3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3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3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3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3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3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3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3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3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3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3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3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3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3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3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3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3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0">
        <f t="shared" si="213"/>
        <v>358.69</v>
      </c>
      <c r="Q3458" s="13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0">
        <f t="shared" ref="P3459:P3522" si="217">IFERROR(ROUND(E3459/L3459,2),0)</f>
        <v>50.98</v>
      </c>
      <c r="Q3459" s="13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3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3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3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3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3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3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3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3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3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3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3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3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3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3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3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3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3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3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3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3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3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3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3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3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3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3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3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3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3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3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3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3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3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3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3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3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3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3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3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3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3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3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3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3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3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3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3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3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3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3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3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3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3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3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3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3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3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3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3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3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3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3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0">
        <f t="shared" si="217"/>
        <v>95.95</v>
      </c>
      <c r="Q3522" s="13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0">
        <f t="shared" ref="P3523:P3586" si="221">IFERROR(ROUND(E3523/L3523,2),0)</f>
        <v>45.62</v>
      </c>
      <c r="Q3523" s="13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3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3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3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3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3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3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3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3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3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3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3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3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3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3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3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3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3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3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3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3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3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3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3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3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3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3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3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3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3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3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3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3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3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3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3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3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3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3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3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3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3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3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3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3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3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3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3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3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3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3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3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3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3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3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3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3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3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3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3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3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3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3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0">
        <f t="shared" si="221"/>
        <v>30.94</v>
      </c>
      <c r="Q3586" s="13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0">
        <f t="shared" ref="P3587:P3650" si="225">IFERROR(ROUND(E3587/L3587,2),0)</f>
        <v>176.09</v>
      </c>
      <c r="Q3587" s="13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3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3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3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3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3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3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3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3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3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3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3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3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3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3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3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3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3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3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3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3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3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3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3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3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3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3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3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3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3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3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3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3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3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3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3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3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3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3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3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3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3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3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3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3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3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3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3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3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3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3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3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3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3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3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3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3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3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3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3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3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3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3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0">
        <f t="shared" si="225"/>
        <v>550.04</v>
      </c>
      <c r="Q3650" s="13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0">
        <f t="shared" ref="P3651:P3714" si="229">IFERROR(ROUND(E3651/L3651,2),0)</f>
        <v>97.5</v>
      </c>
      <c r="Q3651" s="13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3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3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3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3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3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3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3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3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3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3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3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3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3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3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3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3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3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3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3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3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3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3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3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3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3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3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3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3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3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3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3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3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3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3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3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3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3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3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3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3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3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3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3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3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3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3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3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3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3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3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3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3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3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3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3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3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3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3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3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3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3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3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0">
        <f t="shared" si="229"/>
        <v>110.87</v>
      </c>
      <c r="Q3714" s="13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0">
        <f t="shared" ref="P3715:P3778" si="233">IFERROR(ROUND(E3715/L3715,2),0)</f>
        <v>106.84</v>
      </c>
      <c r="Q3715" s="13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3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3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3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3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3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3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3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3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3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3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3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3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3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3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3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3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3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3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3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3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3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3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3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3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3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3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3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3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3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3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3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3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3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3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3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3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3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3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3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3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3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3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3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3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3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3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3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3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3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3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3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3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3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3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3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3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3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3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3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3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3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0">
        <f t="shared" si="233"/>
        <v>90.82</v>
      </c>
      <c r="Q3778" s="13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0">
        <f t="shared" ref="P3779:P3842" si="237">IFERROR(ROUND(E3779/L3779,2),0)</f>
        <v>48.54</v>
      </c>
      <c r="Q3779" s="13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3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3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3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3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3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3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3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3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3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3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3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3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3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3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3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3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3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3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3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3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3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3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3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3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3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3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3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3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3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3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3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3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3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3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3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3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3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3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3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3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3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3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3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3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3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3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3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3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3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3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3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3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3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3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3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3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3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3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3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3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3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3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0">
        <f t="shared" si="237"/>
        <v>21.67</v>
      </c>
      <c r="Q3842" s="13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0">
        <f t="shared" ref="P3843:P3906" si="241">IFERROR(ROUND(E3843/L3843,2),0)</f>
        <v>25.65</v>
      </c>
      <c r="Q3843" s="13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3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3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3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3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3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3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3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3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3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3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3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3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3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3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3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3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3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3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3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3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3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3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3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3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3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3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3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3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3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3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3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3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3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3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3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3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3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3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3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3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3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3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3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3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3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3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3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3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3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3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3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3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3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3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3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3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3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3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3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3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3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3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0">
        <f t="shared" si="241"/>
        <v>1.5</v>
      </c>
      <c r="Q3906" s="13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0">
        <f t="shared" ref="P3907:P3970" si="245">IFERROR(ROUND(E3907/L3907,2),0)</f>
        <v>24.71</v>
      </c>
      <c r="Q3907" s="13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3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3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3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3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3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3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3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3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3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3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3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3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3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3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3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3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3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3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3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3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3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3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3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3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3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3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3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3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3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3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3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3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3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3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3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3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3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3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3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3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3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3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3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3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3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3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3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3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3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3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3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3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3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3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3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3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3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3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3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3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3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3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0">
        <f t="shared" si="245"/>
        <v>47.91</v>
      </c>
      <c r="Q3970" s="13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0">
        <f t="shared" ref="P3971:P4034" si="249">IFERROR(ROUND(E3971/L3971,2),0)</f>
        <v>35.17</v>
      </c>
      <c r="Q3971" s="13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3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3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3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3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3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3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3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3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3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3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3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3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3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3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3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3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3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3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3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3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3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3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3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3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3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3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3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3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3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3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3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3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3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3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3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3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3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3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3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3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3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3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3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3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3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3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3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3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3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3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3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3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3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3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3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3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3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3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3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3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3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3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0">
        <f t="shared" si="249"/>
        <v>59</v>
      </c>
      <c r="Q4034" s="13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0">
        <f t="shared" ref="P4035:P4098" si="253">IFERROR(ROUND(E4035/L4035,2),0)</f>
        <v>65.34</v>
      </c>
      <c r="Q4035" s="13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3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3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3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3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3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3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3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3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3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3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3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3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3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3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3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3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3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3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3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3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3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3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3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3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3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3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3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3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3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3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3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3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3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3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3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3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3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3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3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3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3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3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3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3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3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3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3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3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3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3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3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3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3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3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3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3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3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3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3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3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3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3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0">
        <f t="shared" si="253"/>
        <v>80</v>
      </c>
      <c r="Q4098" s="13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0">
        <f t="shared" ref="P4099:P4115" si="257">IFERROR(ROUND(E4099/L4099,2),0)</f>
        <v>0</v>
      </c>
      <c r="Q4099" s="13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3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3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3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3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3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3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3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3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3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3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3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3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3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3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3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3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conditionalFormatting sqref="F1:F1048576">
    <cfRule type="containsText" dxfId="15" priority="2" operator="containsText" text="failed">
      <formula>NOT(ISERROR(SEARCH("failed",F1)))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98EB3-155D-7040-A22D-8752B4F1D457}">
  <dimension ref="A1:F6"/>
  <sheetViews>
    <sheetView workbookViewId="0">
      <selection activeCell="C35" sqref="C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6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42867-171F-C947-84D3-1EB59B7EA564}">
  <dimension ref="A1:F47"/>
  <sheetViews>
    <sheetView topLeftCell="A4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8364</v>
      </c>
    </row>
    <row r="2" spans="1:6" x14ac:dyDescent="0.2">
      <c r="A2" s="15" t="s">
        <v>8222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6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6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6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6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6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6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6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6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6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6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6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6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6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6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6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6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6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6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6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6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6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6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6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6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6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6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6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6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6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6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6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6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6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6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6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6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6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6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6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6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6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F020-C1F2-D24F-9289-F5AE9B641878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8364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0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20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20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20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20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20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20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20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20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20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20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20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20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AA6C5-D2E0-3E40-9587-B5FA123646DB}"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3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198C-FC51-2940-B32D-74F0508C5B80}">
  <dimension ref="A1:T413"/>
  <sheetViews>
    <sheetView workbookViewId="0">
      <selection activeCell="A14" sqref="A14:XFD14"/>
    </sheetView>
  </sheetViews>
  <sheetFormatPr baseColWidth="10" defaultRowHeight="15" x14ac:dyDescent="0.2"/>
  <cols>
    <col min="2" max="2" width="18" customWidth="1"/>
    <col min="3" max="3" width="26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2" t="s">
        <v>8358</v>
      </c>
      <c r="R1" s="1" t="s">
        <v>8359</v>
      </c>
      <c r="S1" s="17" t="s">
        <v>8365</v>
      </c>
      <c r="T1" s="19" t="s">
        <v>8366</v>
      </c>
    </row>
    <row r="2" spans="1:20" ht="44" customHeight="1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44" customHeight="1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80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80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80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80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80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80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80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64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3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80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80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3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3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3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3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3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3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3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3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3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3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3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3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3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3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3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3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3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3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3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3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3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3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3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3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3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3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3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3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3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3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3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3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3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3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3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3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3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3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3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3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3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3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3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C380-1C21-404E-9537-062DED42D3C5}">
  <dimension ref="A1:T251"/>
  <sheetViews>
    <sheetView workbookViewId="0">
      <selection activeCell="A3" sqref="A3"/>
    </sheetView>
  </sheetViews>
  <sheetFormatPr baseColWidth="10" defaultRowHeight="15" x14ac:dyDescent="0.2"/>
  <cols>
    <col min="3" max="3" width="22" customWidth="1"/>
    <col min="10" max="10" width="11.16406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2" t="s">
        <v>8358</v>
      </c>
      <c r="R1" s="1" t="s">
        <v>8359</v>
      </c>
      <c r="S1" s="17" t="s">
        <v>8365</v>
      </c>
      <c r="T1" s="19" t="s">
        <v>8366</v>
      </c>
    </row>
    <row r="2" spans="1:20" ht="80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96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96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80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112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96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80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9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80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3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3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3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3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3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3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3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3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3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3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3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3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3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3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3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3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3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3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3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3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3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3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3" t="s">
        <v>8315</v>
      </c>
      <c r="R202" t="s">
        <v>8316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3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3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3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3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3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3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3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0B305-688E-194B-B735-689BCF971229}">
  <dimension ref="A1:C16"/>
  <sheetViews>
    <sheetView workbookViewId="0">
      <selection activeCell="C17" sqref="C17"/>
    </sheetView>
  </sheetViews>
  <sheetFormatPr baseColWidth="10" defaultRowHeight="15" x14ac:dyDescent="0.2"/>
  <cols>
    <col min="1" max="1" width="24.1640625" bestFit="1" customWidth="1"/>
    <col min="2" max="2" width="10.83203125" style="21"/>
    <col min="3" max="3" width="15.1640625" style="21" bestFit="1" customWidth="1"/>
  </cols>
  <sheetData>
    <row r="1" spans="1:3" x14ac:dyDescent="0.2">
      <c r="B1" s="21" t="s">
        <v>8386</v>
      </c>
      <c r="C1" s="21" t="s">
        <v>8387</v>
      </c>
    </row>
    <row r="2" spans="1:3" x14ac:dyDescent="0.2">
      <c r="A2" t="s">
        <v>8388</v>
      </c>
      <c r="B2" s="21">
        <f>AVERAGE('Successful US Kickstarters'!D:D)</f>
        <v>5048.8786407766993</v>
      </c>
      <c r="C2" s="22">
        <f>AVERAGE('Failed US Kickstarters'!D:D)</f>
        <v>10554.212</v>
      </c>
    </row>
    <row r="3" spans="1:3" x14ac:dyDescent="0.2">
      <c r="A3" t="s">
        <v>8389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8393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8394</v>
      </c>
      <c r="B6" s="23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8395</v>
      </c>
      <c r="B7" s="21">
        <f>B5-B6</f>
        <v>3500</v>
      </c>
      <c r="C7" s="21">
        <f>C5-C6</f>
        <v>8000</v>
      </c>
    </row>
    <row r="11" spans="1:3" x14ac:dyDescent="0.2">
      <c r="A11" t="s">
        <v>8390</v>
      </c>
      <c r="B11" s="21">
        <f>AVERAGE('Successful US Kickstarters'!E:E)</f>
        <v>5601.5458009708727</v>
      </c>
      <c r="C11" s="22">
        <f>AVERAGE('Failed US Kickstarters'!E:E)</f>
        <v>558.65484000000004</v>
      </c>
    </row>
    <row r="12" spans="1:3" x14ac:dyDescent="0.2">
      <c r="A12" t="s">
        <v>8391</v>
      </c>
      <c r="B12" s="21">
        <f>MEDIAN('Successful US Kickstarters'!E:E)</f>
        <v>3167.5</v>
      </c>
      <c r="C12" s="21">
        <f>MEDIAN('Failed US Kickstarters'!E:E)</f>
        <v>103</v>
      </c>
    </row>
    <row r="13" spans="1:3" x14ac:dyDescent="0.2">
      <c r="A13" t="s">
        <v>8396</v>
      </c>
      <c r="B13" s="21">
        <f>_xlfn.STDEV.P('Successful US Kickstarters'!E:E)</f>
        <v>8334.5731699164608</v>
      </c>
      <c r="C13" s="21">
        <f>_xlfn.STDEV.P('Failed US Kickstarters'!E:E)</f>
        <v>1330.5230280400915</v>
      </c>
    </row>
    <row r="14" spans="1:3" x14ac:dyDescent="0.2">
      <c r="A14" t="s">
        <v>8397</v>
      </c>
      <c r="B14" s="21">
        <f>_xlfn.QUARTILE.EXC('Successful US Kickstarters'!E:E, 3)</f>
        <v>5699</v>
      </c>
      <c r="C14" s="21">
        <f>_xlfn.QUARTILE.EXC('Failed US Kickstarters'!E:E, 3)</f>
        <v>501</v>
      </c>
    </row>
    <row r="15" spans="1:3" x14ac:dyDescent="0.2">
      <c r="A15" t="s">
        <v>8398</v>
      </c>
      <c r="B15" s="21">
        <f>_xlfn.QUARTILE.EXC('Successful US Kickstarters'!E:E, 1)</f>
        <v>1716.5074999999999</v>
      </c>
      <c r="C15" s="21">
        <f>_xlfn.QUARTILE.EXC('Failed US Kickstarters'!E:E, 1)</f>
        <v>9.25</v>
      </c>
    </row>
    <row r="16" spans="1:3" x14ac:dyDescent="0.2">
      <c r="A16" t="s">
        <v>8399</v>
      </c>
      <c r="B16" s="21">
        <f>B14-B15</f>
        <v>3982.4925000000003</v>
      </c>
      <c r="C16" s="21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2022-10-16T19:46:22Z</dcterms:modified>
</cp:coreProperties>
</file>