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aleybaker/Desktop/OSU Bootcamp/M1 Crowdfunding Analysis/"/>
    </mc:Choice>
  </mc:AlternateContent>
  <xr:revisionPtr revIDLastSave="0" documentId="13_ncr:1_{2074EE6E-73CD-A845-B487-CBA15E32254D}" xr6:coauthVersionLast="47" xr6:coauthVersionMax="47" xr10:uidLastSave="{00000000-0000-0000-0000-000000000000}"/>
  <bookViews>
    <workbookView xWindow="4420" yWindow="1100" windowWidth="24760" windowHeight="13920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ount If Example Sheet" sheetId="12" r:id="rId4"/>
    <sheet name="Category Statistics" sheetId="3" r:id="rId5"/>
    <sheet name="Subcategory Statistics" sheetId="4" r:id="rId6"/>
    <sheet name="Outcomes Based on Launch Date" sheetId="5" r:id="rId7"/>
    <sheet name="Edinburgh Research" sheetId="2" r:id="rId8"/>
    <sheet name="Descriptive Statistics" sheetId="8" r:id="rId9"/>
  </sheets>
  <definedNames>
    <definedName name="_xlnm._FilterDatabase" localSheetId="0" hidden="1">Kickstarter!$A$1:$T$4115</definedName>
  </definedNames>
  <calcPr calcId="191029"/>
  <pivotCaches>
    <pivotCache cacheId="3" r:id="rId10"/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2" i="11" l="1"/>
  <c r="H3" i="11"/>
  <c r="H4" i="11"/>
  <c r="H5" i="11"/>
  <c r="H6" i="11"/>
  <c r="H7" i="11"/>
  <c r="H8" i="11"/>
  <c r="H9" i="11"/>
  <c r="H10" i="11"/>
  <c r="H11" i="11"/>
  <c r="H13" i="11"/>
  <c r="H2" i="11"/>
  <c r="G6" i="11"/>
  <c r="F6" i="11"/>
  <c r="E6" i="11"/>
  <c r="D5" i="11"/>
  <c r="D6" i="11"/>
  <c r="C5" i="11"/>
  <c r="C6" i="11"/>
  <c r="B6" i="11"/>
  <c r="B5" i="11"/>
  <c r="B7" i="11"/>
  <c r="D13" i="11"/>
  <c r="D12" i="11"/>
  <c r="D11" i="11"/>
  <c r="D10" i="11"/>
  <c r="D9" i="11"/>
  <c r="D8" i="11"/>
  <c r="D7" i="11"/>
  <c r="D4" i="11"/>
  <c r="D3" i="11"/>
  <c r="D2" i="11"/>
  <c r="C13" i="11"/>
  <c r="C12" i="11"/>
  <c r="C11" i="11"/>
  <c r="C10" i="11"/>
  <c r="C9" i="11"/>
  <c r="C8" i="11"/>
  <c r="C7" i="11"/>
  <c r="C4" i="11"/>
  <c r="C3" i="11"/>
  <c r="C2" i="11"/>
  <c r="B13" i="11"/>
  <c r="B12" i="11"/>
  <c r="B11" i="11"/>
  <c r="B10" i="11"/>
  <c r="B9" i="11"/>
  <c r="B8" i="11"/>
  <c r="B3" i="11"/>
  <c r="B4" i="11"/>
  <c r="B2" i="11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5" i="8"/>
  <c r="C6" i="8"/>
  <c r="C14" i="8"/>
  <c r="C16" i="8" s="1"/>
  <c r="C5" i="8"/>
  <c r="C13" i="8"/>
  <c r="C4" i="8"/>
  <c r="B14" i="8"/>
  <c r="B16" i="8" s="1"/>
  <c r="B15" i="8"/>
  <c r="B6" i="8"/>
  <c r="B5" i="8"/>
  <c r="B13" i="8"/>
  <c r="B4" i="8"/>
  <c r="C12" i="8"/>
  <c r="C3" i="8"/>
  <c r="B12" i="8"/>
  <c r="B3" i="8"/>
  <c r="B11" i="8"/>
  <c r="C11" i="8"/>
  <c r="C2" i="8"/>
  <c r="B2" i="8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2827" i="1"/>
  <c r="O3698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859" i="1"/>
  <c r="O2099" i="1"/>
  <c r="O2832" i="1"/>
  <c r="O3377" i="1"/>
  <c r="O3414" i="1"/>
  <c r="O3625" i="1"/>
  <c r="O3756" i="1"/>
  <c r="O3782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3141" i="1"/>
  <c r="O866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1930" i="1"/>
  <c r="O3308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3557" i="1"/>
  <c r="O1691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2108" i="1"/>
  <c r="O2929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3388" i="1"/>
  <c r="O3710" i="1"/>
  <c r="O2647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1653" i="1"/>
  <c r="O2121" i="1"/>
  <c r="O3522" i="1"/>
  <c r="O3596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791" i="1"/>
  <c r="O3709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1641" i="1"/>
  <c r="O3692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812" i="1"/>
  <c r="O3355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3904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104" i="1"/>
  <c r="O2836" i="1"/>
  <c r="O80" i="1"/>
  <c r="O1886" i="1"/>
  <c r="O879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3228" i="1"/>
  <c r="O3615" i="1"/>
  <c r="O465" i="1"/>
  <c r="O3718" i="1"/>
  <c r="O3401" i="1"/>
  <c r="O635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598" i="1"/>
  <c r="O3106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2706" i="1"/>
  <c r="O3199" i="1"/>
  <c r="O3534" i="1"/>
  <c r="O2891" i="1"/>
  <c r="O2207" i="1"/>
  <c r="O1310" i="1"/>
  <c r="O1622" i="1"/>
  <c r="O2208" i="1"/>
  <c r="O3621" i="1"/>
  <c r="O1328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3862" i="1"/>
  <c r="O1226" i="1"/>
  <c r="O2678" i="1"/>
  <c r="O2500" i="1"/>
  <c r="O648" i="1"/>
  <c r="O3410" i="1"/>
  <c r="O2301" i="1"/>
  <c r="O1640" i="1"/>
  <c r="O1835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672" i="1"/>
  <c r="O1087" i="1"/>
  <c r="O2389" i="1"/>
  <c r="O786" i="1"/>
  <c r="O3582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511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3512" i="1"/>
  <c r="O1788" i="1"/>
  <c r="O666" i="1"/>
  <c r="O787" i="1"/>
  <c r="O75" i="1"/>
  <c r="O3838" i="1"/>
  <c r="O2193" i="1"/>
  <c r="O1492" i="1"/>
  <c r="O1773" i="1"/>
  <c r="O677" i="1"/>
  <c r="O2561" i="1"/>
  <c r="O3369" i="1"/>
  <c r="O1465" i="1"/>
  <c r="O1176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2085" i="1"/>
  <c r="O2839" i="1"/>
  <c r="O600" i="1"/>
  <c r="O1071" i="1"/>
  <c r="O17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3610" i="1"/>
  <c r="O189" i="1"/>
  <c r="O1417" i="1"/>
  <c r="O2686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2826" i="1"/>
  <c r="O3452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876" i="1"/>
  <c r="O4096" i="1"/>
  <c r="O1391" i="1"/>
  <c r="O997" i="1"/>
  <c r="O2544" i="1"/>
  <c r="O183" i="1"/>
  <c r="O3025" i="1"/>
  <c r="O3297" i="1"/>
  <c r="O3541" i="1"/>
  <c r="O3828" i="1"/>
  <c r="O718" i="1"/>
  <c r="O4000" i="1"/>
  <c r="O2957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1725" i="1"/>
  <c r="O2879" i="1"/>
  <c r="O3867" i="1"/>
  <c r="O1578" i="1"/>
  <c r="O3133" i="1"/>
  <c r="O3075" i="1"/>
  <c r="O881" i="1"/>
  <c r="O1041" i="1"/>
  <c r="O3960" i="1"/>
  <c r="O3987" i="1"/>
  <c r="O4106" i="1"/>
  <c r="O2473" i="1"/>
  <c r="O166" i="1"/>
  <c r="O509" i="1"/>
  <c r="O868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406" i="1"/>
  <c r="O3087" i="1"/>
  <c r="O2492" i="1"/>
  <c r="O2146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3293" i="1"/>
  <c r="O3713" i="1"/>
  <c r="O3820" i="1"/>
  <c r="O434" i="1"/>
  <c r="O2776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2899" i="1"/>
  <c r="O3936" i="1"/>
  <c r="O2457" i="1"/>
  <c r="O820" i="1"/>
  <c r="O858" i="1"/>
  <c r="O3183" i="1"/>
  <c r="O3890" i="1"/>
  <c r="O3994" i="1"/>
  <c r="O3321" i="1"/>
  <c r="O3135" i="1"/>
  <c r="O3323" i="1"/>
  <c r="O3833" i="1"/>
  <c r="O3527" i="1"/>
  <c r="O1148" i="1"/>
  <c r="O2583" i="1"/>
  <c r="O3565" i="1"/>
  <c r="O3970" i="1"/>
  <c r="O4" i="1"/>
  <c r="O3257" i="1"/>
  <c r="O3751" i="1"/>
  <c r="O3114" i="1"/>
  <c r="O831" i="1"/>
  <c r="O1837" i="1"/>
  <c r="O3653" i="1"/>
  <c r="O911" i="1"/>
  <c r="O3896" i="1"/>
  <c r="O1639" i="1"/>
  <c r="O2493" i="1"/>
  <c r="O1818" i="1"/>
  <c r="O1992" i="1"/>
  <c r="O1576" i="1"/>
  <c r="O3464" i="1"/>
  <c r="O3560" i="1"/>
  <c r="O2869" i="1"/>
  <c r="O541" i="1"/>
  <c r="O1322" i="1"/>
  <c r="O92" i="1"/>
  <c r="O3831" i="1"/>
  <c r="O86" i="1"/>
  <c r="O1834" i="1"/>
  <c r="O2924" i="1"/>
  <c r="O3002" i="1"/>
  <c r="O3394" i="1"/>
  <c r="O3574" i="1"/>
  <c r="O3581" i="1"/>
  <c r="O3652" i="1"/>
  <c r="O3763" i="1"/>
  <c r="O2894" i="1"/>
  <c r="O3790" i="1"/>
  <c r="O141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3607" i="1"/>
  <c r="O2411" i="1"/>
  <c r="O2416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821" i="1"/>
  <c r="O164" i="1"/>
  <c r="O2385" i="1"/>
  <c r="O1910" i="1"/>
  <c r="O2450" i="1"/>
  <c r="O3695" i="1"/>
  <c r="O3822" i="1"/>
  <c r="O424" i="1"/>
  <c r="O3118" i="1"/>
  <c r="O4071" i="1"/>
  <c r="O3736" i="1"/>
  <c r="O597" i="1"/>
  <c r="O3803" i="1"/>
  <c r="O99" i="1"/>
  <c r="O2219" i="1"/>
  <c r="O1104" i="1"/>
  <c r="O1126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702" i="1"/>
  <c r="O1432" i="1"/>
  <c r="O137" i="1"/>
  <c r="O3801" i="1"/>
  <c r="O182" i="1"/>
  <c r="O236" i="1"/>
  <c r="O2481" i="1"/>
  <c r="O3496" i="1"/>
  <c r="O510" i="1"/>
  <c r="O781" i="1"/>
  <c r="O4032" i="1"/>
  <c r="O4098" i="1"/>
  <c r="O3940" i="1"/>
  <c r="O452" i="1"/>
  <c r="O2545" i="1"/>
  <c r="O3455" i="1"/>
  <c r="O4066" i="1"/>
  <c r="O3727" i="1"/>
  <c r="O1983" i="1"/>
  <c r="O203" i="1"/>
  <c r="O1811" i="1"/>
  <c r="O2755" i="1"/>
  <c r="O965" i="1"/>
  <c r="O374" i="1"/>
  <c r="O3082" i="1"/>
  <c r="O1347" i="1"/>
  <c r="O3472" i="1"/>
  <c r="O3132" i="1"/>
  <c r="O917" i="1"/>
  <c r="O3013" i="1"/>
  <c r="O3542" i="1"/>
  <c r="O1602" i="1"/>
  <c r="O3731" i="1"/>
  <c r="O1872" i="1"/>
  <c r="O1687" i="1"/>
  <c r="O222" i="1"/>
  <c r="O1490" i="1"/>
  <c r="O155" i="1"/>
  <c r="O3742" i="1"/>
  <c r="O2652" i="1"/>
  <c r="O3688" i="1"/>
  <c r="O2640" i="1"/>
  <c r="O3789" i="1"/>
  <c r="O776" i="1"/>
  <c r="O3425" i="1"/>
  <c r="O4083" i="1"/>
  <c r="O631" i="1"/>
  <c r="O1569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3837" i="1"/>
  <c r="O1414" i="1"/>
  <c r="O3976" i="1"/>
  <c r="O2218" i="1"/>
  <c r="O2900" i="1"/>
  <c r="O3478" i="1"/>
  <c r="O2852" i="1"/>
  <c r="O829" i="1"/>
  <c r="O2742" i="1"/>
  <c r="O2124" i="1"/>
  <c r="O2426" i="1"/>
  <c r="O719" i="1"/>
  <c r="O884" i="1"/>
  <c r="O1851" i="1"/>
  <c r="O1925" i="1"/>
  <c r="O423" i="1"/>
  <c r="O590" i="1"/>
  <c r="O4040" i="1"/>
  <c r="O850" i="1"/>
  <c r="O855" i="1"/>
  <c r="O1824" i="1"/>
  <c r="O2114" i="1"/>
  <c r="O2925" i="1"/>
  <c r="O2857" i="1"/>
  <c r="O3103" i="1"/>
  <c r="O3117" i="1"/>
  <c r="O4041" i="1"/>
  <c r="O622" i="1"/>
  <c r="O2345" i="1"/>
  <c r="O685" i="1"/>
  <c r="O967" i="1"/>
  <c r="O3961" i="1"/>
  <c r="O1194" i="1"/>
  <c r="O3294" i="1"/>
  <c r="O945" i="1"/>
  <c r="O1548" i="1"/>
  <c r="O948" i="1"/>
  <c r="O3967" i="1"/>
  <c r="O4062" i="1"/>
  <c r="O2123" i="1"/>
  <c r="O2503" i="1"/>
  <c r="O3399" i="1"/>
  <c r="O1695" i="1"/>
  <c r="O901" i="1"/>
  <c r="O976" i="1"/>
  <c r="O1597" i="1"/>
  <c r="O2959" i="1"/>
  <c r="O200" i="1"/>
  <c r="O3101" i="1"/>
  <c r="O3373" i="1"/>
  <c r="O2581" i="1"/>
  <c r="O2682" i="1"/>
  <c r="O951" i="1"/>
  <c r="O2893" i="1"/>
  <c r="O3207" i="1"/>
  <c r="O2822" i="1"/>
  <c r="O2876" i="1"/>
  <c r="O3826" i="1"/>
  <c r="O1138" i="1"/>
  <c r="O3740" i="1"/>
  <c r="O2350" i="1"/>
  <c r="O2862" i="1"/>
  <c r="O1047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3338" i="1"/>
  <c r="O3444" i="1"/>
  <c r="O3662" i="1"/>
  <c r="O193" i="1"/>
  <c r="O228" i="1"/>
  <c r="O241" i="1"/>
  <c r="O508" i="1"/>
  <c r="O594" i="1"/>
  <c r="O3205" i="1"/>
  <c r="O4027" i="1"/>
  <c r="O4061" i="1"/>
  <c r="O1010" i="1"/>
  <c r="O1042" i="1"/>
  <c r="O2573" i="1"/>
  <c r="O570" i="1"/>
  <c r="O1105" i="1"/>
  <c r="O3672" i="1"/>
  <c r="O1406" i="1"/>
  <c r="O1242" i="1"/>
  <c r="O4091" i="1"/>
  <c r="O1017" i="1"/>
  <c r="O1921" i="1"/>
  <c r="O2001" i="1"/>
  <c r="O2131" i="1"/>
  <c r="O763" i="1"/>
  <c r="O3665" i="1"/>
  <c r="O2760" i="1"/>
  <c r="O1008" i="1"/>
  <c r="O959" i="1"/>
  <c r="O2590" i="1"/>
  <c r="O3538" i="1"/>
  <c r="O504" i="1"/>
  <c r="O973" i="1"/>
  <c r="O3832" i="1"/>
  <c r="O3136" i="1"/>
  <c r="O1722" i="1"/>
  <c r="O2145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874" i="1"/>
  <c r="O1050" i="1"/>
  <c r="O3971" i="1"/>
  <c r="O3974" i="1"/>
  <c r="O2516" i="1"/>
  <c r="O1237" i="1"/>
  <c r="O85" i="1"/>
  <c r="O519" i="1"/>
  <c r="O675" i="1"/>
  <c r="O888" i="1"/>
  <c r="O1596" i="1"/>
  <c r="O1580" i="1"/>
  <c r="O4093" i="1"/>
  <c r="O426" i="1"/>
  <c r="O2405" i="1"/>
  <c r="O3748" i="1"/>
  <c r="O3590" i="1"/>
  <c r="O2403" i="1"/>
  <c r="O4005" i="1"/>
  <c r="O1365" i="1"/>
  <c r="O3417" i="1"/>
  <c r="O181" i="1"/>
  <c r="O558" i="1"/>
  <c r="O895" i="1"/>
  <c r="O1423" i="1"/>
  <c r="O3069" i="1"/>
  <c r="O4036" i="1"/>
  <c r="O715" i="1"/>
  <c r="O907" i="1"/>
  <c r="O920" i="1"/>
  <c r="O3431" i="1"/>
  <c r="O897" i="1"/>
  <c r="O3948" i="1"/>
  <c r="O721" i="1"/>
  <c r="O129" i="1"/>
  <c r="O1064" i="1"/>
  <c r="O3848" i="1"/>
  <c r="O1157" i="1"/>
  <c r="O1770" i="1"/>
  <c r="O1145" i="1"/>
  <c r="O2886" i="1"/>
  <c r="O3912" i="1"/>
  <c r="O2169" i="1"/>
  <c r="O3510" i="1"/>
  <c r="O179" i="1"/>
  <c r="O1441" i="1"/>
  <c r="O2374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2171" i="1"/>
  <c r="O425" i="1"/>
  <c r="O3909" i="1"/>
  <c r="O906" i="1"/>
  <c r="O1159" i="1"/>
  <c r="O2413" i="1"/>
  <c r="O3193" i="1"/>
  <c r="O3989" i="1"/>
  <c r="O125" i="1"/>
  <c r="O513" i="1"/>
  <c r="O1487" i="1"/>
  <c r="O1718" i="1"/>
  <c r="O2777" i="1"/>
  <c r="O3739" i="1"/>
  <c r="O486" i="1"/>
  <c r="O2858" i="1"/>
  <c r="O2918" i="1"/>
  <c r="O1458" i="1"/>
  <c r="O2571" i="1"/>
  <c r="O572" i="1"/>
  <c r="O474" i="1"/>
  <c r="O3071" i="1"/>
  <c r="O1993" i="1"/>
  <c r="O2749" i="1"/>
  <c r="O153" i="1"/>
  <c r="O603" i="1"/>
  <c r="O467" i="1"/>
  <c r="O4104" i="1"/>
  <c r="O3973" i="1"/>
  <c r="O3902" i="1"/>
  <c r="O3911" i="1"/>
  <c r="O3922" i="1"/>
  <c r="O4065" i="1"/>
  <c r="O428" i="1"/>
  <c r="O2681" i="1"/>
  <c r="O1227" i="1"/>
  <c r="O933" i="1"/>
  <c r="O3734" i="1"/>
  <c r="O607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868" i="1"/>
  <c r="O3089" i="1"/>
  <c r="O3901" i="1"/>
  <c r="O4023" i="1"/>
  <c r="O1574" i="1"/>
  <c r="O2825" i="1"/>
  <c r="O2651" i="1"/>
  <c r="O555" i="1"/>
  <c r="O912" i="1"/>
  <c r="O2978" i="1"/>
  <c r="O2325" i="1"/>
  <c r="O935" i="1"/>
  <c r="O3920" i="1"/>
  <c r="O2364" i="1"/>
  <c r="O2569" i="1"/>
  <c r="O2153" i="1"/>
  <c r="O3891" i="1"/>
  <c r="O3791" i="1"/>
  <c r="O1235" i="1"/>
  <c r="O3124" i="1"/>
  <c r="O595" i="1"/>
  <c r="O2126" i="1"/>
  <c r="O2157" i="1"/>
  <c r="O148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1382" i="1"/>
  <c r="O573" i="1"/>
  <c r="O970" i="1"/>
  <c r="O986" i="1"/>
  <c r="O1324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3578" i="1"/>
  <c r="O220" i="1"/>
  <c r="O921" i="1"/>
  <c r="O1102" i="1"/>
  <c r="O1147" i="1"/>
  <c r="O1172" i="1"/>
  <c r="O1185" i="1"/>
  <c r="O1415" i="1"/>
  <c r="O1425" i="1"/>
  <c r="O1493" i="1"/>
  <c r="O1559" i="1"/>
  <c r="O2768" i="1"/>
  <c r="O2946" i="1"/>
  <c r="O3634" i="1"/>
  <c r="O3732" i="1"/>
  <c r="O3744" i="1"/>
  <c r="O3863" i="1"/>
  <c r="O3993" i="1"/>
  <c r="O4022" i="1"/>
  <c r="O4105" i="1"/>
  <c r="O602" i="1"/>
  <c r="O1344" i="1"/>
  <c r="O1567" i="1"/>
  <c r="O2370" i="1"/>
  <c r="O2567" i="1"/>
  <c r="O3142" i="1"/>
  <c r="O663" i="1"/>
  <c r="O2854" i="1"/>
  <c r="O3986" i="1"/>
  <c r="O4060" i="1"/>
  <c r="O1562" i="1"/>
  <c r="O4113" i="1"/>
  <c r="O1584" i="1"/>
  <c r="O151" i="1"/>
  <c r="O2660" i="1"/>
  <c r="O720" i="1"/>
  <c r="O865" i="1"/>
  <c r="O904" i="1"/>
  <c r="O2601" i="1"/>
  <c r="O2765" i="1"/>
  <c r="O3921" i="1"/>
  <c r="O629" i="1"/>
  <c r="O2504" i="1"/>
  <c r="O4112" i="1"/>
  <c r="O2324" i="1"/>
  <c r="O1711" i="1"/>
  <c r="O1909" i="1"/>
  <c r="O2132" i="1"/>
  <c r="O2162" i="1"/>
  <c r="O2599" i="1"/>
  <c r="O1565" i="1"/>
  <c r="O1119" i="1"/>
  <c r="O450" i="1"/>
  <c r="O456" i="1"/>
  <c r="O2372" i="1"/>
  <c r="O1067" i="1"/>
  <c r="O157" i="1"/>
  <c r="O2327" i="1"/>
  <c r="O576" i="1"/>
  <c r="O2863" i="1"/>
  <c r="O4039" i="1"/>
  <c r="O1573" i="1"/>
  <c r="O1997" i="1"/>
  <c r="O1438" i="1"/>
  <c r="O468" i="1"/>
  <c r="O1790" i="1"/>
  <c r="O2796" i="1"/>
  <c r="O1151" i="1"/>
  <c r="O1449" i="1"/>
  <c r="O1598" i="1"/>
  <c r="O1720" i="1"/>
  <c r="O2512" i="1"/>
  <c r="O2906" i="1"/>
  <c r="O3054" i="1"/>
  <c r="O4011" i="1"/>
  <c r="O1013" i="1"/>
  <c r="O2384" i="1"/>
  <c r="O2564" i="1"/>
  <c r="O2690" i="1"/>
  <c r="O1150" i="1"/>
  <c r="O890" i="1"/>
  <c r="O1410" i="1"/>
  <c r="O2697" i="1"/>
  <c r="O3080" i="1"/>
  <c r="O3677" i="1"/>
  <c r="O545" i="1"/>
  <c r="O900" i="1"/>
  <c r="O1072" i="1"/>
  <c r="O2702" i="1"/>
  <c r="O2850" i="1"/>
  <c r="O3997" i="1"/>
  <c r="O4018" i="1"/>
  <c r="O127" i="1"/>
  <c r="O1801" i="1"/>
  <c r="O3992" i="1"/>
  <c r="O551" i="1"/>
  <c r="O565" i="1"/>
  <c r="O1563" i="1"/>
  <c r="O3842" i="1"/>
  <c r="O874" i="1"/>
  <c r="O880" i="1"/>
  <c r="O998" i="1"/>
  <c r="O999" i="1"/>
  <c r="O2521" i="1"/>
  <c r="O3910" i="1"/>
  <c r="O734" i="1"/>
  <c r="O2880" i="1"/>
  <c r="O872" i="1"/>
  <c r="O458" i="1"/>
  <c r="O593" i="1"/>
  <c r="O711" i="1"/>
  <c r="O3924" i="1"/>
  <c r="O232" i="1"/>
  <c r="O1550" i="1"/>
  <c r="O1916" i="1"/>
  <c r="O3866" i="1"/>
  <c r="O4010" i="1"/>
  <c r="O4095" i="1"/>
  <c r="O619" i="1"/>
  <c r="O4110" i="1"/>
  <c r="O2572" i="1"/>
  <c r="O1500" i="1"/>
  <c r="O588" i="1"/>
  <c r="O1084" i="1"/>
  <c r="O3085" i="1"/>
  <c r="O563" i="1"/>
  <c r="O1419" i="1"/>
  <c r="O2683" i="1"/>
  <c r="O2864" i="1"/>
  <c r="O3642" i="1"/>
  <c r="O1579" i="1"/>
  <c r="O2357" i="1"/>
  <c r="O238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921" i="1"/>
  <c r="O2582" i="1"/>
  <c r="O2656" i="1"/>
  <c r="O3139" i="1"/>
  <c r="O192" i="1"/>
  <c r="O239" i="1"/>
  <c r="O446" i="1"/>
  <c r="O488" i="1"/>
  <c r="O516" i="1"/>
  <c r="O561" i="1"/>
  <c r="O774" i="1"/>
  <c r="O870" i="1"/>
  <c r="O937" i="1"/>
  <c r="O1137" i="1"/>
  <c r="O1155" i="1"/>
  <c r="O1485" i="1"/>
  <c r="O1561" i="1"/>
  <c r="O1715" i="1"/>
  <c r="O1906" i="1"/>
  <c r="O1991" i="1"/>
  <c r="O2125" i="1"/>
  <c r="O2154" i="1"/>
  <c r="O2440" i="1"/>
  <c r="O2587" i="1"/>
  <c r="O2594" i="1"/>
  <c r="O3088" i="1"/>
  <c r="O3097" i="1"/>
  <c r="O3796" i="1"/>
  <c r="O3897" i="1"/>
  <c r="O3943" i="1"/>
  <c r="O4101" i="1"/>
  <c r="O1062" i="1"/>
  <c r="O2375" i="1"/>
  <c r="O2395" i="1"/>
  <c r="O2570" i="1"/>
  <c r="O1488" i="1"/>
  <c r="O2138" i="1"/>
  <c r="O1099" i="1"/>
  <c r="O4088" i="1"/>
  <c r="O3144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962" i="1"/>
  <c r="O3964" i="1"/>
  <c r="O3968" i="1"/>
  <c r="O1095" i="1"/>
  <c r="O1184" i="1"/>
  <c r="O1907" i="1"/>
  <c r="O1103" i="1"/>
  <c r="O3108" i="1"/>
  <c r="O4109" i="1"/>
  <c r="O939" i="1"/>
  <c r="O941" i="1"/>
  <c r="O1791" i="1"/>
  <c r="O1795" i="1"/>
  <c r="O1813" i="1"/>
  <c r="O2695" i="1"/>
  <c r="O2866" i="1"/>
  <c r="O3055" i="1"/>
  <c r="O4007" i="1"/>
  <c r="O150" i="1"/>
  <c r="O156" i="1"/>
  <c r="O1234" i="1"/>
  <c r="O3873" i="1"/>
  <c r="O2905" i="1"/>
  <c r="O2348" i="1"/>
  <c r="O3852" i="1"/>
  <c r="O4075" i="1"/>
  <c r="O1875" i="1"/>
  <c r="O2685" i="1"/>
  <c r="O2763" i="1"/>
  <c r="O2649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757" i="1"/>
  <c r="O499" i="1"/>
  <c r="O883" i="1"/>
  <c r="O914" i="1"/>
  <c r="O919" i="1"/>
  <c r="O1175" i="1"/>
  <c r="O1494" i="1"/>
  <c r="O2410" i="1"/>
  <c r="O2508" i="1"/>
  <c r="O2846" i="1"/>
  <c r="O3649" i="1"/>
  <c r="O154" i="1"/>
  <c r="O2391" i="1"/>
  <c r="O2538" i="1"/>
  <c r="O1123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855" i="1"/>
  <c r="O4015" i="1"/>
  <c r="O3126" i="1"/>
  <c r="O461" i="1"/>
  <c r="O462" i="1"/>
  <c r="O543" i="1"/>
  <c r="O940" i="1"/>
  <c r="O1093" i="1"/>
  <c r="O1101" i="1"/>
  <c r="O1173" i="1"/>
  <c r="O1821" i="1"/>
  <c r="O1990" i="1"/>
  <c r="O2130" i="1"/>
  <c r="O2133" i="1"/>
  <c r="O2415" i="1"/>
  <c r="O2694" i="1"/>
  <c r="O2764" i="1"/>
  <c r="O2895" i="1"/>
  <c r="O2904" i="1"/>
  <c r="O2951" i="1"/>
  <c r="O3096" i="1"/>
  <c r="O3203" i="1"/>
  <c r="O3749" i="1"/>
  <c r="O3857" i="1"/>
  <c r="O3903" i="1"/>
  <c r="O3929" i="1"/>
  <c r="O3952" i="1"/>
  <c r="O3954" i="1"/>
  <c r="O4068" i="1"/>
  <c r="O1231" i="1"/>
  <c r="O2356" i="1"/>
  <c r="O2393" i="1"/>
  <c r="O3883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4013" i="1"/>
  <c r="O2662" i="1"/>
  <c r="O1688" i="1"/>
  <c r="O640" i="1"/>
  <c r="O194" i="1"/>
  <c r="O1171" i="1"/>
  <c r="O2135" i="1"/>
  <c r="O4051" i="1"/>
  <c r="O676" i="1"/>
  <c r="O1088" i="1"/>
  <c r="O1408" i="1"/>
  <c r="O1409" i="1"/>
  <c r="O1437" i="1"/>
  <c r="O1585" i="1"/>
  <c r="O1812" i="1"/>
  <c r="O2643" i="1"/>
  <c r="O3644" i="1"/>
  <c r="O3927" i="1"/>
  <c r="O3928" i="1"/>
  <c r="O1055" i="1"/>
  <c r="O1456" i="1"/>
  <c r="O2349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849" i="1"/>
  <c r="O2215" i="1"/>
  <c r="O3131" i="1"/>
  <c r="O3134" i="1"/>
  <c r="O217" i="1"/>
  <c r="O445" i="1"/>
  <c r="O484" i="1"/>
  <c r="O511" i="1"/>
  <c r="O579" i="1"/>
  <c r="O586" i="1"/>
  <c r="O773" i="1"/>
  <c r="O1075" i="1"/>
  <c r="O1116" i="1"/>
  <c r="O1128" i="1"/>
  <c r="O1178" i="1"/>
  <c r="O1545" i="1"/>
  <c r="O1703" i="1"/>
  <c r="O1865" i="1"/>
  <c r="O1869" i="1"/>
  <c r="O1913" i="1"/>
  <c r="O2128" i="1"/>
  <c r="O2442" i="1"/>
  <c r="O2687" i="1"/>
  <c r="O2759" i="1"/>
  <c r="O2779" i="1"/>
  <c r="O2843" i="1"/>
  <c r="O2888" i="1"/>
  <c r="O3067" i="1"/>
  <c r="O3112" i="1"/>
  <c r="O3738" i="1"/>
  <c r="O3747" i="1"/>
  <c r="O3797" i="1"/>
  <c r="O3860" i="1"/>
  <c r="O3919" i="1"/>
  <c r="O4002" i="1"/>
  <c r="O4026" i="1"/>
  <c r="O4086" i="1"/>
  <c r="O4087" i="1"/>
  <c r="O122" i="1"/>
  <c r="O144" i="1"/>
  <c r="O161" i="1"/>
  <c r="O608" i="1"/>
  <c r="O632" i="1"/>
  <c r="O1044" i="1"/>
  <c r="O1566" i="1"/>
  <c r="O2376" i="1"/>
  <c r="O2398" i="1"/>
  <c r="O3123" i="1"/>
  <c r="O3870" i="1"/>
  <c r="O3880" i="1"/>
  <c r="O550" i="1"/>
  <c r="O668" i="1"/>
  <c r="O1917" i="1"/>
  <c r="O2425" i="1"/>
  <c r="O159" i="1"/>
  <c r="O2386" i="1"/>
  <c r="O1413" i="1"/>
  <c r="O2877" i="1"/>
  <c r="O3959" i="1"/>
  <c r="O427" i="1"/>
  <c r="O546" i="1"/>
  <c r="O598" i="1"/>
  <c r="O1420" i="1"/>
  <c r="O1543" i="1"/>
  <c r="O1881" i="1"/>
  <c r="O2903" i="1"/>
  <c r="O1046" i="1"/>
  <c r="O1696" i="1"/>
  <c r="O163" i="1"/>
  <c r="O442" i="1"/>
  <c r="O449" i="1"/>
  <c r="O765" i="1"/>
  <c r="O1092" i="1"/>
  <c r="O1115" i="1"/>
  <c r="O1121" i="1"/>
  <c r="O1141" i="1"/>
  <c r="O1180" i="1"/>
  <c r="O1484" i="1"/>
  <c r="O1501" i="1"/>
  <c r="O1583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11" i="1"/>
  <c r="O1244" i="1"/>
  <c r="O1183" i="1"/>
  <c r="O1867" i="1"/>
  <c r="O4074" i="1"/>
  <c r="O638" i="1"/>
  <c r="O196" i="1"/>
  <c r="O437" i="1"/>
  <c r="O984" i="1"/>
  <c r="O1422" i="1"/>
  <c r="O1595" i="1"/>
  <c r="O3060" i="1"/>
  <c r="O3807" i="1"/>
  <c r="O3906" i="1"/>
  <c r="O3995" i="1"/>
  <c r="O4084" i="1"/>
  <c r="O4115" i="1"/>
  <c r="O2396" i="1"/>
  <c r="O447" i="1"/>
  <c r="O780" i="1"/>
  <c r="O1994" i="1"/>
  <c r="O2150" i="1"/>
  <c r="O2156" i="1"/>
  <c r="O2433" i="1"/>
  <c r="O2434" i="1"/>
  <c r="O2771" i="1"/>
  <c r="O2909" i="1"/>
  <c r="O2915" i="1"/>
  <c r="O2948" i="1"/>
  <c r="O3074" i="1"/>
  <c r="O3631" i="1"/>
  <c r="O4008" i="1"/>
  <c r="O637" i="1"/>
  <c r="O1453" i="1"/>
  <c r="O2362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83" i="1"/>
  <c r="O698" i="1"/>
  <c r="O1113" i="1"/>
  <c r="O1130" i="1"/>
  <c r="O1136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3" i="1"/>
  <c r="O621" i="1"/>
  <c r="O636" i="1"/>
  <c r="O641" i="1"/>
  <c r="O1049" i="1"/>
  <c r="O1318" i="1"/>
  <c r="O2346" i="1"/>
  <c r="O1684" i="1"/>
  <c r="O1698" i="1"/>
  <c r="O1700" i="1"/>
  <c r="O3140" i="1"/>
  <c r="O3145" i="1"/>
  <c r="O3147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86" i="1"/>
  <c r="O1588" i="1"/>
  <c r="O1590" i="1"/>
  <c r="O1591" i="1"/>
  <c r="O1594" i="1"/>
  <c r="O1599" i="1"/>
  <c r="O1601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3056" i="1"/>
  <c r="O3058" i="1"/>
  <c r="O3059" i="1"/>
  <c r="O3063" i="1"/>
  <c r="O3084" i="1"/>
  <c r="O3116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229" i="1"/>
  <c r="O1232" i="1"/>
  <c r="O1233" i="1"/>
  <c r="O1236" i="1"/>
  <c r="O1238" i="1"/>
  <c r="O1239" i="1"/>
  <c r="O1241" i="1"/>
  <c r="O1334" i="1"/>
  <c r="O1335" i="1"/>
  <c r="O1342" i="1"/>
  <c r="O1454" i="1"/>
  <c r="O1455" i="1"/>
  <c r="O1459" i="1"/>
  <c r="O1460" i="1"/>
  <c r="O1461" i="1"/>
  <c r="O1462" i="1"/>
  <c r="O1564" i="1"/>
  <c r="O1571" i="1"/>
  <c r="O1582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563" i="1"/>
  <c r="O2565" i="1"/>
  <c r="O2566" i="1"/>
  <c r="O2568" i="1"/>
  <c r="O2574" i="1"/>
  <c r="O2575" i="1"/>
  <c r="O2576" i="1"/>
  <c r="O2577" i="1"/>
  <c r="O2578" i="1"/>
  <c r="O2579" i="1"/>
  <c r="O2580" i="1"/>
  <c r="O2956" i="1"/>
  <c r="O2960" i="1"/>
  <c r="O2961" i="1"/>
  <c r="O2962" i="1"/>
  <c r="O3127" i="1"/>
  <c r="O3129" i="1"/>
  <c r="O3874" i="1"/>
  <c r="O3875" i="1"/>
  <c r="O3876" i="1"/>
  <c r="O3877" i="1"/>
  <c r="O3881" i="1"/>
  <c r="O3884" i="1"/>
  <c r="O3885" i="1"/>
  <c r="O3886" i="1"/>
  <c r="O3887" i="1"/>
  <c r="O3888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16" i="1"/>
  <c r="E12" i="11" l="1"/>
  <c r="G12" i="11" s="1"/>
  <c r="E13" i="11"/>
  <c r="E11" i="11"/>
  <c r="G11" i="11" s="1"/>
  <c r="E10" i="11"/>
  <c r="F10" i="11" s="1"/>
  <c r="E9" i="11"/>
  <c r="F9" i="11" s="1"/>
  <c r="E8" i="11"/>
  <c r="F8" i="11" s="1"/>
  <c r="E7" i="11"/>
  <c r="F7" i="11" s="1"/>
  <c r="E5" i="11"/>
  <c r="F5" i="11" s="1"/>
  <c r="E4" i="11"/>
  <c r="G4" i="11" s="1"/>
  <c r="E3" i="11"/>
  <c r="G3" i="11" s="1"/>
  <c r="E2" i="11"/>
  <c r="G2" i="11" s="1"/>
  <c r="G13" i="11"/>
  <c r="F13" i="11"/>
  <c r="F12" i="11"/>
  <c r="F11" i="11"/>
  <c r="F2" i="11"/>
  <c r="C7" i="8"/>
  <c r="B7" i="8"/>
  <c r="G5" i="11" l="1"/>
  <c r="F3" i="11"/>
  <c r="G10" i="11"/>
  <c r="G9" i="11"/>
  <c r="G8" i="11"/>
  <c r="G7" i="11"/>
  <c r="F4" i="11"/>
</calcChain>
</file>

<file path=xl/sharedStrings.xml><?xml version="1.0" encoding="utf-8"?>
<sst xmlns="http://schemas.openxmlformats.org/spreadsheetml/2006/main" count="33097" uniqueCount="8423">
  <si>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</si>
  <si>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</si>
  <si>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</si>
  <si>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</si>
  <si>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</si>
  <si>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</si>
  <si>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</si>
  <si>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</si>
  <si>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</si>
  <si>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</si>
  <si>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</si>
  <si>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</si>
  <si>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</si>
  <si>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</si>
  <si>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</si>
  <si>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</si>
  <si>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</si>
  <si>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</si>
  <si>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</si>
  <si>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</si>
  <si>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</si>
  <si>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</si>
  <si>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</si>
  <si>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</si>
  <si>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</si>
  <si>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</si>
  <si>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</si>
  <si>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</si>
  <si>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</si>
  <si>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</si>
  <si>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</si>
  <si>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</si>
  <si>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</si>
  <si>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</si>
  <si>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</si>
  <si>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</si>
  <si>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</si>
  <si>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</si>
  <si>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</si>
  <si>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</si>
  <si>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</si>
  <si>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</si>
  <si>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</si>
  <si>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</si>
  <si>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</si>
  <si>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</si>
  <si>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</si>
  <si>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</si>
  <si>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</si>
  <si>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</si>
  <si>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</si>
  <si>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</si>
  <si>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</si>
  <si>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</si>
  <si>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</si>
  <si>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</si>
  <si>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</si>
  <si>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</si>
  <si>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</si>
  <si>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</si>
  <si>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</si>
  <si>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</si>
  <si>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</si>
  <si>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</si>
  <si>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</si>
  <si>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</si>
  <si>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</si>
  <si>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</si>
  <si>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</si>
  <si>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</si>
  <si>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</si>
  <si>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</si>
  <si>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</si>
  <si>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</si>
  <si>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</si>
  <si>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</si>
  <si>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</si>
  <si>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</si>
  <si>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</si>
  <si>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</si>
  <si>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</si>
  <si>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</si>
  <si>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</si>
  <si>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</si>
  <si>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</si>
  <si>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</si>
  <si>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</si>
  <si>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</si>
  <si>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</si>
  <si>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</si>
  <si>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</si>
  <si>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</si>
  <si>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</si>
  <si>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</si>
  <si>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</si>
  <si>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</si>
  <si>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</si>
  <si>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</si>
  <si>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</si>
  <si>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</si>
  <si>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</si>
  <si>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</si>
  <si>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</si>
  <si>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</si>
  <si>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</si>
  <si>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</si>
  <si>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</si>
  <si>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</si>
  <si>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</si>
  <si>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</si>
  <si>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</si>
  <si>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</si>
  <si>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</si>
  <si>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</si>
  <si>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</si>
  <si>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</si>
  <si>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</si>
  <si>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</si>
  <si>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</si>
  <si>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</si>
  <si>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</si>
  <si>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</si>
  <si>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</si>
  <si>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</si>
  <si>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</si>
  <si>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</si>
  <si>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</si>
  <si>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</si>
  <si>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</si>
  <si>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</si>
  <si>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</si>
  <si>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</si>
  <si>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</si>
  <si>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</si>
  <si>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</si>
  <si>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</si>
  <si>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</si>
  <si>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</si>
  <si>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</si>
  <si>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</si>
  <si>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</si>
  <si>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</si>
  <si>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</si>
  <si>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</si>
  <si>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</si>
  <si>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</si>
  <si>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</si>
  <si>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</si>
  <si>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</si>
  <si>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</si>
  <si>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</si>
  <si>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</si>
  <si>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</si>
  <si>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</si>
  <si>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</si>
  <si>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</si>
  <si>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</si>
  <si>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</si>
  <si>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</si>
  <si>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</si>
  <si>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</si>
  <si>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</si>
  <si>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</si>
  <si>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</si>
  <si>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</si>
  <si>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</si>
  <si>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</si>
  <si>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</si>
  <si>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</si>
  <si>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</si>
  <si>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</si>
  <si>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</si>
  <si>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</si>
  <si>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</si>
  <si>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</si>
  <si>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</si>
  <si>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</si>
  <si>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</si>
  <si>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</si>
  <si>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</si>
  <si>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</si>
  <si>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</si>
  <si>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</si>
  <si>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</si>
  <si>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</si>
  <si>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</si>
  <si>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</si>
  <si>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</si>
  <si>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</si>
  <si>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</si>
  <si>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</si>
  <si>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</si>
  <si>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</si>
  <si>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</si>
  <si>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</si>
  <si>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</si>
  <si>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</si>
  <si>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</si>
  <si>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</si>
  <si>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</si>
  <si>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</si>
  <si>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</si>
  <si>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</si>
  <si>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</si>
  <si>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</si>
  <si>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</si>
  <si>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</si>
  <si>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</si>
  <si>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</si>
  <si>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</si>
  <si>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</si>
  <si>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</si>
  <si>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</si>
  <si>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</si>
  <si>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</si>
  <si>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</si>
  <si>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</si>
  <si>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</si>
  <si>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</si>
  <si>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</si>
  <si>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</si>
  <si>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</si>
  <si>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</si>
  <si>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</si>
  <si>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</si>
  <si>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</si>
  <si>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</si>
  <si>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</si>
  <si>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</si>
  <si>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</si>
  <si>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</si>
  <si>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</si>
  <si>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</si>
  <si>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</si>
  <si>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</si>
  <si>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</si>
  <si>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</si>
  <si>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</si>
  <si>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</si>
  <si>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</si>
  <si>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</si>
  <si>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</si>
  <si>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</si>
  <si>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</si>
  <si>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</si>
  <si>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</si>
  <si>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</si>
  <si>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</si>
  <si>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</si>
  <si>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</si>
  <si>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</si>
  <si>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</si>
  <si>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</si>
  <si>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</si>
  <si>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</si>
  <si>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</si>
  <si>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</si>
  <si>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</si>
  <si>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</si>
  <si>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</si>
  <si>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</si>
  <si>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</si>
  <si>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</si>
  <si>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</si>
  <si>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</si>
  <si>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</si>
  <si>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</si>
  <si>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</si>
  <si>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</si>
  <si>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</si>
  <si>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</si>
  <si>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</si>
  <si>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</si>
  <si>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</si>
  <si>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</si>
  <si>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</si>
  <si>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</si>
  <si>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</si>
  <si>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</si>
  <si>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</si>
  <si>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</si>
  <si>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</si>
  <si>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</si>
  <si>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</si>
  <si>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</si>
  <si>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</si>
  <si>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</si>
  <si>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</si>
  <si>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</si>
  <si>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</si>
  <si>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</si>
  <si>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</si>
  <si>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</si>
  <si>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</si>
  <si>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</si>
  <si>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</si>
  <si>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</si>
  <si>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</si>
  <si>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</si>
  <si>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</si>
  <si>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</si>
  <si>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</si>
  <si>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</si>
  <si>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</si>
  <si>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</si>
  <si>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</si>
  <si>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</si>
  <si>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</si>
  <si>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</si>
  <si>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</si>
  <si>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</si>
  <si>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</si>
  <si>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</si>
  <si>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</si>
  <si>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</si>
  <si>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</si>
  <si>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</si>
  <si>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</si>
  <si>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</si>
  <si>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</si>
  <si>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</si>
  <si>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</si>
  <si>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</si>
  <si>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</si>
  <si>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</si>
  <si>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</si>
  <si>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</si>
  <si>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</si>
  <si>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</si>
  <si>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</si>
  <si>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</si>
  <si>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</si>
  <si>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</si>
  <si>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</si>
  <si>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</si>
  <si>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</si>
  <si>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</si>
  <si>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</si>
  <si>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</si>
  <si>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</si>
  <si>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</si>
  <si>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</si>
  <si>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</si>
  <si>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</si>
  <si>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</si>
  <si>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</si>
  <si>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</si>
  <si>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</si>
  <si>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</si>
  <si>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</si>
  <si>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</si>
  <si>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</si>
  <si>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</si>
  <si>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</si>
  <si>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</si>
  <si>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</si>
  <si>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</si>
  <si>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</si>
  <si>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</si>
  <si>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</si>
  <si>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</si>
  <si>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</si>
  <si>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</si>
  <si>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</si>
  <si>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</si>
  <si>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</si>
  <si>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</si>
  <si>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</si>
  <si>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</si>
  <si>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</si>
  <si>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</si>
  <si>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</si>
  <si>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</si>
  <si>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</si>
  <si>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</si>
  <si>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</si>
  <si>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</si>
  <si>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</si>
  <si>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</si>
  <si>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</si>
  <si>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</si>
  <si>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</si>
  <si>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</si>
  <si>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</si>
  <si>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</si>
  <si>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</si>
  <si>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</si>
  <si>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</si>
  <si>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</si>
  <si>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</si>
  <si>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</si>
  <si>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</si>
  <si>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</si>
  <si>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</si>
  <si>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</si>
  <si>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</si>
  <si>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</si>
  <si>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</si>
  <si>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</si>
  <si>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</si>
  <si>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</si>
  <si>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</si>
  <si>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</si>
  <si>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</si>
  <si>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</si>
  <si>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</si>
  <si>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</si>
  <si>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</si>
  <si>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</si>
  <si>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</si>
  <si>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</si>
  <si>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</si>
  <si>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</si>
  <si>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</si>
  <si>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</si>
  <si>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</si>
  <si>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</si>
  <si>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</si>
  <si>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</si>
  <si>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</si>
  <si>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</si>
  <si>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</si>
  <si>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</si>
  <si>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</si>
  <si>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</si>
  <si>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</si>
  <si>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</si>
  <si>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</si>
  <si>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</si>
  <si>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</si>
  <si>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</si>
  <si>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</si>
  <si>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</si>
  <si>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</si>
  <si>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</si>
  <si>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</si>
  <si>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</si>
  <si>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</si>
  <si>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</si>
  <si>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</si>
  <si>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</si>
  <si>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</si>
  <si>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</si>
  <si>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</si>
  <si>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</si>
  <si>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</si>
  <si>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</si>
  <si>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</si>
  <si>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</si>
  <si>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</si>
  <si>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</si>
  <si>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</si>
  <si>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</si>
  <si>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</si>
  <si>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</si>
  <si>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</si>
  <si>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</si>
  <si>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</si>
  <si>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</si>
  <si>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</si>
  <si>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</si>
  <si>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</si>
  <si>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</si>
  <si>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</si>
  <si>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</si>
  <si>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</si>
  <si>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</si>
  <si>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</si>
  <si>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</si>
  <si>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</si>
  <si>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</si>
  <si>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</si>
  <si>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</si>
  <si>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</si>
  <si>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</si>
  <si>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</si>
  <si>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</si>
  <si>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</si>
  <si>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</si>
  <si>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</si>
  <si>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</si>
  <si>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</si>
  <si>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</si>
  <si>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</si>
  <si>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</si>
  <si>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</si>
  <si>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</si>
  <si>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</si>
  <si>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</si>
  <si>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</si>
  <si>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</si>
  <si>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</si>
  <si>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</si>
  <si>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</si>
  <si>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</si>
  <si>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</si>
  <si>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</si>
  <si>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</si>
  <si>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</si>
  <si>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</si>
  <si>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</si>
  <si>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</si>
  <si>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</si>
  <si>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</si>
  <si>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</si>
  <si>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</si>
  <si>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</si>
  <si>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</si>
  <si>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</si>
  <si>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</si>
  <si>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</si>
  <si>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</si>
  <si>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</si>
  <si>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</si>
  <si>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</si>
  <si>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</si>
  <si>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</si>
  <si>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</si>
  <si>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</si>
  <si>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</si>
  <si>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</si>
  <si>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</si>
  <si>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</si>
  <si>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</si>
  <si>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</si>
  <si>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</si>
  <si>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</si>
  <si>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</si>
  <si>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</si>
  <si>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</si>
  <si>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</si>
  <si>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</si>
  <si>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</si>
  <si>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</si>
  <si>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</si>
  <si>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</si>
  <si>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</si>
  <si>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</si>
  <si>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</si>
  <si>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</si>
  <si>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</si>
  <si>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</si>
  <si>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</si>
  <si>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</si>
  <si>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</si>
  <si>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</si>
  <si>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</si>
  <si>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</si>
  <si>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</si>
  <si>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</si>
  <si>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</si>
  <si>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</si>
  <si>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</si>
  <si>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</si>
  <si>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</si>
  <si>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</si>
  <si>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</si>
  <si>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</si>
  <si>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</si>
  <si>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</si>
  <si>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</si>
  <si>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</si>
  <si>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</si>
  <si>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</si>
  <si>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</si>
  <si>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</si>
  <si>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</si>
  <si>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</si>
  <si>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</si>
  <si>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</si>
  <si>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</si>
  <si>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</si>
  <si>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</si>
  <si>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</si>
  <si>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</si>
  <si>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</si>
  <si>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</si>
  <si>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</si>
  <si>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</si>
  <si>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</si>
  <si>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</si>
  <si>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</si>
  <si>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</si>
  <si>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</si>
  <si>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</si>
  <si>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</si>
  <si>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</si>
  <si>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</si>
  <si>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</si>
  <si>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</si>
  <si>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</si>
  <si>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</si>
  <si>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</si>
  <si>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</si>
  <si>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</si>
  <si>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</si>
  <si>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</si>
  <si>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</si>
  <si>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</si>
  <si>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</si>
  <si>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</si>
  <si>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</si>
  <si>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</si>
  <si>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</si>
  <si>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</si>
  <si>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</si>
  <si>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</si>
  <si>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</si>
  <si>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</si>
  <si>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</si>
  <si>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</si>
  <si>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</si>
  <si>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</si>
  <si>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</si>
  <si>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</si>
  <si>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</si>
  <si>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</si>
  <si>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</si>
  <si>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</si>
  <si>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</si>
  <si>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</si>
  <si>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</si>
  <si>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</si>
  <si>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</si>
  <si>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</si>
  <si>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</si>
  <si>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</si>
  <si>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</si>
  <si>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</si>
  <si>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</si>
  <si>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</si>
  <si>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</si>
  <si>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</si>
  <si>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</si>
  <si>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</si>
  <si>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</si>
  <si>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</si>
  <si>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</si>
  <si>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</si>
  <si>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</si>
  <si>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</si>
  <si>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</si>
  <si>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</si>
  <si>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</si>
  <si>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</si>
  <si>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</si>
  <si>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</si>
  <si>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</si>
  <si>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</si>
  <si>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</si>
  <si>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</si>
  <si>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</si>
  <si>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</si>
  <si>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</si>
  <si>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</si>
  <si>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</si>
  <si>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</si>
  <si>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</si>
  <si>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</si>
  <si>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</si>
  <si>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</si>
  <si>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</si>
  <si>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</si>
  <si>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</si>
  <si>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</si>
  <si>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</si>
  <si>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</si>
  <si>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</si>
  <si>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</si>
  <si>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</si>
  <si>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</si>
  <si>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</si>
  <si>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</si>
  <si>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</si>
  <si>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</si>
  <si>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</si>
  <si>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</si>
  <si>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</si>
  <si>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</si>
  <si>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</si>
  <si>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</si>
  <si>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</si>
  <si>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</si>
  <si>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</si>
  <si>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</si>
  <si>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</si>
  <si>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</si>
  <si>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</si>
  <si>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</si>
  <si>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</si>
  <si>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</si>
  <si>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</si>
  <si>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</si>
  <si>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</si>
  <si>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</si>
  <si>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</si>
  <si>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</si>
  <si>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</si>
  <si>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</si>
  <si>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</si>
  <si>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</si>
  <si>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</si>
  <si>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</si>
  <si>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</si>
  <si>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</si>
  <si>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</si>
  <si>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</si>
  <si>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</si>
  <si>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</si>
  <si>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</si>
  <si>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</si>
  <si>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</si>
  <si>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</si>
  <si>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</si>
  <si>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</si>
  <si>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</si>
  <si>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</si>
  <si>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</si>
  <si>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</si>
  <si>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</si>
  <si>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</si>
  <si>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</si>
  <si>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</si>
  <si>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</si>
  <si>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</si>
  <si>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</si>
  <si>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</si>
  <si>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</si>
  <si>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</si>
  <si>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</si>
  <si>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</si>
  <si>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</si>
  <si>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</si>
  <si>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</si>
  <si>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</si>
  <si>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</si>
  <si>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</si>
  <si>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</si>
  <si>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</si>
  <si>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</si>
  <si>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</si>
  <si>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</si>
  <si>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</si>
  <si>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</si>
  <si>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</si>
  <si>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</si>
  <si>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</si>
  <si>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</si>
  <si>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</si>
  <si>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</si>
  <si>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</si>
  <si>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</si>
  <si>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</si>
  <si>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</si>
  <si>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</si>
  <si>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</si>
  <si>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</si>
  <si>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</si>
  <si>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</si>
  <si>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</si>
  <si>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</si>
  <si>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</si>
  <si>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</si>
  <si>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</si>
  <si>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</si>
  <si>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</si>
  <si>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</si>
  <si>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</si>
  <si>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</si>
  <si>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</si>
  <si>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</si>
  <si>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</si>
  <si>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</si>
  <si>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</si>
  <si>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</si>
  <si>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</si>
  <si>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</si>
  <si>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</si>
  <si>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</si>
  <si>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</si>
  <si>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</si>
  <si>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</si>
  <si>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</si>
  <si>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</si>
  <si>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</si>
  <si>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</si>
  <si>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</si>
  <si>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</si>
  <si>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</si>
  <si>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</si>
  <si>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</si>
  <si>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</si>
  <si>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</si>
  <si>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</si>
  <si>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</si>
  <si>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</si>
  <si>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</si>
  <si>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</si>
  <si>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</si>
  <si>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</si>
  <si>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</si>
  <si>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</si>
  <si>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</si>
  <si>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</si>
  <si>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</si>
  <si>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</si>
  <si>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</si>
  <si>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</si>
  <si>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</si>
  <si>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</si>
  <si>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</si>
  <si>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</si>
  <si>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</si>
  <si>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</si>
  <si>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</si>
  <si>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</si>
  <si>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</si>
  <si>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</si>
  <si>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</si>
  <si>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</si>
  <si>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</si>
  <si>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</si>
  <si>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</si>
  <si>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</si>
  <si>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</si>
  <si>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</si>
  <si>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</si>
  <si>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</si>
  <si>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</si>
  <si>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</si>
  <si>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</si>
  <si>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</si>
  <si>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</si>
  <si>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</si>
  <si>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</si>
  <si>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</si>
  <si>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</si>
  <si>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</si>
  <si>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</si>
  <si>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</si>
  <si>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</si>
  <si>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</si>
  <si>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</si>
  <si>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</si>
  <si>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</si>
  <si>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</si>
  <si>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</si>
  <si>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</si>
  <si>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</si>
  <si>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</si>
  <si>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</si>
  <si>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</si>
  <si>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</si>
  <si>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</si>
  <si>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</si>
  <si>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</si>
  <si>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</si>
  <si>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</si>
  <si>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</si>
  <si>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</si>
  <si>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</si>
  <si>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</si>
  <si>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</si>
  <si>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</si>
  <si>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</si>
  <si>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</si>
  <si>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</si>
  <si>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</si>
  <si>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</si>
  <si>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</si>
  <si>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</si>
  <si>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</si>
  <si>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</si>
  <si>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</si>
  <si>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</si>
  <si>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</si>
  <si>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</si>
  <si>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</si>
  <si>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</si>
  <si>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</si>
  <si>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</si>
  <si>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</si>
  <si>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</si>
  <si>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</si>
  <si>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</si>
  <si>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</si>
  <si>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</si>
  <si>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</si>
  <si>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</si>
  <si>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</si>
  <si>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</si>
  <si>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</si>
  <si>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</si>
  <si>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</si>
  <si>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</si>
  <si>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</si>
  <si>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</si>
  <si>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</si>
  <si>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</si>
  <si>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</si>
  <si>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</si>
  <si>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</si>
  <si>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</si>
  <si>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</si>
  <si>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</si>
  <si>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</si>
  <si>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</si>
  <si>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</si>
  <si>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</si>
  <si>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</si>
  <si>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</si>
  <si>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</si>
  <si>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</si>
  <si>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</si>
  <si>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</si>
  <si>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</si>
  <si>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</si>
  <si>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</si>
  <si>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</si>
  <si>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</si>
  <si>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</si>
  <si>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</si>
  <si>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</si>
  <si>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</si>
  <si>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</si>
  <si>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</si>
  <si>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</si>
  <si>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</si>
  <si>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</si>
  <si>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</si>
  <si>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</si>
  <si>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</si>
  <si>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</si>
  <si>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</si>
  <si>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</si>
  <si>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</si>
  <si>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</si>
  <si>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</si>
  <si>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</si>
  <si>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</si>
  <si>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</si>
  <si>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</si>
  <si>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</si>
  <si>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</si>
  <si>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</si>
  <si>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</si>
  <si>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</si>
  <si>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</si>
  <si>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</si>
  <si>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</si>
  <si>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</si>
  <si>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</si>
  <si>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</si>
  <si>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</si>
  <si>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</si>
  <si>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</si>
  <si>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</si>
  <si>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</si>
  <si>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</si>
  <si>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</si>
  <si>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</si>
  <si>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</si>
  <si>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</si>
  <si>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</si>
  <si>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</si>
  <si>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</si>
  <si>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</si>
  <si>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</si>
  <si>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</si>
  <si>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</si>
  <si>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</si>
  <si>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</si>
  <si>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</si>
  <si>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</si>
  <si>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</si>
  <si>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</si>
  <si>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</si>
  <si>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</si>
  <si>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</si>
  <si>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</si>
  <si>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</si>
  <si>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</si>
  <si>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</si>
  <si>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</si>
  <si>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</si>
  <si>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</si>
  <si>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</si>
  <si>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</si>
  <si>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</si>
  <si>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</si>
  <si>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</si>
  <si>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</si>
  <si>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</si>
  <si>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</si>
  <si>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</si>
  <si>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</si>
  <si>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</si>
  <si>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</si>
  <si>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</si>
  <si>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</si>
  <si>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</si>
  <si>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</si>
  <si>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</si>
  <si>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</si>
  <si>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</si>
  <si>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</si>
  <si>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</si>
  <si>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</si>
  <si>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</si>
  <si>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</si>
  <si>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</si>
  <si>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</si>
  <si>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</si>
  <si>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</si>
  <si>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</si>
  <si>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</si>
  <si>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</si>
  <si>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</si>
  <si>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</si>
  <si>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</si>
  <si>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</si>
  <si>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</si>
  <si>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</si>
  <si>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</si>
  <si>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</si>
  <si>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</si>
  <si>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</si>
  <si>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</si>
  <si>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</si>
  <si>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</si>
  <si>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</si>
  <si>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</si>
  <si>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</si>
  <si>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</si>
  <si>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</si>
  <si>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</si>
  <si>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</si>
  <si>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</si>
  <si>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</si>
  <si>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</si>
  <si>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</si>
  <si>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</si>
  <si>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</si>
  <si>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</si>
  <si>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</si>
  <si>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</si>
  <si>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</si>
  <si>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</si>
  <si>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</si>
  <si>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</si>
  <si>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</si>
  <si>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</si>
  <si>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</si>
  <si>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</si>
  <si>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</si>
  <si>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</si>
  <si>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</si>
  <si>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</si>
  <si>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</si>
  <si>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</si>
  <si>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</si>
  <si>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</si>
  <si>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</si>
  <si>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</si>
  <si>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</si>
  <si>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</si>
  <si>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</si>
  <si>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</si>
  <si>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</si>
  <si>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</si>
  <si>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</si>
  <si>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</si>
  <si>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</si>
  <si>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</si>
  <si>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</si>
  <si>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</si>
  <si>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</si>
  <si>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</si>
  <si>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</si>
  <si>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</si>
  <si>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</si>
  <si>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</si>
  <si>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</si>
  <si>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</si>
  <si>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</si>
  <si>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</si>
  <si>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</si>
  <si>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</si>
  <si>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</si>
  <si>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</si>
  <si>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</si>
  <si>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</si>
  <si>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</si>
  <si>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</si>
  <si>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</si>
  <si>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</si>
  <si>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</si>
  <si>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</si>
  <si>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</si>
  <si>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</si>
  <si>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</si>
  <si>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</si>
  <si>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</si>
  <si>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</si>
  <si>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</si>
  <si>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</si>
  <si>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</si>
  <si>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</si>
  <si>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</si>
  <si>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</si>
  <si>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</si>
  <si>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</si>
  <si>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</si>
  <si>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</si>
  <si>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</si>
  <si>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</si>
  <si>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</si>
  <si>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</si>
  <si>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</si>
  <si>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</si>
  <si>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</si>
  <si>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</si>
  <si>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</si>
  <si>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</si>
  <si>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</si>
  <si>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</si>
  <si>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</si>
  <si>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</si>
  <si>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</si>
  <si>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</si>
  <si>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</si>
  <si>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</si>
  <si>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</si>
  <si>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</si>
  <si>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</si>
  <si>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</si>
  <si>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</si>
  <si>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</si>
  <si>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</si>
  <si>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</si>
  <si>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</si>
  <si>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</si>
  <si>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</si>
  <si>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</si>
  <si>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</si>
  <si>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</si>
  <si>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</si>
  <si>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</si>
  <si>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</si>
  <si>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</si>
  <si>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</si>
  <si>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</si>
  <si>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</si>
  <si>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</si>
  <si>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</si>
  <si>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</si>
  <si>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</si>
  <si>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</si>
  <si>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</si>
  <si>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</si>
  <si>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</si>
  <si>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</si>
  <si>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</si>
  <si>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</si>
  <si>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</si>
  <si>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</si>
  <si>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</si>
  <si>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</si>
  <si>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</si>
  <si>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</si>
  <si>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</si>
  <si>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</si>
  <si>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</si>
  <si>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</si>
  <si>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</si>
  <si>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</si>
  <si>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</si>
  <si>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</si>
  <si>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</si>
  <si>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</si>
  <si>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</si>
  <si>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</si>
  <si>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</si>
  <si>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</si>
  <si>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</si>
  <si>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</si>
  <si>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</si>
  <si>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</si>
  <si>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</si>
  <si>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</si>
  <si>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</si>
  <si>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</si>
  <si>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</si>
  <si>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</si>
  <si>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</si>
  <si>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</si>
  <si>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</si>
  <si>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</si>
  <si>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</si>
  <si>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</si>
  <si>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</si>
  <si>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</si>
  <si>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</si>
  <si>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</si>
  <si>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</si>
  <si>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</si>
  <si>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</si>
  <si>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</si>
  <si>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</si>
  <si>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</si>
  <si>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</si>
  <si>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</si>
  <si>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</si>
  <si>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</si>
  <si>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</si>
  <si>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</si>
  <si>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</si>
  <si>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</si>
  <si>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</si>
  <si>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</si>
  <si>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</si>
  <si>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</si>
  <si>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</si>
  <si>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</si>
  <si>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</si>
  <si>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</si>
  <si>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</si>
  <si>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</si>
  <si>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</si>
  <si>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</si>
  <si>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</si>
  <si>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</si>
  <si>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</si>
  <si>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</si>
  <si>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</si>
  <si>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</si>
  <si>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</si>
  <si>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</si>
  <si>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</si>
  <si>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</si>
  <si>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</si>
  <si>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</si>
  <si>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</si>
  <si>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</si>
  <si>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</si>
  <si>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</si>
  <si>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</si>
  <si>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</si>
  <si>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</si>
  <si>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</si>
  <si>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</si>
  <si>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</si>
  <si>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</si>
  <si>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</si>
  <si>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</si>
  <si>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</si>
  <si>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</si>
  <si>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</si>
  <si>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</si>
  <si>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</si>
  <si>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</si>
  <si>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</si>
  <si>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</si>
  <si>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</si>
  <si>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</si>
  <si>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</si>
  <si>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</si>
  <si>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</si>
  <si>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</si>
  <si>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</si>
  <si>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</si>
  <si>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</si>
  <si>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</si>
  <si>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</si>
  <si>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</si>
  <si>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</si>
  <si>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</si>
  <si>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</si>
  <si>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</si>
  <si>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</si>
  <si>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</si>
  <si>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</si>
  <si>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</si>
  <si>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</si>
  <si>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</si>
  <si>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</si>
  <si>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</si>
  <si>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</si>
  <si>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</si>
  <si>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</si>
  <si>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</si>
  <si>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</si>
  <si>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</si>
  <si>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</si>
  <si>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</si>
  <si>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</si>
  <si>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</si>
  <si>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</si>
  <si>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</si>
  <si>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</si>
  <si>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</si>
  <si>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</si>
  <si>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</si>
  <si>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</si>
  <si>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</si>
  <si>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</si>
  <si>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</si>
  <si>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</si>
  <si>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</si>
  <si>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</si>
  <si>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</si>
  <si>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</si>
  <si>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</si>
  <si>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</si>
  <si>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</si>
  <si>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</si>
  <si>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</si>
  <si>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</si>
  <si>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</si>
  <si>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</si>
  <si>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</si>
  <si>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</si>
  <si>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</si>
  <si>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</si>
  <si>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</si>
  <si>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</si>
  <si>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</si>
  <si>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</si>
  <si>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</si>
  <si>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</si>
  <si>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</si>
  <si>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</si>
  <si>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</si>
  <si>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</si>
  <si>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</si>
  <si>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</si>
  <si>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</si>
  <si>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</si>
  <si>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</si>
  <si>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</si>
  <si>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</si>
  <si>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</si>
  <si>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</si>
  <si>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</si>
  <si>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</si>
  <si>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</si>
  <si>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</si>
  <si>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</si>
  <si>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</si>
  <si>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</si>
  <si>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</si>
  <si>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</si>
  <si>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</si>
  <si>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</si>
  <si>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</si>
  <si>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</si>
  <si>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</si>
  <si>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</si>
  <si>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</si>
  <si>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</si>
  <si>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</si>
  <si>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</si>
  <si>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</si>
  <si>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</si>
  <si>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</si>
  <si>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</si>
  <si>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</si>
  <si>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</si>
  <si>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</si>
  <si>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</si>
  <si>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</si>
  <si>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</si>
  <si>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</si>
  <si>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</si>
  <si>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</si>
  <si>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</si>
  <si>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</si>
  <si>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</si>
  <si>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</si>
  <si>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</si>
  <si>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</si>
  <si>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</si>
  <si>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</si>
  <si>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</si>
  <si>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</si>
  <si>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</si>
  <si>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</si>
  <si>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</si>
  <si>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</si>
  <si>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</si>
  <si>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</si>
  <si>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</si>
  <si>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</si>
  <si>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</si>
  <si>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</si>
  <si>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</si>
  <si>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</si>
  <si>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</si>
  <si>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</si>
  <si>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</si>
  <si>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</si>
  <si>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</si>
  <si>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</si>
  <si>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</si>
  <si>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</si>
  <si>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</si>
  <si>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</si>
  <si>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</si>
  <si>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</si>
  <si>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</si>
  <si>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</si>
  <si>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</si>
  <si>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</si>
  <si>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</si>
  <si>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</si>
  <si>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</si>
  <si>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</si>
  <si>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</si>
  <si>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</si>
  <si>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</si>
  <si>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</si>
  <si>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</si>
  <si>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</si>
  <si>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</si>
  <si>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</si>
  <si>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</si>
  <si>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</si>
  <si>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</si>
  <si>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</si>
  <si>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</si>
  <si>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</si>
  <si>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</si>
  <si>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</si>
  <si>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</si>
  <si>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</si>
  <si>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</si>
  <si>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</si>
  <si>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</si>
  <si>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</si>
  <si>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</si>
  <si>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</si>
  <si>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</si>
  <si>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</si>
  <si>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</si>
  <si>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</si>
  <si>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</si>
  <si>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</si>
  <si>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</si>
  <si>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</si>
  <si>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</si>
  <si>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</si>
  <si>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</si>
  <si>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</si>
  <si>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</si>
  <si>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</si>
  <si>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</si>
  <si>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</si>
  <si>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</si>
  <si>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</si>
  <si>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</si>
  <si>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</si>
  <si>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</si>
  <si>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</si>
  <si>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</si>
  <si>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</si>
  <si>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</si>
  <si>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</si>
  <si>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</si>
  <si>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</si>
  <si>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</si>
  <si>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</si>
  <si>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</si>
  <si>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</si>
  <si>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</si>
  <si>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</si>
  <si>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</si>
  <si>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</si>
  <si>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</si>
  <si>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</si>
  <si>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</si>
  <si>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</si>
  <si>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</si>
  <si>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</si>
  <si>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</si>
  <si>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</si>
  <si>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</si>
  <si>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</si>
  <si>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</si>
  <si>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</si>
  <si>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</si>
  <si>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</si>
  <si>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</si>
  <si>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</si>
  <si>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</si>
  <si>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</si>
  <si>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</si>
  <si>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</si>
  <si>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</si>
  <si>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</si>
  <si>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</si>
  <si>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</si>
  <si>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</si>
  <si>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</si>
  <si>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</si>
  <si>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</si>
  <si>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</si>
  <si>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</si>
  <si>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</si>
  <si>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</si>
  <si>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</si>
  <si>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</si>
  <si>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</si>
  <si>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</si>
  <si>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</si>
  <si>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</si>
  <si>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</si>
  <si>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</si>
  <si>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</si>
  <si>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</si>
  <si>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</si>
  <si>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</si>
  <si>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</si>
  <si>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</si>
  <si>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</si>
  <si>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</si>
  <si>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</si>
  <si>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</si>
  <si>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</si>
  <si>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</si>
  <si>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</si>
  <si>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</si>
  <si>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</si>
  <si>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</si>
  <si>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</si>
  <si>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</si>
  <si>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</si>
  <si>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</si>
  <si>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</si>
  <si>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</si>
  <si>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</si>
  <si>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</si>
  <si>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</si>
  <si>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</si>
  <si>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</si>
  <si>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</si>
  <si>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</si>
  <si>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</si>
  <si>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</si>
  <si>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</si>
  <si>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</si>
  <si>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</si>
  <si>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</si>
  <si>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</si>
  <si>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</si>
  <si>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</si>
  <si>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</si>
  <si>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</si>
  <si>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</si>
  <si>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</si>
  <si>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</si>
  <si>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</si>
  <si>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</si>
  <si>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</si>
  <si>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</si>
  <si>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</si>
  <si>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</si>
  <si>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</si>
  <si>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</si>
  <si>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</si>
  <si>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</si>
  <si>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</si>
  <si>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</si>
  <si>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</si>
  <si>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</si>
  <si>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</si>
  <si>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</si>
  <si>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</si>
  <si>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</si>
  <si>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</si>
  <si>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</si>
  <si>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</si>
  <si>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</si>
  <si>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</si>
  <si>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</si>
  <si>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</si>
  <si>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</si>
  <si>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</si>
  <si>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</si>
  <si>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</si>
  <si>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</si>
  <si>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</si>
  <si>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</si>
  <si>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</si>
  <si>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</si>
  <si>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</si>
  <si>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</si>
  <si>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</si>
  <si>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</si>
  <si>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</si>
  <si>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</si>
  <si>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</si>
  <si>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</si>
  <si>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</si>
  <si>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</si>
  <si>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</si>
  <si>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</si>
  <si>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</si>
  <si>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</si>
  <si>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</si>
  <si>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</si>
  <si>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</si>
  <si>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</si>
  <si>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</si>
  <si>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</si>
  <si>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</si>
  <si>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</si>
  <si>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</si>
  <si>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</si>
  <si>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</si>
  <si>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</si>
  <si>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</si>
  <si>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</si>
  <si>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</si>
  <si>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</si>
  <si>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</si>
  <si>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</si>
  <si>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</si>
  <si>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</si>
  <si>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</si>
  <si>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</si>
  <si>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</si>
  <si>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</si>
  <si>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</si>
  <si>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</si>
  <si>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</si>
  <si>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</si>
  <si>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</si>
  <si>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</si>
  <si>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</si>
  <si>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</si>
  <si>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</si>
  <si>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</si>
  <si>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</si>
  <si>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</si>
  <si>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</si>
  <si>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</si>
  <si>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</si>
  <si>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</si>
  <si>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</si>
  <si>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</si>
  <si>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</si>
  <si>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</si>
  <si>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</si>
  <si>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</si>
  <si>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</si>
  <si>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</si>
  <si>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</si>
  <si>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</si>
  <si>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</si>
  <si>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</si>
  <si>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</si>
  <si>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</si>
  <si>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</si>
  <si>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</si>
  <si>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</si>
  <si>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</si>
  <si>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</si>
  <si>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</si>
  <si>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</si>
  <si>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</si>
  <si>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</si>
  <si>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</si>
  <si>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</si>
  <si>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</si>
  <si>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</si>
  <si>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</si>
  <si>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</si>
  <si>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</si>
  <si>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</si>
  <si>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</si>
  <si>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</si>
  <si>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</si>
  <si>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</si>
  <si>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</si>
  <si>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</si>
  <si>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</si>
  <si>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</si>
  <si>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</si>
  <si>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</si>
  <si>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</si>
  <si>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</si>
  <si>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</si>
  <si>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</si>
  <si>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</si>
  <si>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</si>
  <si>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</si>
  <si>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</si>
  <si>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</si>
  <si>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</si>
  <si>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</si>
  <si>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</si>
  <si>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</si>
  <si>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</si>
  <si>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</si>
  <si>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</si>
  <si>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</si>
  <si>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</si>
  <si>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</si>
  <si>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</si>
  <si>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</si>
  <si>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</si>
  <si>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</si>
  <si>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</si>
  <si>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</si>
  <si>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</si>
  <si>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</si>
  <si>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</si>
  <si>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</si>
  <si>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</si>
  <si>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</si>
  <si>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</si>
  <si>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</si>
  <si>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</si>
  <si>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</si>
  <si>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</si>
  <si>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</si>
  <si>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</si>
  <si>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</si>
  <si>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</si>
  <si>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</si>
  <si>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</si>
  <si>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</si>
  <si>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</si>
  <si>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</si>
  <si>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</si>
  <si>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</si>
  <si>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</si>
  <si>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</si>
  <si>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</si>
  <si>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</si>
  <si>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</si>
  <si>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</si>
  <si>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</si>
  <si>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</si>
  <si>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</si>
  <si>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</si>
  <si>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</si>
  <si>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</si>
  <si>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</si>
  <si>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</si>
  <si>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</si>
  <si>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</si>
  <si>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</si>
  <si>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</si>
  <si>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</si>
  <si>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</si>
  <si>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</si>
  <si>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</si>
  <si>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</si>
  <si>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</si>
  <si>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</si>
  <si>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</si>
  <si>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</si>
  <si>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</si>
  <si>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</si>
  <si>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</si>
  <si>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</si>
  <si>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</si>
  <si>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</si>
  <si>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</si>
  <si>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</si>
  <si>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</si>
  <si>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</si>
  <si>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</si>
  <si>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</si>
  <si>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</si>
  <si>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</si>
  <si>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</si>
  <si>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</si>
  <si>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</si>
  <si>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</si>
  <si>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</si>
  <si>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</si>
  <si>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</si>
  <si>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</si>
  <si>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</si>
  <si>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</si>
  <si>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</si>
  <si>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</si>
  <si>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</si>
  <si>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</si>
  <si>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</si>
  <si>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</si>
  <si>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</si>
  <si>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</si>
  <si>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</si>
  <si>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</si>
  <si>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</si>
  <si>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</si>
  <si>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</si>
  <si>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</si>
  <si>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</si>
  <si>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</si>
  <si>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</si>
  <si>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</si>
  <si>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</si>
  <si>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</si>
  <si>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</si>
  <si>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</si>
  <si>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</si>
  <si>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</si>
  <si>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</si>
  <si>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</si>
  <si>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</si>
  <si>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</si>
  <si>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</si>
  <si>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</si>
  <si>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</si>
  <si>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</si>
  <si>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</si>
  <si>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</si>
  <si>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</si>
  <si>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</si>
  <si>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</si>
  <si>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</si>
  <si>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</si>
  <si>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</si>
  <si>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</si>
  <si>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</si>
  <si>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</si>
  <si>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</si>
  <si>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</si>
  <si>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</si>
  <si>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</si>
  <si>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</si>
  <si>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</si>
  <si>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</si>
  <si>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</si>
  <si>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</si>
  <si>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</si>
  <si>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</si>
  <si>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</si>
  <si>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</si>
  <si>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</si>
  <si>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</si>
  <si>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</si>
  <si>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</si>
  <si>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</si>
  <si>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</si>
  <si>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</si>
  <si>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</si>
  <si>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</si>
  <si>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</si>
  <si>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</si>
  <si>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</si>
  <si>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</si>
  <si>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</si>
  <si>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</si>
  <si>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</si>
  <si>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</si>
  <si>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</si>
  <si>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</si>
  <si>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</si>
  <si>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</si>
  <si>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</si>
  <si>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</si>
  <si>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</si>
  <si>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</si>
  <si>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</si>
  <si>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</si>
  <si>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</si>
  <si>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</si>
  <si>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</si>
  <si>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</si>
  <si>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</si>
  <si>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</si>
  <si>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</si>
  <si>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</si>
  <si>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</si>
  <si>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</si>
  <si>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</si>
  <si>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</si>
  <si>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</si>
  <si>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</si>
  <si>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</si>
  <si>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</si>
  <si>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</si>
  <si>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</si>
  <si>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</si>
  <si>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</si>
  <si>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</si>
  <si>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</si>
  <si>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</si>
  <si>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</si>
  <si>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</si>
  <si>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</si>
  <si>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</si>
  <si>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</si>
  <si>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</si>
  <si>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</si>
  <si>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</si>
  <si>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</si>
  <si>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</si>
  <si>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</si>
  <si>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</si>
  <si>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</si>
  <si>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</si>
  <si>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</si>
  <si>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</si>
  <si>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</si>
  <si>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</si>
  <si>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</si>
  <si>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</si>
  <si>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</si>
  <si>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</si>
  <si>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</si>
  <si>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</si>
  <si>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</si>
  <si>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</si>
  <si>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</si>
  <si>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</si>
  <si>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</si>
  <si>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</si>
  <si>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</si>
  <si>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</si>
  <si>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</si>
  <si>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</si>
  <si>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</si>
  <si>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</si>
  <si>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</si>
  <si>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</si>
  <si>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</si>
  <si>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</si>
  <si>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</si>
  <si>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</si>
  <si>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</si>
  <si>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</si>
  <si>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</si>
  <si>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</si>
  <si>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</si>
  <si>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</si>
  <si>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</si>
  <si>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</si>
  <si>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</si>
  <si>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</si>
  <si>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</si>
  <si>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</si>
  <si>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</si>
  <si>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</si>
  <si>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</si>
  <si>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</si>
  <si>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</si>
  <si>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</si>
  <si>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</si>
  <si>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</si>
  <si>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</si>
  <si>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</si>
  <si>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</si>
  <si>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</si>
  <si>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</si>
  <si>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</si>
  <si>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</si>
  <si>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</si>
  <si>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</si>
  <si>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</si>
  <si>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</si>
  <si>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</si>
  <si>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</si>
  <si>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</si>
  <si>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</si>
  <si>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</si>
  <si>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</si>
  <si>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</si>
  <si>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</si>
  <si>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</si>
  <si>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</si>
  <si>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</si>
  <si>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</si>
  <si>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</si>
  <si>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</si>
  <si>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</si>
  <si>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</si>
  <si>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</si>
  <si>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</si>
  <si>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</si>
  <si>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</si>
  <si>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</si>
  <si>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</si>
  <si>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</si>
  <si>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</si>
  <si>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</si>
  <si>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</si>
  <si>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</si>
  <si>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</si>
  <si>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</si>
  <si>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</si>
  <si>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</si>
  <si>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</si>
  <si>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</si>
  <si>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</si>
  <si>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</si>
  <si>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</si>
  <si>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</si>
  <si>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</si>
  <si>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</si>
  <si>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</si>
  <si>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</si>
  <si>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</si>
  <si>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</si>
  <si>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</si>
  <si>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</si>
  <si>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</si>
  <si>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</si>
  <si>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</si>
  <si>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</si>
  <si>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</si>
  <si>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</si>
  <si>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</si>
  <si>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</si>
  <si>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</si>
  <si>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</si>
  <si>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</si>
  <si>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</si>
  <si>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</si>
  <si>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</si>
  <si>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</si>
  <si>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</si>
  <si>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</si>
  <si>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</si>
  <si>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</si>
  <si>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</si>
  <si>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</si>
  <si>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</si>
  <si>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</si>
  <si>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</si>
  <si>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</si>
  <si>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</si>
  <si>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</si>
  <si>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</si>
  <si>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</si>
  <si>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</si>
  <si>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</si>
  <si>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</si>
  <si>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</si>
  <si>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</si>
  <si>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</si>
  <si>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</si>
  <si>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</si>
  <si>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</si>
  <si>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</si>
  <si>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</si>
  <si>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</si>
  <si>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</si>
  <si>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</si>
  <si>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</si>
  <si>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</si>
  <si>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</si>
  <si>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</si>
  <si>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</si>
  <si>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</si>
  <si>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</si>
  <si>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</si>
  <si>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</si>
  <si>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</si>
  <si>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</si>
  <si>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</si>
  <si>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</si>
  <si>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</si>
  <si>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</si>
  <si>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</si>
  <si>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</si>
  <si>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</si>
  <si>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</si>
  <si>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</si>
  <si>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</si>
  <si>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</si>
  <si>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</si>
  <si>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</si>
  <si>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</si>
  <si>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</si>
  <si>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</si>
  <si>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</si>
  <si>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</si>
  <si>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</si>
  <si>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</si>
  <si>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</si>
  <si>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</si>
  <si>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</si>
  <si>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</si>
  <si>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</si>
  <si>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</si>
  <si>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</si>
  <si>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</si>
  <si>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</si>
  <si>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</si>
  <si>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</si>
  <si>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</si>
  <si>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</si>
  <si>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</si>
  <si>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</si>
  <si>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</si>
  <si>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</si>
  <si>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</si>
  <si>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</si>
  <si>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</si>
  <si>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</si>
  <si>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</si>
  <si>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</si>
  <si>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</si>
  <si>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</si>
  <si>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</si>
  <si>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</si>
  <si>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</si>
  <si>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</si>
  <si>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</si>
  <si>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</si>
  <si>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</si>
  <si>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</si>
  <si>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</si>
  <si>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</si>
  <si>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</si>
  <si>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</si>
  <si>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</si>
  <si>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</si>
  <si>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</si>
  <si>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</si>
  <si>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</si>
  <si>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</si>
  <si>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</si>
  <si>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</si>
  <si>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</si>
  <si>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</si>
  <si>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</si>
  <si>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</si>
  <si>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</si>
  <si>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</si>
  <si>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</si>
  <si>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</si>
  <si>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</si>
  <si>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</si>
  <si>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</si>
  <si>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</si>
  <si>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</si>
  <si>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</si>
  <si>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</si>
  <si>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</si>
  <si>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</si>
  <si>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</si>
  <si>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</si>
  <si>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</si>
  <si>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</si>
  <si>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</si>
  <si>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</si>
  <si>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</si>
  <si>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</si>
  <si>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</si>
  <si>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</si>
  <si>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</si>
  <si>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</si>
  <si>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</si>
  <si>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</si>
  <si>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</si>
  <si>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</si>
  <si>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</si>
  <si>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</si>
  <si>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</si>
  <si>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</si>
  <si>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</si>
  <si>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</si>
  <si>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</si>
  <si>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</si>
  <si>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</si>
  <si>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</si>
  <si>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</si>
  <si>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</si>
  <si>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</si>
  <si>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</si>
  <si>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</si>
  <si>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</si>
  <si>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</si>
  <si>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</si>
  <si>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</si>
  <si>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</si>
  <si>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</si>
  <si>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</si>
  <si>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</si>
  <si>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</si>
  <si>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</si>
  <si>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</si>
  <si>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</si>
  <si>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</si>
  <si>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</si>
  <si>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</si>
  <si>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</si>
  <si>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</si>
  <si>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</si>
  <si>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</si>
  <si>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</si>
  <si>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</si>
  <si>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</si>
  <si>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</si>
  <si>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</si>
  <si>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</si>
  <si>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</si>
  <si>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</si>
  <si>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</si>
  <si>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</si>
  <si>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</si>
  <si>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</si>
  <si>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</si>
  <si>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</si>
  <si>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</si>
  <si>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</si>
  <si>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</si>
  <si>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</si>
  <si>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</si>
  <si>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</si>
  <si>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</si>
  <si>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</si>
  <si>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</si>
  <si>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</si>
  <si>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</si>
  <si>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</si>
  <si>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</si>
  <si>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</si>
  <si>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</si>
  <si>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</si>
  <si>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</si>
  <si>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</si>
  <si>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</si>
  <si>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</si>
  <si>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</si>
  <si>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</si>
  <si>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</si>
  <si>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</si>
  <si>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</si>
  <si>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</si>
  <si>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</si>
  <si>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</si>
  <si>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</si>
  <si>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</si>
  <si>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</si>
  <si>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</si>
  <si>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</si>
  <si>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</si>
  <si>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</si>
  <si>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</si>
  <si>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</si>
  <si>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</si>
  <si>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</si>
  <si>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</si>
  <si>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</si>
  <si>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</si>
  <si>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</si>
  <si>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</si>
  <si>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</si>
  <si>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</si>
  <si>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</si>
  <si>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</si>
  <si>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</si>
  <si>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</si>
  <si>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</si>
  <si>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</si>
  <si>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</si>
  <si>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</si>
  <si>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</si>
  <si>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</si>
  <si>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</si>
  <si>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</si>
  <si>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</si>
  <si>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</si>
  <si>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</si>
  <si>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</si>
  <si>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</si>
  <si>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</si>
  <si>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</si>
  <si>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</si>
  <si>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</si>
  <si>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</si>
  <si>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</si>
  <si>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</si>
  <si>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</si>
  <si>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</si>
  <si>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</si>
  <si>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</si>
  <si>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</si>
  <si>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</si>
  <si>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</si>
  <si>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</si>
  <si>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</si>
  <si>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</si>
  <si>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</si>
  <si>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</si>
  <si>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</si>
  <si>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</si>
  <si>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</si>
  <si>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</si>
  <si>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</si>
  <si>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</si>
  <si>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</si>
  <si>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</si>
  <si>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</si>
  <si>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</si>
  <si>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</si>
  <si>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</si>
  <si>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</si>
  <si>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</si>
  <si>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</si>
  <si>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</si>
  <si>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</si>
  <si>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</si>
  <si>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</si>
  <si>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</si>
  <si>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</si>
  <si>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</si>
  <si>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</si>
  <si>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</si>
  <si>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</si>
  <si>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</si>
  <si>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</si>
  <si>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</si>
  <si>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</si>
  <si>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</si>
  <si>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</si>
  <si>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</si>
  <si>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</si>
  <si>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</si>
  <si>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</si>
  <si>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</si>
  <si>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</si>
  <si>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</si>
  <si>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</si>
  <si>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</si>
  <si>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</si>
  <si>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</si>
  <si>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</si>
  <si>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</si>
  <si>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</si>
  <si>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</si>
  <si>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</si>
  <si>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</si>
  <si>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</si>
  <si>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</si>
  <si>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</si>
  <si>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</si>
  <si>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</si>
  <si>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</si>
  <si>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</si>
  <si>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</si>
  <si>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</si>
  <si>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</si>
  <si>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</si>
  <si>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</si>
  <si>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</si>
  <si>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</si>
  <si>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</si>
  <si>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</si>
  <si>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</si>
  <si>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</si>
  <si>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</si>
  <si>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</si>
  <si>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</si>
  <si>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</si>
  <si>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</si>
  <si>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</si>
  <si>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</si>
  <si>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</si>
  <si>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</si>
  <si>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</si>
  <si>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</si>
  <si>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</si>
  <si>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</si>
  <si>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</si>
  <si>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</si>
  <si>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</si>
  <si>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</si>
  <si>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</si>
  <si>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</si>
  <si>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</si>
  <si>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</si>
  <si>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</si>
  <si>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</si>
  <si>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</si>
  <si>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</si>
  <si>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</si>
  <si>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</si>
  <si>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</si>
  <si>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</si>
  <si>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</si>
  <si>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</si>
  <si>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</si>
  <si>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</si>
  <si>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</si>
  <si>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</si>
  <si>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</si>
  <si>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</si>
  <si>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</si>
  <si>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</si>
  <si>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</si>
  <si>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</si>
  <si>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</si>
  <si>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</si>
  <si>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</si>
  <si>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</si>
  <si>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</si>
  <si>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</si>
  <si>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</si>
  <si>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</si>
  <si>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</si>
  <si>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</si>
  <si>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</si>
  <si>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</si>
  <si>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</si>
  <si>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</si>
  <si>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</si>
  <si>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</si>
  <si>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</si>
  <si>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</si>
  <si>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</si>
  <si>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</si>
  <si>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</si>
  <si>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</si>
  <si>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</si>
  <si>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</si>
  <si>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</si>
  <si>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</si>
  <si>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</si>
  <si>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</si>
  <si>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</si>
  <si>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</si>
  <si>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</si>
  <si>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</si>
  <si>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</si>
  <si>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</si>
  <si>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</si>
  <si>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</si>
  <si>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</si>
  <si>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</si>
  <si>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</si>
  <si>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</si>
  <si>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</si>
  <si>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</si>
  <si>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</si>
  <si>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</si>
  <si>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</si>
  <si>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</si>
  <si>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</si>
  <si>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</si>
  <si>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</si>
  <si>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</si>
  <si>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</si>
  <si>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</si>
  <si>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</si>
  <si>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</si>
  <si>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</si>
  <si>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</si>
  <si>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</si>
  <si>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</si>
  <si>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</si>
  <si>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</si>
  <si>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</si>
  <si>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</si>
  <si>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</si>
  <si>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</si>
  <si>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</si>
  <si>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</si>
  <si>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</si>
  <si>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</si>
  <si>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</si>
  <si>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</si>
  <si>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</si>
  <si>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</si>
  <si>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</si>
  <si>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</si>
  <si>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</si>
  <si>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</si>
  <si>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</si>
  <si>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</si>
  <si>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</si>
  <si>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</si>
  <si>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</si>
  <si>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</si>
  <si>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</si>
  <si>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</si>
  <si>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</si>
  <si>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</si>
  <si>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</si>
  <si>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</si>
  <si>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</si>
  <si>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</si>
  <si>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</si>
  <si>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</si>
  <si>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</si>
  <si>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</si>
  <si>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</si>
  <si>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</si>
  <si>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</si>
  <si>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</si>
  <si>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</si>
  <si>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</si>
  <si>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</si>
  <si>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</si>
  <si>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</si>
  <si>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</si>
  <si>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</si>
  <si>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</si>
  <si>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</si>
  <si>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</si>
  <si>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</si>
  <si>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</si>
  <si>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</si>
  <si>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</si>
  <si>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</si>
  <si>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</si>
  <si>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</si>
  <si>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</si>
  <si>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</si>
  <si>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</si>
  <si>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</si>
  <si>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</si>
  <si>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</si>
  <si>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</si>
  <si>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</si>
  <si>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</si>
  <si>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</si>
  <si>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</si>
  <si>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</si>
  <si>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</si>
  <si>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</si>
  <si>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</si>
  <si>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</si>
  <si>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</si>
  <si>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</si>
  <si>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</si>
  <si>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</si>
  <si>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</si>
  <si>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</si>
  <si>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</si>
  <si>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</si>
  <si>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</si>
  <si>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</si>
  <si>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</si>
  <si>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</si>
  <si>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</si>
  <si>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</si>
  <si>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</si>
  <si>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</si>
  <si>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</si>
  <si>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</si>
  <si>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</si>
  <si>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</si>
  <si>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</si>
  <si>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</si>
  <si>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</si>
  <si>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</si>
  <si>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</si>
  <si>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</si>
  <si>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</si>
  <si>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</si>
  <si>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</si>
  <si>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</si>
  <si>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</si>
  <si>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</si>
  <si>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</si>
  <si>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</si>
  <si>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</si>
  <si>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</si>
  <si>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</si>
  <si>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</si>
  <si>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</si>
  <si>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</si>
  <si>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</si>
  <si>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</si>
  <si>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</si>
  <si>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</si>
  <si>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</si>
  <si>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</si>
  <si>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</si>
  <si>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</si>
  <si>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</si>
  <si>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</si>
  <si>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</si>
  <si>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</si>
  <si>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</si>
  <si>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</si>
  <si>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</si>
  <si>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</si>
  <si>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</si>
  <si>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</si>
  <si>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</si>
  <si>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</si>
  <si>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</si>
  <si>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</si>
  <si>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</si>
  <si>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</si>
  <si>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</si>
  <si>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</si>
  <si>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</si>
  <si>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</si>
  <si>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</si>
  <si>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</si>
  <si>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</si>
  <si>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</si>
  <si>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</si>
  <si>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</si>
  <si>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</si>
  <si>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</si>
  <si>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</si>
  <si>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</si>
  <si>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</si>
  <si>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</si>
  <si>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</si>
  <si>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</si>
  <si>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</si>
  <si>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</si>
  <si>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</si>
  <si>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</si>
  <si>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</si>
  <si>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</si>
  <si>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</si>
  <si>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</si>
  <si>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</si>
  <si>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</si>
  <si>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</si>
  <si>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</si>
  <si>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</si>
  <si>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</si>
  <si>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</si>
  <si>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</si>
  <si>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</si>
  <si>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</si>
  <si>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</si>
  <si>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</si>
  <si>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</si>
  <si>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</si>
  <si>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</si>
  <si>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</si>
  <si>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</si>
  <si>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</si>
  <si>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</si>
  <si>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</si>
  <si>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</si>
  <si>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</si>
  <si>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</si>
  <si>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</si>
  <si>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</si>
  <si>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</si>
  <si>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</si>
  <si>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</si>
  <si>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</si>
  <si>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</si>
  <si>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</si>
  <si>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</si>
  <si>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</si>
  <si>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</si>
  <si>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</si>
  <si>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</si>
  <si>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</si>
  <si>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</si>
  <si>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</si>
  <si>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</si>
  <si>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</si>
  <si>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</si>
  <si>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</si>
  <si>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</si>
  <si>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</si>
  <si>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</si>
  <si>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</si>
  <si>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</si>
  <si>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</si>
  <si>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</si>
  <si>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</si>
  <si>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</si>
  <si>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</si>
  <si>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</si>
  <si>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</si>
  <si>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</si>
  <si>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</si>
  <si>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</si>
  <si>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</si>
  <si>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</si>
  <si>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</si>
  <si>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</si>
  <si>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</si>
  <si>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</si>
  <si>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</si>
  <si>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</si>
  <si>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</si>
  <si>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</si>
  <si>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</si>
  <si>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</si>
  <si>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</si>
  <si>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</si>
  <si>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</si>
  <si>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</si>
  <si>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</si>
  <si>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</si>
  <si>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</si>
  <si>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</si>
  <si>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</si>
  <si>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</si>
  <si>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</si>
  <si>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</si>
  <si>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</si>
  <si>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</si>
  <si>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</si>
  <si>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</si>
  <si>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</si>
  <si>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</si>
  <si>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</si>
  <si>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</si>
  <si>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</si>
  <si>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</si>
  <si>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</si>
  <si>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</si>
  <si>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</si>
  <si>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</si>
  <si>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</si>
  <si>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</si>
  <si>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</si>
  <si>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</si>
  <si>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</si>
  <si>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</si>
  <si>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</si>
  <si>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</si>
  <si>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</si>
  <si>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</si>
  <si>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</si>
  <si>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</si>
  <si>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</si>
  <si>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</si>
  <si>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</si>
  <si>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</si>
  <si>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</si>
  <si>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</si>
  <si>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</si>
  <si>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</si>
  <si>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</si>
  <si>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</si>
  <si>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</si>
  <si>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</si>
  <si>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</si>
  <si>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</si>
  <si>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</si>
  <si>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</si>
  <si>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</si>
  <si>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</si>
  <si>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</si>
  <si>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</si>
  <si>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</si>
  <si>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</si>
  <si>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</si>
  <si>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</si>
  <si>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</si>
  <si>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</si>
  <si>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</si>
  <si>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</si>
  <si>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</si>
  <si>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</si>
  <si>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</si>
  <si>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</si>
  <si>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</si>
  <si>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</si>
  <si>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</si>
  <si>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</si>
  <si>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</si>
  <si>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</si>
  <si>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</si>
  <si>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</si>
  <si>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</si>
  <si>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</si>
  <si>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</si>
  <si>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</si>
  <si>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</si>
  <si>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</si>
  <si>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</si>
  <si>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</si>
  <si>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</si>
  <si>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</si>
  <si>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</si>
  <si>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</si>
  <si>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</si>
  <si>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</si>
  <si>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</si>
  <si>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</si>
  <si>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</si>
  <si>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</si>
  <si>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</si>
  <si>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</si>
  <si>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</si>
  <si>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</si>
  <si>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</si>
  <si>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</si>
  <si>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</si>
  <si>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</si>
  <si>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</si>
  <si>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</si>
  <si>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</si>
  <si>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</si>
  <si>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</si>
  <si>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</si>
  <si>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</si>
  <si>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</si>
  <si>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</si>
  <si>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</si>
  <si>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</si>
  <si>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</si>
  <si>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</si>
  <si>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</si>
  <si>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</si>
  <si>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</si>
  <si>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</si>
  <si>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</si>
  <si>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</si>
  <si>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</si>
  <si>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</si>
  <si>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</si>
  <si>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</si>
  <si>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</si>
  <si>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</si>
  <si>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</si>
  <si>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</si>
  <si>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</si>
  <si>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</si>
  <si>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</si>
  <si>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</si>
  <si>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</si>
  <si>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</si>
  <si>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</si>
  <si>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</si>
  <si>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</si>
  <si>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</si>
  <si>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</si>
  <si>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</si>
  <si>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</si>
  <si>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</si>
  <si>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</si>
  <si>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</si>
  <si>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</si>
  <si>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</si>
  <si>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</si>
  <si>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</si>
  <si>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</si>
  <si>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</si>
  <si>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</si>
  <si>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</si>
  <si>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</si>
  <si>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</si>
  <si>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</si>
  <si>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</si>
  <si>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</si>
  <si>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</si>
  <si>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</si>
  <si>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</si>
  <si>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</si>
  <si>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</si>
  <si>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</si>
  <si>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</si>
  <si>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</si>
  <si>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</si>
  <si>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</si>
  <si>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</si>
  <si>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</si>
  <si>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</si>
  <si>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</si>
  <si>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</si>
  <si>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</si>
  <si>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</si>
  <si>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</si>
  <si>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</si>
  <si>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</si>
  <si>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</si>
  <si>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</si>
  <si>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</si>
  <si>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</si>
  <si>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</si>
  <si>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</si>
  <si>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</si>
  <si>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</si>
  <si>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</si>
  <si>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</si>
  <si>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</si>
  <si>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</si>
  <si>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</si>
  <si>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</si>
  <si>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</si>
  <si>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</si>
  <si>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</si>
  <si>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</si>
  <si>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</si>
  <si>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</si>
  <si>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</si>
  <si>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</si>
  <si>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</si>
  <si>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</si>
  <si>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</si>
  <si>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</si>
  <si>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</si>
  <si>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</si>
  <si>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</si>
  <si>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</si>
  <si>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</si>
  <si>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</si>
  <si>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</si>
  <si>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</si>
  <si>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</si>
  <si>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</si>
  <si>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</si>
  <si>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</si>
  <si>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</si>
  <si>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</si>
  <si>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</si>
  <si>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</si>
  <si>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</si>
  <si>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</si>
  <si>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</si>
  <si>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</si>
  <si>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</si>
  <si>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</si>
  <si>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</si>
  <si>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</si>
  <si>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</si>
  <si>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</si>
  <si>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</si>
  <si>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</si>
  <si>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</si>
  <si>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</si>
  <si>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</si>
  <si>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</si>
  <si>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</si>
  <si>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</si>
  <si>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</si>
  <si>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</si>
  <si>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</si>
  <si>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</si>
  <si>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</si>
  <si>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</si>
  <si>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</si>
  <si>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</si>
  <si>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</si>
  <si>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</si>
  <si>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</si>
  <si>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</si>
  <si>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</si>
  <si>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</si>
  <si>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</si>
  <si>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</si>
  <si>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</si>
  <si>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</si>
  <si>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</si>
  <si>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</si>
  <si>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</si>
  <si>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</si>
  <si>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</si>
  <si>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</si>
  <si>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</si>
  <si>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</si>
  <si>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</si>
  <si>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</si>
  <si>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</si>
  <si>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</si>
  <si>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</si>
  <si>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</si>
  <si>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</si>
  <si>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</si>
  <si>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</si>
  <si>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</si>
  <si>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</si>
  <si>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</si>
  <si>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</si>
  <si>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</si>
  <si>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</si>
  <si>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</si>
  <si>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</si>
  <si>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</si>
  <si>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</si>
  <si>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</si>
  <si>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</si>
  <si>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</si>
  <si>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</si>
  <si>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</si>
  <si>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</si>
  <si>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</si>
  <si>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</si>
  <si>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</si>
  <si>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</si>
  <si>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</si>
  <si>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</si>
  <si>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</si>
  <si>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</si>
  <si>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</si>
  <si>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</si>
  <si>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</si>
  <si>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</si>
  <si>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</si>
  <si>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</si>
  <si>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</si>
  <si>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</si>
  <si>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</si>
  <si>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</si>
  <si>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</si>
  <si>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</si>
  <si>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</si>
  <si>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</si>
  <si>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</si>
  <si>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</si>
  <si>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</si>
  <si>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</si>
  <si>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</si>
  <si>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</si>
  <si>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</si>
  <si>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</si>
  <si>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</si>
  <si>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</si>
  <si>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</si>
  <si>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</si>
  <si>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</si>
  <si>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</si>
  <si>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</si>
  <si>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</si>
  <si>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</si>
  <si>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</si>
  <si>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</si>
  <si>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</si>
  <si>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</si>
  <si>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</si>
  <si>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</si>
  <si>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</si>
  <si>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</si>
  <si>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</si>
  <si>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</si>
  <si>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</si>
  <si>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</si>
  <si>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</si>
  <si>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</si>
  <si>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</si>
  <si>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</si>
  <si>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</si>
  <si>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</si>
  <si>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</si>
  <si>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</si>
  <si>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</si>
  <si>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</si>
  <si>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</si>
  <si>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</si>
  <si>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</si>
  <si>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</si>
  <si>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</si>
  <si>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</si>
  <si>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</si>
  <si>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</si>
  <si>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</si>
  <si>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</si>
  <si>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</si>
  <si>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</si>
  <si>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</si>
  <si>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</si>
  <si>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</si>
  <si>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</si>
  <si>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</si>
  <si>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</si>
  <si>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</si>
  <si>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</si>
  <si>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</si>
  <si>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</si>
  <si>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</si>
  <si>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</si>
  <si>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</si>
  <si>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</si>
  <si>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</si>
  <si>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</si>
  <si>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</si>
  <si>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</si>
  <si>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</si>
  <si>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</si>
  <si>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</si>
  <si>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</si>
  <si>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</si>
  <si>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</si>
  <si>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</si>
  <si>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</si>
  <si>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</si>
  <si>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</si>
  <si>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</si>
  <si>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</si>
  <si>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</si>
  <si>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</si>
  <si>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</si>
  <si>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</si>
  <si>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</si>
  <si>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</si>
  <si>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</si>
  <si>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</si>
  <si>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</si>
  <si>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</si>
  <si>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</si>
  <si>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</si>
  <si>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</si>
  <si>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</si>
  <si>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</si>
  <si>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</si>
  <si>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</si>
  <si>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</si>
  <si>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</si>
  <si>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</si>
  <si>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</si>
  <si>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</si>
  <si>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</si>
  <si>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</si>
  <si>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</si>
  <si>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</si>
  <si>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</si>
  <si>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</si>
  <si>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</si>
  <si>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</si>
  <si>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</si>
  <si>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</si>
  <si>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</si>
  <si>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</si>
  <si>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</si>
  <si>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</si>
  <si>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</si>
  <si>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</si>
  <si>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</si>
  <si>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</si>
  <si>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</si>
  <si>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</si>
  <si>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</si>
  <si>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</si>
  <si>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</si>
  <si>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</si>
  <si>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</si>
  <si>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</si>
  <si>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</si>
  <si>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</si>
  <si>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</si>
  <si>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</si>
  <si>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</si>
  <si>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</si>
  <si>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</si>
  <si>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</si>
  <si>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</si>
  <si>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</si>
  <si>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</si>
  <si>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</si>
  <si>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</si>
  <si>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</si>
  <si>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</si>
  <si>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</si>
  <si>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</si>
  <si>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</si>
  <si>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</si>
  <si>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</si>
  <si>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</si>
  <si>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</si>
  <si>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</si>
  <si>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</si>
  <si>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</si>
  <si>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</si>
  <si>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</si>
  <si>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</si>
  <si>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</si>
  <si>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</si>
  <si>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</si>
  <si>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</si>
  <si>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</si>
  <si>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</si>
  <si>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</si>
  <si>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</si>
  <si>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</si>
  <si>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</si>
  <si>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</si>
  <si>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</si>
  <si>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</si>
  <si>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</si>
  <si>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</si>
  <si>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</si>
  <si>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</si>
  <si>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</si>
  <si>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</si>
  <si>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</si>
  <si>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</si>
  <si>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</si>
  <si>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</si>
  <si>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</si>
  <si>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</si>
  <si>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</si>
  <si>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</si>
  <si>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</si>
  <si>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</si>
  <si>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</si>
  <si>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</si>
  <si>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</si>
  <si>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</si>
  <si>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</si>
  <si>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</si>
  <si>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</si>
  <si>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</si>
  <si>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</si>
  <si>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</si>
  <si>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</si>
  <si>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</si>
  <si>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</si>
  <si>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</si>
  <si>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</si>
  <si>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</si>
  <si>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</si>
  <si>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</si>
  <si>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</si>
  <si>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</si>
  <si>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</si>
  <si>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</si>
  <si>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</si>
  <si>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</si>
  <si>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</si>
  <si>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</si>
  <si>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</si>
  <si>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</si>
  <si>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</si>
  <si>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</si>
  <si>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</si>
  <si>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</si>
  <si>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</si>
  <si>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</si>
  <si>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</si>
  <si>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</si>
  <si>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</si>
  <si>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</si>
  <si>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</si>
  <si>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</si>
  <si>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</si>
  <si>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</si>
  <si>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</si>
  <si>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</si>
  <si>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</si>
  <si>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</si>
  <si>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</si>
  <si>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</si>
  <si>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</si>
  <si>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</si>
  <si>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</si>
  <si>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</si>
  <si>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</si>
  <si>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</si>
  <si>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</si>
  <si>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</si>
  <si>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</si>
  <si>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</si>
  <si>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</si>
  <si>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</si>
  <si>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</si>
  <si>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</si>
  <si>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</si>
  <si>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</si>
  <si>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</si>
  <si>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</si>
  <si>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</si>
  <si>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</si>
  <si>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</si>
  <si>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</si>
  <si>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</si>
  <si>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</si>
  <si>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</si>
  <si>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</si>
  <si>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</si>
  <si>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</si>
  <si>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</si>
  <si>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</si>
  <si>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</si>
  <si>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</si>
  <si>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</si>
  <si>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</si>
  <si>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</si>
  <si>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</si>
  <si>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</si>
  <si>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</si>
  <si>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</si>
  <si>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</si>
  <si>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</si>
  <si>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</si>
  <si>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</si>
  <si>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</si>
  <si>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</si>
  <si>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</si>
  <si>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</si>
  <si>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</si>
  <si>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</si>
  <si>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</si>
  <si>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</si>
  <si>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</si>
  <si>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</si>
  <si>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</si>
  <si>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</si>
  <si>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</si>
  <si>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</si>
  <si>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</si>
  <si>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</si>
  <si>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</si>
  <si>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</si>
  <si>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</si>
  <si>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</si>
  <si>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</si>
  <si>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</si>
  <si>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</si>
  <si>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</si>
  <si>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</si>
  <si>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</si>
  <si>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</si>
  <si>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</si>
  <si>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</si>
  <si>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</si>
  <si>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</si>
  <si>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</si>
  <si>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</si>
  <si>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</si>
  <si>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</si>
  <si>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</si>
  <si>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</si>
  <si>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</si>
  <si>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</si>
  <si>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</si>
  <si>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</si>
  <si>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</si>
  <si>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</si>
  <si>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</si>
  <si>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</si>
  <si>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</si>
  <si>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</si>
  <si>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</si>
  <si>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</si>
  <si>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</si>
  <si>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</si>
  <si>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</si>
  <si>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</si>
  <si>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</si>
  <si>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</si>
  <si>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</si>
  <si>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</si>
  <si>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</si>
  <si>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</si>
  <si>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</si>
  <si>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</si>
  <si>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</si>
  <si>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</si>
  <si>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</si>
  <si>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</si>
  <si>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</si>
  <si>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</si>
  <si>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</si>
  <si>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</si>
  <si>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</si>
  <si>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</si>
  <si>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</si>
  <si>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</si>
  <si>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</si>
  <si>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</si>
  <si>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</si>
  <si>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</si>
  <si>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</si>
  <si>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</si>
  <si>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</si>
  <si>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</si>
  <si>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</si>
  <si>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</si>
  <si>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</si>
  <si>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</si>
  <si>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</si>
  <si>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</si>
  <si>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</si>
  <si>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</si>
  <si>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</si>
  <si>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</si>
  <si>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</si>
  <si>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</si>
  <si>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</si>
  <si>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</si>
  <si>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</si>
  <si>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</si>
  <si>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</si>
  <si>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</si>
  <si>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</si>
  <si>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</si>
  <si>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</si>
  <si>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</si>
  <si>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</si>
  <si>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</si>
  <si>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</si>
  <si>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</si>
  <si>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</si>
  <si>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</si>
  <si>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</si>
  <si>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</si>
  <si>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</si>
  <si>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</si>
  <si>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</si>
  <si>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</si>
  <si>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</si>
  <si>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</si>
  <si>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</si>
  <si>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</si>
  <si>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</si>
  <si>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</si>
  <si>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</si>
  <si>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</si>
  <si>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</si>
  <si>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</si>
  <si>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</si>
  <si>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</si>
  <si>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</si>
  <si>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</si>
  <si>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</si>
  <si>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</si>
  <si>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</si>
  <si>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</si>
  <si>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</si>
  <si>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</si>
  <si>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</si>
  <si>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</si>
  <si>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</si>
  <si>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</si>
  <si>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</si>
  <si>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</si>
  <si>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</si>
  <si>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</si>
  <si>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</si>
  <si>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</si>
  <si>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</si>
  <si>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</si>
  <si>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</si>
  <si>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</si>
  <si>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</si>
  <si>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</si>
  <si>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</si>
  <si>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</si>
  <si>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</si>
  <si>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</si>
  <si>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</si>
  <si>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</si>
  <si>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</si>
  <si>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</si>
  <si>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</si>
  <si>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</si>
  <si>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</si>
  <si>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</si>
  <si>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</si>
  <si>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</si>
  <si>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</si>
  <si>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</si>
  <si>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</si>
  <si>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</si>
  <si>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</si>
  <si>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</si>
  <si>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</si>
  <si>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</si>
  <si>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</si>
  <si>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</si>
  <si>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</si>
  <si>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</si>
  <si>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</si>
  <si>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</si>
  <si>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</si>
  <si>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</si>
  <si>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</si>
  <si>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</si>
  <si>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</si>
  <si>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</si>
  <si>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</si>
  <si>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</si>
  <si>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</si>
  <si>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</si>
  <si>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</si>
  <si>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</si>
  <si>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</si>
  <si>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</si>
  <si>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</si>
  <si>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</si>
  <si>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</si>
  <si>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</si>
  <si>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</si>
  <si>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</si>
  <si>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</si>
  <si>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</si>
  <si>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</si>
  <si>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</si>
  <si>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</si>
  <si>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</si>
  <si>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</si>
  <si>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</si>
  <si>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</si>
  <si>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</si>
  <si>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</si>
  <si>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</si>
  <si>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</si>
  <si>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</si>
  <si>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</si>
  <si>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</si>
  <si>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</si>
  <si>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</si>
  <si>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</si>
  <si>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</si>
  <si>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</si>
  <si>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</si>
  <si>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</si>
  <si>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</si>
  <si>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</si>
  <si>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</si>
  <si>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</si>
  <si>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</si>
  <si>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</si>
  <si>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</si>
  <si>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</si>
  <si>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</si>
  <si>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</si>
  <si>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</si>
  <si>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</si>
  <si>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</si>
  <si>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</si>
  <si>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</si>
  <si>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</si>
  <si>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</si>
  <si>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</si>
  <si>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</si>
  <si>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</si>
  <si>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</si>
  <si>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</si>
  <si>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</si>
  <si>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</si>
  <si>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</si>
  <si>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</si>
  <si>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</si>
  <si>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</si>
  <si>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</si>
  <si>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</si>
  <si>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</si>
  <si>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</si>
  <si>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</si>
  <si>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</si>
  <si>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</si>
  <si>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</si>
  <si>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</si>
  <si>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</si>
  <si>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</si>
  <si>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</si>
  <si>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</si>
  <si>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</si>
  <si>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</si>
  <si>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</si>
  <si>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</si>
  <si>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</si>
  <si>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</si>
  <si>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</si>
  <si>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</si>
  <si>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</si>
  <si>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</si>
  <si>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</si>
  <si>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</si>
  <si>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</si>
  <si>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</si>
  <si>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</si>
  <si>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</si>
  <si>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</si>
  <si>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</si>
  <si>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</si>
  <si>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</si>
  <si>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</si>
  <si>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</si>
  <si>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</si>
  <si>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</si>
  <si>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</si>
  <si>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</si>
  <si>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</si>
  <si>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</si>
  <si>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</si>
  <si>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</si>
  <si>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</si>
  <si>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</si>
  <si>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</si>
  <si>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</si>
  <si>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</si>
  <si>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</si>
  <si>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</si>
  <si>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</si>
  <si>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</si>
  <si>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</si>
  <si>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</si>
  <si>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</si>
  <si>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</si>
  <si>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</si>
  <si>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</si>
  <si>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</si>
  <si>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</si>
  <si>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</si>
  <si>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</si>
  <si>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</si>
  <si>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</si>
  <si>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</si>
  <si>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</si>
  <si>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</si>
  <si>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</si>
  <si>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</si>
  <si>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</si>
  <si>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</si>
  <si>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</si>
  <si>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</si>
  <si>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</si>
  <si>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</si>
  <si>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</si>
  <si>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</si>
  <si>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</si>
  <si>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</si>
  <si>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</si>
  <si>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</si>
  <si>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</si>
  <si>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</si>
  <si>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</si>
  <si>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</si>
  <si>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</si>
  <si>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</si>
  <si>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</si>
  <si>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</si>
  <si>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</si>
  <si>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</si>
  <si>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</si>
  <si>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</si>
  <si>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</si>
  <si>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</si>
  <si>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</si>
  <si>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</si>
  <si>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</si>
  <si>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</si>
  <si>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</si>
  <si>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</si>
  <si>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</si>
  <si>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</si>
  <si>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</si>
  <si>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</si>
  <si>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</si>
  <si>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</si>
  <si>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</si>
  <si>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</si>
  <si>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</si>
  <si>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</si>
  <si>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</si>
  <si>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</si>
  <si>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</si>
  <si>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</si>
  <si>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</si>
  <si>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</si>
  <si>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</si>
  <si>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</si>
  <si>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</si>
  <si>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</si>
  <si>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</si>
  <si>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</si>
  <si>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</si>
  <si>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</si>
  <si>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</si>
  <si>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</si>
  <si>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</si>
  <si>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</si>
  <si>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</si>
  <si>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</si>
  <si>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</si>
  <si>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</si>
  <si>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</si>
  <si>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</si>
  <si>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</si>
  <si>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</si>
  <si>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</si>
  <si>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</si>
  <si>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</si>
  <si>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</si>
  <si>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</si>
  <si>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</si>
  <si>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</si>
  <si>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</si>
  <si>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</si>
  <si>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</si>
  <si>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</si>
  <si>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</si>
  <si>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</si>
  <si>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</si>
  <si>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</si>
  <si>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</si>
  <si>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</si>
  <si>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</si>
  <si>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</si>
  <si>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</si>
  <si>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</si>
  <si>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</si>
  <si>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</si>
  <si>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</si>
  <si>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</si>
  <si>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</si>
  <si>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</si>
  <si>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</si>
  <si>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</si>
  <si>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</si>
  <si>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</si>
  <si>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</si>
  <si>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</si>
  <si>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</si>
  <si>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</si>
  <si>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</si>
  <si>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</si>
  <si>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</si>
  <si>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</si>
  <si>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</si>
  <si>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</si>
  <si>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</si>
  <si>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</si>
  <si>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</si>
  <si>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</si>
  <si>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</si>
  <si>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</si>
  <si>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</si>
  <si>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</si>
  <si>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</si>
  <si>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</si>
  <si>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</si>
  <si>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</si>
  <si>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</si>
  <si>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</si>
  <si>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</si>
  <si>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</si>
  <si>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</si>
  <si>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</si>
  <si>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</si>
  <si>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</si>
  <si>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</si>
  <si>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</si>
  <si>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</si>
  <si>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</si>
  <si>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</si>
  <si>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</si>
  <si>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</si>
  <si>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</si>
  <si>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</si>
  <si>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</si>
  <si>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</si>
  <si>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</si>
  <si>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</si>
  <si>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</si>
  <si>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</si>
  <si>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</si>
  <si>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</si>
  <si>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</si>
  <si>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</si>
  <si>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</si>
  <si>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</si>
  <si>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</si>
  <si>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</si>
  <si>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</si>
  <si>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</si>
  <si>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</si>
  <si>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</si>
  <si>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</si>
  <si>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</si>
  <si>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</si>
  <si>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</si>
  <si>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</si>
  <si>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</si>
  <si>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</si>
  <si>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</si>
  <si>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</si>
  <si>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</si>
  <si>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</si>
  <si>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</si>
  <si>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</si>
  <si>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</si>
  <si>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</si>
  <si>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</si>
  <si>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</si>
  <si>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</si>
  <si>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</si>
  <si>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</si>
  <si>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</si>
  <si>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</si>
  <si>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</si>
  <si>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</si>
  <si>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</si>
  <si>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</si>
  <si>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</si>
  <si>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</si>
  <si>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</si>
  <si>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</si>
  <si>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</si>
  <si>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</si>
  <si>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</si>
  <si>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</si>
  <si>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</si>
  <si>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</si>
  <si>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</si>
  <si>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</si>
  <si>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</si>
  <si>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</si>
  <si>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</si>
  <si>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</si>
  <si>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</si>
  <si>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</si>
  <si>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</si>
  <si>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</si>
  <si>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</si>
  <si>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</si>
  <si>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</si>
  <si>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</si>
  <si>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</si>
  <si>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</si>
  <si>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</si>
  <si>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</si>
  <si>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</si>
  <si>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</si>
  <si>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</si>
  <si>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</si>
  <si>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</si>
  <si>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</si>
  <si>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</si>
  <si>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</si>
  <si>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</si>
  <si>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</si>
  <si>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</si>
  <si>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</si>
  <si>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</si>
  <si>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</si>
  <si>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</si>
  <si>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</si>
  <si>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</si>
  <si>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</si>
  <si>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</si>
  <si>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</si>
  <si>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</si>
  <si>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</si>
  <si>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</si>
  <si>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</si>
  <si>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</si>
  <si>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</si>
  <si>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</si>
  <si>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</si>
  <si>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</si>
  <si>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</si>
  <si>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</si>
  <si>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</si>
  <si>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</si>
  <si>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</si>
  <si>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</si>
  <si>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</si>
  <si>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</si>
  <si>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</si>
  <si>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</si>
  <si>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</si>
  <si>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</si>
  <si>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</si>
  <si>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</si>
  <si>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</si>
  <si>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</si>
  <si>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</si>
  <si>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</si>
  <si>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</si>
  <si>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</si>
  <si>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</si>
  <si>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</si>
  <si>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</si>
  <si>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</si>
  <si>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</si>
  <si>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</si>
  <si>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</si>
  <si>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</si>
  <si>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</si>
  <si>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</si>
  <si>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</si>
  <si>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</si>
  <si>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</si>
  <si>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</si>
  <si>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</si>
  <si>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</si>
  <si>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</si>
  <si>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</si>
  <si>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</si>
  <si>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</si>
  <si>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</si>
  <si>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</si>
  <si>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</si>
  <si>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</si>
  <si>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</si>
  <si>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</si>
  <si>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</si>
  <si>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</si>
  <si>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</si>
  <si>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</si>
  <si>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</si>
  <si>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</si>
  <si>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</si>
  <si>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</si>
  <si>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</si>
  <si>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</si>
  <si>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</si>
  <si>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</si>
  <si>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</si>
  <si>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</si>
  <si>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</si>
  <si>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</si>
  <si>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</si>
  <si>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</si>
  <si>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</si>
  <si>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</si>
  <si>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</si>
  <si>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</si>
  <si>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</si>
  <si>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</si>
  <si>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</si>
  <si>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</si>
  <si>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</si>
  <si>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</si>
  <si>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</si>
  <si>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</si>
  <si>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</si>
  <si>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</si>
  <si>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</si>
  <si>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</si>
  <si>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</si>
  <si>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</si>
  <si>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</si>
  <si>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</si>
  <si>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</si>
  <si>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</si>
  <si>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</si>
  <si>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</si>
  <si>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</si>
  <si>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</si>
  <si>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</si>
  <si>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</si>
  <si>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</si>
  <si>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</si>
  <si>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</si>
  <si>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</si>
  <si>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</si>
  <si>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</si>
  <si>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</si>
  <si>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</si>
  <si>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</si>
  <si>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</si>
  <si>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</si>
  <si>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</si>
  <si>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</si>
  <si>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</si>
  <si>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</si>
  <si>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</si>
  <si>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</si>
  <si>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</si>
  <si>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</si>
  <si>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</si>
  <si>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</si>
  <si>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</si>
  <si>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</si>
  <si>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</si>
  <si>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</si>
  <si>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</si>
  <si>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</si>
  <si>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</si>
  <si>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</si>
  <si>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</si>
  <si>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</si>
  <si>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</si>
  <si>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</si>
  <si>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</si>
  <si>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</si>
  <si>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</si>
  <si>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</si>
  <si>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</si>
  <si>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</si>
  <si>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</si>
  <si>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</si>
  <si>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</si>
  <si>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</si>
  <si>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</si>
  <si>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</si>
  <si>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</si>
  <si>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</si>
  <si>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</si>
  <si>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</si>
  <si>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</si>
  <si>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</si>
  <si>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</si>
  <si>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</si>
  <si>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</si>
  <si>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</si>
  <si>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</si>
  <si>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</si>
  <si>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</si>
  <si>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</si>
  <si>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</si>
  <si>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</si>
  <si>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</si>
  <si>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</si>
  <si>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</si>
  <si>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</si>
  <si>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</si>
  <si>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</si>
  <si>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</si>
  <si>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</si>
  <si>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</si>
  <si>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</si>
  <si>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</si>
  <si>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</si>
  <si>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</si>
  <si>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</si>
  <si>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</si>
  <si>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</si>
  <si>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</si>
  <si>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</si>
  <si>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</si>
  <si>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</si>
  <si>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</si>
  <si>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</si>
  <si>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</si>
  <si>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</si>
  <si>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</si>
  <si>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</si>
  <si>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</si>
  <si>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</si>
  <si>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</si>
  <si>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</si>
  <si>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</si>
  <si>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</si>
  <si>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</si>
  <si>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</si>
  <si>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</si>
  <si>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</si>
  <si>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</si>
  <si>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</si>
  <si>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</si>
  <si>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</si>
  <si>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</si>
  <si>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</si>
  <si>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</si>
  <si>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</si>
  <si>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</si>
  <si>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</si>
  <si>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</si>
  <si>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</si>
  <si>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</si>
  <si>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</si>
  <si>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</si>
  <si>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</si>
  <si>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</si>
  <si>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</si>
  <si>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</si>
  <si>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</si>
  <si>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</si>
  <si>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</si>
  <si>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</si>
  <si>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</si>
  <si>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</si>
  <si>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</si>
  <si>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</si>
  <si>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</si>
  <si>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</si>
  <si>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</si>
  <si>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</si>
  <si>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</si>
  <si>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</si>
  <si>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</si>
  <si>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</si>
  <si>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</si>
  <si>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</si>
  <si>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</si>
  <si>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</si>
  <si>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</si>
  <si>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</si>
  <si>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</si>
  <si>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</si>
  <si>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</si>
  <si>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</si>
  <si>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</si>
  <si>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</si>
  <si>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</si>
  <si>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</si>
  <si>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</si>
  <si>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</si>
  <si>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</si>
  <si>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</si>
  <si>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</si>
  <si>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</si>
  <si>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</si>
  <si>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</si>
  <si>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</si>
  <si>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</si>
  <si>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</si>
  <si>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</si>
  <si>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</si>
  <si>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</si>
  <si>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</si>
  <si>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</si>
  <si>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</si>
  <si>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</si>
  <si>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</si>
  <si>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</si>
  <si>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</si>
  <si>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</si>
  <si>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</si>
  <si>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</si>
  <si>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</si>
  <si>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</si>
  <si>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</si>
  <si>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</si>
  <si>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</si>
  <si>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</si>
  <si>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</si>
  <si>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</si>
  <si>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</si>
  <si>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</si>
  <si>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</si>
  <si>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</si>
  <si>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</si>
  <si>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</si>
  <si>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</si>
  <si>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</si>
  <si>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</si>
  <si>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</si>
  <si>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</si>
  <si>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</si>
  <si>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</si>
  <si>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</si>
  <si>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</si>
  <si>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</si>
  <si>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</si>
  <si>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</si>
  <si>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</si>
  <si>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</si>
  <si>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</si>
  <si>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</si>
  <si>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</si>
  <si>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</si>
  <si>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</si>
  <si>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</si>
  <si>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</si>
  <si>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</si>
  <si>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</si>
  <si>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</si>
  <si>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</si>
  <si>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</si>
  <si>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</si>
  <si>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</si>
  <si>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</si>
  <si>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</si>
  <si>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</si>
  <si>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</si>
  <si>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</si>
  <si>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</si>
  <si>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</si>
  <si>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</si>
  <si>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</si>
  <si>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</si>
  <si>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</si>
  <si>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</si>
  <si>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</si>
  <si>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</si>
  <si>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</si>
  <si>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</si>
  <si>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</si>
  <si>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</si>
  <si>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</si>
  <si>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</si>
  <si>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</si>
  <si>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</si>
  <si>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</si>
  <si>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</si>
  <si>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</si>
  <si>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</si>
  <si>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</si>
  <si>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</si>
  <si>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</si>
  <si>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</si>
  <si>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</si>
  <si>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</si>
  <si>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</si>
  <si>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</si>
  <si>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</si>
  <si>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</si>
  <si>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</si>
  <si>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</si>
  <si>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</si>
  <si>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</si>
  <si>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</si>
  <si>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</si>
  <si>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</si>
  <si>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</si>
  <si>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</si>
  <si>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</si>
  <si>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</si>
  <si>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</si>
  <si>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</si>
  <si>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</si>
  <si>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</si>
  <si>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</si>
  <si>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</si>
  <si>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</si>
  <si>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</si>
  <si>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</si>
  <si>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</si>
  <si>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</si>
  <si>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</si>
  <si>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</si>
  <si>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</si>
  <si>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</si>
  <si>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</si>
  <si>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</si>
  <si>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</si>
  <si>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</si>
  <si>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</si>
  <si>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</si>
  <si>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</si>
  <si>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</si>
  <si>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</si>
  <si>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</si>
  <si>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</si>
  <si>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</si>
  <si>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</si>
  <si>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</si>
  <si>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</si>
  <si>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</si>
  <si>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</si>
  <si>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</si>
  <si>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</si>
  <si>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</si>
  <si>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</si>
  <si>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</si>
  <si>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</si>
  <si>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</si>
  <si>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</si>
  <si>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</si>
  <si>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</si>
  <si>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</si>
  <si>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</si>
  <si>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</si>
  <si>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</si>
  <si>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</si>
  <si>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</si>
  <si>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</si>
  <si>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</si>
  <si>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</si>
  <si>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</si>
  <si>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</si>
  <si>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</si>
  <si>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</si>
  <si>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</si>
  <si>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</si>
  <si>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</si>
  <si>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</si>
  <si>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</si>
  <si>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</si>
  <si>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</si>
  <si>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</si>
  <si>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</si>
  <si>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</si>
  <si>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</si>
  <si>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</si>
  <si>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</si>
  <si>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</si>
  <si>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</si>
  <si>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</si>
  <si>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</si>
  <si>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</si>
  <si>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</si>
  <si>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</si>
  <si>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</si>
  <si>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</si>
  <si>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</si>
  <si>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</si>
  <si>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</si>
  <si>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</si>
  <si>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</si>
  <si>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</si>
  <si>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</si>
  <si>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</si>
  <si>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</si>
  <si>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</si>
  <si>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</si>
  <si>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</si>
  <si>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</si>
  <si>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</si>
  <si>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</si>
  <si>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</si>
  <si>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</si>
  <si>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</si>
  <si>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</si>
  <si>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</si>
  <si>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</si>
  <si>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</si>
  <si>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</si>
  <si>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</si>
  <si>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</si>
  <si>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</si>
  <si>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</si>
  <si>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</si>
  <si>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</si>
  <si>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</si>
  <si>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</si>
  <si>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</si>
  <si>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</si>
  <si>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</si>
  <si>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</si>
  <si>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</si>
  <si>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</si>
  <si>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</si>
  <si>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</si>
  <si>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</si>
  <si>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</si>
  <si>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</si>
  <si>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</si>
  <si>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</si>
  <si>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</si>
  <si>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</si>
  <si>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</si>
  <si>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</si>
  <si>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</si>
  <si>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</si>
  <si>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</si>
  <si>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</si>
  <si>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</si>
  <si>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</si>
  <si>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</si>
  <si>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</si>
  <si>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</si>
  <si>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</si>
  <si>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</si>
  <si>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</si>
  <si>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</si>
  <si>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</si>
  <si>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</si>
  <si>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</si>
  <si>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</si>
  <si>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</si>
  <si>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</si>
  <si>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</si>
  <si>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</si>
  <si>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</si>
  <si>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</si>
  <si>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</si>
  <si>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</si>
  <si>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</si>
  <si>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</si>
  <si>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</si>
  <si>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</si>
  <si>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</si>
  <si>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</si>
  <si>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</si>
  <si>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</si>
  <si>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</si>
  <si>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</si>
  <si>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</si>
  <si>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</si>
  <si>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</si>
  <si>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</si>
  <si>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</si>
  <si>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</si>
  <si>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</si>
  <si>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</si>
  <si>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</si>
  <si>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</si>
  <si>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</si>
  <si>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</si>
  <si>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</si>
  <si>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</si>
  <si>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</si>
  <si>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</si>
  <si>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</si>
  <si>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</si>
  <si>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</si>
  <si>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</si>
  <si>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</si>
  <si>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</si>
  <si>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</si>
  <si>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</si>
  <si>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</si>
  <si>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</si>
  <si>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</si>
  <si>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</si>
  <si>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</si>
  <si>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</si>
  <si>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</si>
  <si>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</si>
  <si>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</si>
  <si>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</si>
  <si>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</si>
  <si>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</si>
  <si>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</si>
  <si>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</si>
  <si>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</si>
  <si>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</si>
  <si>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</si>
  <si>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</si>
  <si>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</si>
  <si>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</si>
  <si>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</si>
  <si>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</si>
  <si>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</si>
  <si>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</si>
  <si>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</si>
  <si>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</si>
  <si>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</si>
  <si>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</si>
  <si>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</si>
  <si>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</si>
  <si>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</si>
  <si>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</si>
  <si>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</si>
  <si>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</si>
  <si>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</si>
  <si>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</si>
  <si>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</si>
  <si>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</si>
  <si>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</si>
  <si>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</si>
  <si>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</si>
  <si>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</si>
  <si>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</si>
  <si>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</si>
  <si>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</si>
  <si>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</si>
  <si>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</si>
  <si>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</si>
  <si>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</si>
  <si>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</si>
  <si>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</si>
  <si>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</si>
  <si>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</si>
  <si>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</si>
  <si>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</si>
  <si>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</si>
  <si>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</si>
  <si>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</si>
  <si>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</si>
  <si>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</si>
  <si>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</si>
  <si>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</si>
  <si>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</si>
  <si>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</si>
  <si>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</si>
  <si>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</si>
  <si>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</si>
  <si>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</si>
  <si>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</si>
  <si>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</si>
  <si>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</si>
  <si>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</si>
  <si>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</si>
  <si>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</si>
  <si>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</si>
  <si>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</si>
  <si>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</si>
  <si>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</si>
  <si>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</si>
  <si>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</si>
  <si>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</si>
  <si>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</si>
  <si>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</si>
  <si>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</si>
  <si>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</si>
  <si>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</si>
  <si>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</si>
  <si>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</si>
  <si>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</si>
  <si>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</si>
  <si>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</si>
  <si>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</si>
  <si>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</si>
  <si>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</si>
  <si>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</si>
  <si>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</si>
  <si>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</si>
  <si>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</si>
  <si>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</si>
  <si>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</si>
  <si>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</si>
  <si>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</si>
  <si>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</si>
  <si>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</si>
  <si>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</si>
  <si>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</si>
  <si>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</si>
  <si>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</si>
  <si>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</si>
  <si>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</si>
  <si>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</si>
  <si>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</si>
  <si>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</si>
  <si>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</si>
  <si>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</si>
  <si>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</si>
  <si>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</si>
  <si>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</si>
  <si>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</si>
  <si>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</si>
  <si>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</si>
  <si>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</si>
  <si>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</si>
  <si>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</si>
  <si>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</si>
  <si>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</si>
  <si>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</si>
  <si>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</si>
  <si>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</si>
  <si>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</si>
  <si>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</si>
  <si>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</si>
  <si>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</si>
  <si>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</si>
  <si>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</si>
  <si>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</si>
  <si>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</si>
  <si>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</si>
  <si>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</si>
  <si>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</si>
  <si>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</si>
  <si>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</si>
  <si>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</si>
  <si>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</si>
  <si>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</si>
  <si>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</si>
  <si>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</si>
  <si>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</si>
  <si>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</si>
  <si>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</si>
  <si>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</si>
  <si>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</si>
  <si>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</si>
  <si>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</si>
  <si>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</si>
  <si>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</si>
  <si>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</si>
  <si>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</si>
  <si>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</si>
  <si>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</si>
  <si>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</si>
  <si>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</si>
  <si>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</si>
  <si>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</si>
  <si>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</si>
  <si>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</si>
  <si>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</si>
  <si>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</si>
  <si>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</si>
  <si>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</si>
  <si>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</si>
  <si>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</si>
  <si>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</si>
  <si>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</si>
  <si>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</si>
  <si>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</si>
  <si>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</si>
  <si>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</si>
  <si>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</si>
  <si>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</si>
  <si>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</si>
  <si>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</si>
  <si>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</si>
  <si>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</si>
  <si>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</si>
  <si>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</si>
  <si>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</si>
  <si>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</si>
  <si>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</si>
  <si>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</si>
  <si>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</si>
  <si>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</si>
  <si>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</si>
  <si>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</si>
  <si>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</si>
  <si>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</si>
  <si>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</si>
  <si>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</si>
  <si>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</si>
  <si>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</si>
  <si>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</si>
  <si>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</si>
  <si>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</si>
  <si>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</si>
  <si>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</si>
  <si>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</si>
  <si>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</si>
  <si>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</si>
  <si>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</si>
  <si>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</si>
  <si>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</si>
  <si>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</si>
  <si>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</si>
  <si>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</si>
  <si>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</si>
  <si>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</si>
  <si>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</si>
  <si>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</si>
  <si>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</si>
  <si>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</si>
  <si>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</si>
  <si>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</si>
  <si>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</si>
  <si>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</si>
  <si>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</si>
  <si>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</si>
  <si>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</si>
  <si>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</si>
  <si>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</si>
  <si>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</si>
  <si>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</si>
  <si>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</si>
  <si>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</si>
  <si>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</si>
  <si>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</si>
  <si>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</si>
  <si>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</si>
  <si>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</si>
  <si>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</si>
  <si>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</si>
  <si>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</si>
  <si>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</si>
  <si>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</si>
  <si>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</si>
  <si>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</si>
  <si>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</si>
  <si>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</si>
  <si>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</si>
  <si>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</si>
  <si>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</si>
  <si>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</si>
  <si>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</si>
  <si>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</si>
  <si>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</si>
  <si>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</si>
  <si>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</si>
  <si>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</si>
  <si>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</si>
  <si>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</si>
  <si>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</si>
  <si>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</si>
  <si>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</si>
  <si>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</si>
  <si>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</si>
  <si>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</si>
  <si>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</si>
  <si>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</si>
  <si>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</si>
  <si>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</si>
  <si>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</si>
  <si>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</si>
  <si>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</si>
  <si>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</si>
  <si>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</si>
  <si>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</si>
  <si>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</si>
  <si>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</si>
  <si>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</si>
  <si>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</si>
  <si>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</si>
  <si>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</si>
  <si>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</si>
  <si>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</si>
  <si>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</si>
  <si>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</si>
  <si>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</si>
  <si>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</si>
  <si>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</si>
  <si>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</si>
  <si>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</si>
  <si>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</si>
  <si>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</si>
  <si>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</si>
  <si>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</si>
  <si>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</si>
  <si>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</si>
  <si>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</si>
  <si>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</si>
  <si>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</si>
  <si>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</si>
  <si>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</si>
  <si>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</si>
  <si>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</si>
  <si>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</si>
  <si>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</si>
  <si>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</si>
  <si>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</si>
  <si>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</si>
  <si>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</si>
  <si>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</si>
  <si>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</si>
  <si>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</si>
  <si>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</si>
  <si>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</si>
  <si>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</si>
  <si>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</si>
  <si>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</si>
  <si>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</si>
  <si>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</si>
  <si>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</si>
  <si>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</si>
  <si>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</si>
  <si>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</si>
  <si>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</si>
  <si>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</si>
  <si>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</si>
  <si>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</si>
  <si>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</si>
  <si>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</si>
  <si>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</si>
  <si>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</si>
  <si>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</si>
  <si>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</si>
  <si>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</si>
  <si>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</si>
  <si>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</si>
  <si>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</si>
  <si>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</si>
  <si>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</si>
  <si>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</si>
  <si>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</si>
  <si>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</si>
  <si>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</si>
  <si>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</si>
  <si>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</si>
  <si>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</si>
  <si>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</si>
  <si>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</si>
  <si>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</si>
  <si>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</si>
  <si>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</si>
  <si>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</si>
  <si>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</si>
  <si>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</si>
  <si>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</si>
  <si>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</si>
  <si>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</si>
  <si>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</si>
  <si>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</si>
  <si>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</si>
  <si>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</si>
  <si>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</si>
  <si>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</si>
  <si>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</si>
  <si>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</si>
  <si>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</si>
  <si>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</si>
  <si>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</si>
  <si>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</si>
  <si>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</si>
  <si>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</si>
  <si>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</si>
  <si>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</si>
  <si>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</si>
  <si>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</si>
  <si>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</si>
  <si>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</si>
  <si>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</si>
  <si>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</si>
  <si>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</si>
  <si>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</si>
  <si>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</si>
  <si>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</si>
  <si>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</si>
  <si>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</si>
  <si>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</si>
  <si>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</si>
  <si>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</si>
  <si>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</si>
  <si>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</si>
  <si>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</si>
  <si>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</si>
  <si>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</si>
  <si>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</si>
  <si>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</si>
  <si>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</si>
  <si>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</si>
  <si>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</si>
  <si>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</si>
  <si>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</si>
  <si>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</si>
  <si>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</si>
  <si>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</si>
  <si>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</si>
  <si>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</si>
  <si>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</si>
  <si>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</si>
  <si>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</si>
  <si>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</si>
  <si>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</si>
  <si>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</si>
  <si>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</si>
  <si>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</si>
  <si>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</si>
  <si>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</si>
  <si>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</si>
  <si>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</si>
  <si>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</si>
  <si>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</si>
  <si>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</si>
  <si>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</si>
  <si>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</si>
  <si>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</si>
  <si>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</si>
  <si>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</si>
  <si>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</si>
  <si>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</si>
  <si>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</si>
  <si>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</si>
  <si>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</si>
  <si>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</si>
  <si>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</si>
  <si>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</si>
  <si>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</si>
  <si>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</si>
  <si>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</si>
  <si>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</si>
  <si>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</si>
  <si>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</si>
  <si>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</si>
  <si>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</si>
  <si>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</si>
  <si>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</si>
  <si>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</si>
  <si>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</si>
  <si>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</si>
  <si>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</si>
  <si>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</si>
  <si>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</si>
  <si>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</si>
  <si>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</si>
  <si>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</si>
  <si>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</si>
  <si>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</si>
  <si>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</si>
  <si>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</si>
  <si>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</si>
  <si>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</si>
  <si>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</si>
  <si>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</si>
  <si>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</si>
  <si>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</si>
  <si>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</si>
  <si>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</si>
  <si>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</si>
  <si>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</si>
  <si>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</si>
  <si>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</si>
  <si>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</si>
  <si>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</si>
  <si>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</si>
  <si>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</si>
  <si>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</si>
  <si>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</si>
  <si>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</si>
  <si>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</si>
  <si>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</si>
  <si>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</si>
  <si>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</si>
  <si>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</si>
  <si>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</si>
  <si>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</si>
  <si>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</si>
  <si>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</si>
  <si>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</si>
  <si>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</si>
  <si>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</si>
  <si>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</si>
  <si>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</si>
  <si>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</si>
  <si>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</si>
  <si>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</si>
  <si>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</si>
  <si>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</si>
  <si>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</si>
  <si>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</si>
  <si>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</si>
  <si>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</si>
  <si>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</si>
  <si>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</si>
  <si>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</si>
  <si>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</si>
  <si>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</si>
  <si>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</si>
  <si>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</si>
  <si>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</si>
  <si>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</si>
  <si>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</si>
  <si>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</si>
  <si>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</si>
  <si>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</si>
  <si>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</si>
  <si>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</si>
  <si>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</si>
  <si>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</si>
  <si>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</si>
  <si>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</si>
  <si>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</si>
  <si>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</si>
  <si>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</si>
  <si>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</si>
  <si>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</si>
  <si>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</si>
  <si>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</si>
  <si>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</si>
  <si>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</si>
  <si>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</si>
  <si>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</si>
  <si>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</si>
  <si>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</si>
  <si>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</si>
  <si>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</si>
  <si>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</si>
  <si>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</si>
  <si>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</si>
  <si>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</si>
  <si>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</si>
  <si>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</si>
  <si>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</si>
  <si>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</si>
  <si>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</si>
  <si>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</si>
  <si>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</si>
  <si>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</si>
  <si>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</si>
  <si>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</si>
  <si>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</si>
  <si>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</si>
  <si>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</si>
  <si>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</si>
  <si>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</si>
  <si>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</si>
  <si>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</si>
  <si>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</si>
  <si>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</si>
  <si>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</si>
  <si>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</si>
  <si>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</si>
  <si>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</si>
  <si>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</si>
  <si>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</si>
  <si>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</si>
  <si>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</si>
  <si>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</si>
  <si>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</si>
  <si>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</si>
  <si>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</si>
  <si>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</si>
  <si>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</si>
  <si>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</si>
  <si>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</si>
  <si>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</si>
  <si>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</si>
  <si>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</si>
  <si>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</si>
  <si>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</si>
  <si>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</si>
  <si>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</si>
  <si>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</si>
  <si>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</si>
  <si>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</si>
  <si>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</si>
  <si>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</si>
  <si>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</si>
  <si>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</si>
  <si>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</si>
  <si>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</si>
  <si>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</si>
  <si>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</si>
  <si>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</si>
  <si>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</si>
  <si>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</si>
  <si>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</si>
  <si>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</si>
  <si>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</si>
  <si>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</si>
  <si>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</si>
  <si>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</si>
  <si>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</si>
  <si>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</si>
  <si>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</si>
  <si>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</si>
  <si>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</si>
  <si>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</si>
  <si>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</si>
  <si>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</si>
  <si>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</si>
  <si>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</si>
  <si>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</si>
  <si>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</si>
  <si>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</si>
  <si>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</si>
  <si>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</si>
  <si>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</si>
  <si>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</si>
  <si>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</si>
  <si>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</si>
  <si>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</si>
  <si>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</si>
  <si>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</si>
  <si>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</si>
  <si>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</si>
  <si>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</si>
  <si>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</si>
  <si>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</si>
  <si>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</si>
  <si>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</si>
  <si>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</si>
  <si>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</si>
  <si>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</si>
  <si>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</si>
  <si>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</si>
  <si>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</si>
  <si>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</si>
  <si>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</si>
  <si>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</si>
  <si>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</si>
  <si>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</si>
  <si>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</si>
  <si>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</si>
  <si>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</si>
  <si>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</si>
  <si>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</si>
  <si>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</si>
  <si>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</si>
  <si>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</si>
  <si>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</si>
  <si>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</si>
  <si>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</si>
  <si>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</si>
  <si>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</si>
  <si>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</si>
  <si>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</si>
  <si>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</si>
  <si>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</si>
  <si>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</si>
  <si>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</si>
  <si>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</si>
  <si>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</si>
  <si>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</si>
  <si>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</si>
  <si>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</si>
  <si>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</si>
  <si>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</si>
  <si>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</si>
  <si>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</si>
  <si>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</si>
  <si>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</si>
  <si>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</si>
  <si>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</si>
  <si>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</si>
  <si>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</si>
  <si>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</si>
  <si>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</si>
  <si>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</si>
  <si>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</si>
  <si>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</si>
  <si>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</si>
  <si>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</si>
  <si>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</si>
  <si>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</si>
  <si>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</si>
  <si>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</si>
  <si>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</si>
  <si>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</si>
  <si>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</si>
  <si>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</si>
  <si>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</si>
  <si>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</si>
  <si>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</si>
  <si>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</si>
  <si>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</si>
  <si>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</si>
  <si>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</si>
  <si>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</si>
  <si>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</si>
  <si>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</si>
  <si>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</si>
  <si>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</si>
  <si>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</si>
  <si>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</si>
  <si>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</si>
  <si>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</si>
  <si>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</si>
  <si>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</si>
  <si>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</si>
  <si>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</si>
  <si>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</si>
  <si>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</si>
  <si>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</si>
  <si>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</si>
  <si>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</si>
  <si>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</si>
  <si>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</si>
  <si>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</si>
  <si>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</si>
  <si>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</si>
  <si>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</si>
  <si>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</si>
  <si>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</si>
  <si>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</si>
  <si>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</si>
  <si>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</si>
  <si>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</si>
  <si>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</si>
  <si>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</si>
  <si>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</si>
  <si>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</si>
  <si>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</si>
  <si>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</si>
  <si>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</si>
  <si>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</si>
  <si>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</si>
  <si>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</si>
  <si>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</si>
  <si>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</si>
  <si>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</si>
  <si>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</si>
  <si>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</si>
  <si>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</si>
  <si>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</si>
  <si>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</si>
  <si>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</si>
  <si>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</si>
  <si>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</si>
  <si>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</si>
  <si>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</si>
  <si>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</si>
  <si>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</si>
  <si>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</si>
  <si>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</si>
  <si>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</si>
  <si>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</si>
  <si>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</si>
  <si>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</si>
  <si>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</si>
  <si>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</si>
  <si>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</si>
  <si>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</si>
  <si>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</si>
  <si>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</si>
  <si>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</si>
  <si>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</si>
  <si>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</si>
  <si>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</si>
  <si>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</si>
  <si>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</si>
  <si>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</si>
  <si>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</si>
  <si>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</si>
  <si>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</si>
  <si>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</si>
  <si>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</si>
  <si>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</si>
  <si>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</si>
  <si>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</si>
  <si>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</si>
  <si>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</si>
  <si>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</si>
  <si>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</si>
  <si>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</si>
  <si>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</si>
  <si>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</si>
  <si>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</si>
  <si>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</si>
  <si>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</si>
  <si>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</si>
  <si>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</si>
  <si>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</si>
  <si>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</si>
  <si>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</si>
  <si>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</si>
  <si>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</si>
  <si>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</si>
  <si>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</si>
  <si>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</si>
  <si>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</si>
  <si>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</si>
  <si>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</si>
  <si>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</si>
  <si>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</si>
  <si>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</si>
  <si>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</si>
  <si>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</si>
  <si>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</si>
  <si>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</si>
  <si>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</si>
  <si>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</si>
  <si>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</si>
  <si>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</si>
  <si>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</si>
  <si>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</si>
  <si>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</si>
  <si>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</si>
  <si>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</si>
  <si>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</si>
  <si>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</si>
  <si>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</si>
  <si>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</si>
  <si>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</si>
  <si>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</si>
  <si>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</si>
  <si>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</si>
  <si>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</si>
  <si>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</si>
  <si>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</si>
  <si>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</si>
  <si>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</si>
  <si>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</si>
  <si>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</si>
  <si>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</si>
  <si>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</si>
  <si>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</si>
  <si>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</si>
  <si>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</si>
  <si>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</si>
  <si>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</si>
  <si>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</si>
  <si>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</si>
  <si>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</si>
  <si>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</si>
  <si>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</si>
  <si>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</si>
  <si>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</si>
  <si>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</si>
  <si>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</si>
  <si>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</si>
  <si>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</si>
  <si>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</si>
  <si>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</si>
  <si>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</si>
  <si>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</si>
  <si>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</si>
  <si>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</si>
  <si>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</si>
  <si>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</si>
  <si>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</si>
  <si>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</si>
  <si>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</si>
  <si>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</si>
  <si>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</si>
  <si>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</si>
  <si>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</si>
  <si>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</si>
  <si>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</si>
  <si>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</si>
  <si>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</si>
  <si>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</si>
  <si>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</si>
  <si>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</si>
  <si>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</si>
  <si>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</si>
  <si>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</si>
  <si>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</si>
  <si>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</si>
  <si>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</si>
  <si>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</si>
  <si>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</si>
  <si>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</si>
  <si>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</si>
  <si>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</si>
  <si>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</si>
  <si>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</si>
  <si>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</si>
  <si>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</si>
  <si>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</si>
  <si>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</si>
  <si>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</si>
  <si>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</si>
  <si>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</si>
  <si>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</si>
  <si>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</si>
  <si>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</si>
  <si>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</si>
  <si>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</si>
  <si>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</si>
  <si>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</si>
  <si>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</si>
  <si>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</si>
  <si>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</si>
  <si>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</si>
  <si>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</si>
  <si>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</si>
  <si>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</si>
  <si>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</si>
  <si>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</si>
  <si>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</si>
  <si>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</si>
  <si>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</si>
  <si>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</si>
  <si>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</si>
  <si>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</si>
  <si>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</si>
  <si>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</si>
  <si>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</si>
  <si>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</si>
  <si>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</si>
  <si>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</si>
  <si>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</si>
  <si>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</si>
  <si>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</si>
  <si>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</si>
  <si>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</si>
  <si>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</si>
  <si>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</si>
  <si>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</si>
  <si>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</si>
  <si>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</si>
  <si>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</si>
  <si>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</si>
  <si>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</si>
  <si>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</si>
  <si>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</si>
  <si>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</si>
  <si>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</si>
  <si>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</si>
  <si>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</si>
  <si>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</si>
  <si>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</si>
  <si>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</si>
  <si>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</si>
  <si>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</si>
  <si>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</si>
  <si>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</si>
  <si>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</si>
  <si>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</si>
  <si>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</si>
  <si>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</si>
  <si>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</si>
  <si>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</si>
  <si>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</si>
  <si>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</si>
  <si>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</si>
  <si>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</si>
  <si>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</si>
  <si>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</si>
  <si>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</si>
  <si>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</si>
  <si>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</si>
  <si>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</si>
  <si>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</si>
  <si>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</si>
  <si>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</si>
  <si>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</si>
  <si>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</si>
  <si>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</si>
  <si>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</si>
  <si>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</si>
  <si>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</si>
  <si>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</si>
  <si>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</si>
  <si>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</si>
  <si>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</si>
  <si>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</si>
  <si>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</si>
  <si>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</si>
  <si>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</si>
  <si>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</si>
  <si>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</si>
  <si>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</si>
  <si>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</si>
  <si>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</si>
  <si>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</si>
  <si>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</si>
  <si>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</si>
  <si>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</si>
  <si>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</si>
  <si>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</si>
  <si>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</si>
  <si>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</si>
  <si>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</si>
  <si>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</si>
  <si>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</si>
  <si>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</si>
  <si>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</si>
  <si>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</si>
  <si>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</si>
  <si>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</si>
  <si>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</si>
  <si>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</si>
  <si>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</si>
  <si>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</si>
  <si>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</si>
  <si>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</si>
  <si>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</si>
  <si>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</si>
  <si>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</si>
  <si>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</si>
  <si>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</si>
  <si>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</si>
  <si>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</si>
  <si>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</si>
  <si>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</si>
  <si>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</si>
  <si>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</si>
  <si>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</si>
  <si>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</si>
  <si>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</si>
  <si>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</si>
  <si>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</si>
  <si>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</si>
  <si>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</si>
  <si>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</si>
  <si>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</si>
  <si>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</si>
  <si>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</si>
  <si>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</si>
  <si>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</si>
  <si>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</si>
  <si>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</si>
  <si>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</si>
  <si>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</si>
  <si>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</si>
  <si>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</si>
  <si>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</si>
  <si>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</si>
  <si>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</si>
  <si>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</si>
  <si>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</si>
  <si>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</si>
  <si>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</si>
  <si>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</si>
  <si>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</si>
  <si>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</si>
  <si>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</si>
  <si>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</si>
  <si>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</si>
  <si>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</si>
  <si>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</si>
  <si>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</si>
  <si>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</si>
  <si>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</si>
  <si>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</si>
  <si>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</si>
  <si>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</si>
  <si>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</si>
  <si>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</si>
  <si>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</si>
  <si>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</si>
  <si>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</si>
  <si>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</si>
  <si>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</si>
  <si>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</si>
  <si>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</si>
  <si>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</si>
  <si>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</si>
  <si>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</si>
  <si>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</si>
  <si>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</si>
  <si>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</si>
  <si>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</si>
  <si>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</si>
  <si>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</si>
  <si>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</si>
  <si>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</si>
  <si>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</si>
  <si>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</si>
  <si>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</si>
  <si>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</si>
  <si>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</si>
  <si>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</si>
  <si>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</si>
  <si>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</si>
  <si>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</si>
  <si>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</si>
  <si>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</si>
  <si>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</si>
  <si>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</si>
  <si>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</si>
  <si>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</si>
  <si>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</si>
  <si>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</si>
  <si>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</si>
  <si>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</si>
  <si>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</si>
  <si>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</si>
  <si>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</si>
  <si>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</si>
  <si>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</si>
  <si>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</si>
  <si>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</si>
  <si>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</si>
  <si>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</si>
  <si>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</si>
  <si>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</si>
  <si>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</si>
  <si>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</si>
  <si>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</si>
  <si>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</si>
  <si>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</si>
  <si>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</si>
  <si>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</si>
  <si>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</si>
  <si>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</si>
  <si>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</si>
  <si>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</si>
  <si>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</si>
  <si>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</si>
  <si>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</si>
  <si>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</si>
  <si>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</si>
  <si>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</si>
  <si>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</si>
  <si>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</si>
  <si>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</si>
  <si>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</si>
  <si>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</si>
  <si>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</si>
  <si>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</si>
  <si>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</si>
  <si>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</si>
  <si>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</si>
  <si>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</si>
  <si>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</si>
  <si>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</si>
  <si>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</si>
  <si>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</si>
  <si>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</si>
  <si>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</si>
  <si>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</si>
  <si>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</si>
  <si>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</si>
  <si>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</si>
  <si>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</si>
  <si>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</si>
  <si>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</si>
  <si>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</si>
  <si>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</si>
  <si>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</si>
  <si>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</si>
  <si>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</si>
  <si>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</si>
  <si>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</si>
  <si>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</si>
  <si>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</si>
  <si>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</si>
  <si>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</si>
  <si>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</si>
  <si>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</si>
  <si>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</si>
  <si>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</si>
  <si>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</si>
  <si>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</si>
  <si>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</si>
  <si>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</si>
  <si>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</si>
  <si>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</si>
  <si>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</si>
  <si>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</si>
  <si>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</si>
  <si>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</si>
  <si>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</si>
  <si>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</si>
  <si>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</si>
  <si>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</si>
  <si>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</si>
  <si>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</si>
  <si>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</si>
  <si>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</si>
  <si>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</si>
  <si>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</si>
  <si>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</si>
  <si>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</si>
  <si>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</si>
  <si>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</si>
  <si>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</si>
  <si>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</si>
  <si>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</si>
  <si>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</si>
  <si>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</si>
  <si>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</si>
  <si>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</si>
  <si>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</si>
  <si>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</si>
  <si>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</si>
  <si>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</si>
  <si>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</si>
  <si>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</si>
  <si>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</si>
  <si>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</si>
  <si>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</si>
  <si>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</si>
  <si>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</si>
  <si>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</si>
  <si>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</si>
  <si>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</si>
  <si>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</si>
  <si>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</si>
  <si>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</si>
  <si>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</si>
  <si>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</si>
  <si>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</si>
  <si>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</si>
  <si>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</si>
  <si>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</si>
  <si>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</si>
  <si>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</si>
  <si>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</si>
  <si>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</si>
  <si>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</si>
  <si>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</si>
  <si>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</si>
  <si>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</si>
  <si>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</si>
  <si>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</si>
  <si>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</si>
  <si>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</si>
  <si>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</si>
  <si>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</si>
  <si>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</si>
  <si>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</si>
  <si>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</si>
  <si>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</si>
  <si>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</si>
  <si>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</si>
  <si>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</si>
  <si>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</si>
  <si>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</si>
  <si>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</si>
  <si>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</si>
  <si>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</si>
  <si>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</si>
  <si>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</si>
  <si>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</si>
  <si>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</si>
  <si>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</si>
  <si>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</si>
  <si>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</si>
  <si>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</si>
  <si>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</si>
  <si>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</si>
  <si>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</si>
  <si>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</si>
  <si>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</si>
  <si>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</si>
  <si>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</si>
  <si>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</si>
  <si>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</si>
  <si>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</si>
  <si>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</si>
  <si>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</si>
  <si>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</si>
  <si>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</si>
  <si>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</si>
  <si>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</si>
  <si>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</si>
  <si>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</si>
  <si>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</si>
  <si>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</si>
  <si>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</si>
  <si>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</si>
  <si>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</si>
  <si>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</si>
  <si>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</si>
  <si>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</si>
  <si>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</si>
  <si>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</si>
  <si>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</si>
  <si>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</si>
  <si>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</si>
  <si>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</si>
  <si>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</si>
  <si>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</si>
  <si>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</si>
  <si>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</si>
  <si>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</si>
  <si>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</si>
  <si>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</si>
  <si>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</si>
  <si>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</si>
  <si>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</si>
  <si>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</si>
  <si>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</si>
  <si>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</si>
  <si>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</si>
  <si>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</si>
  <si>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</si>
  <si>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</si>
  <si>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</si>
  <si>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</si>
  <si>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</si>
  <si>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</si>
  <si>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</si>
  <si>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</si>
  <si>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</si>
  <si>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</si>
  <si>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</si>
  <si>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</si>
  <si>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</si>
  <si>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</si>
  <si>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</si>
  <si>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</si>
  <si>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</si>
  <si>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</si>
  <si>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</si>
  <si>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</si>
  <si>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</si>
  <si>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</si>
  <si>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</si>
  <si>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</si>
  <si>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</si>
  <si>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</si>
  <si>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</si>
  <si>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</si>
  <si>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</si>
  <si>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</si>
  <si>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</si>
  <si>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</si>
  <si>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</si>
  <si>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</si>
  <si>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</si>
  <si>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</si>
  <si>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</si>
  <si>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</si>
  <si>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</si>
  <si>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</si>
  <si>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</si>
  <si>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</si>
  <si>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</si>
  <si>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</si>
  <si>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</si>
  <si>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</si>
  <si>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</si>
  <si>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</si>
  <si>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</si>
  <si>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</si>
  <si>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</si>
  <si>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</si>
  <si>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</si>
  <si>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</si>
  <si>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</si>
  <si>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</si>
  <si>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</si>
  <si>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</si>
  <si>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</si>
  <si>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</si>
  <si>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</si>
  <si>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</si>
  <si>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</si>
  <si>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</si>
  <si>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</si>
  <si>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</si>
  <si>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</si>
  <si>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</si>
  <si>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</si>
  <si>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</si>
  <si>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</si>
  <si>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</si>
  <si>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</si>
  <si>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</si>
  <si>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</si>
  <si>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</si>
  <si>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</si>
  <si>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</si>
  <si>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</si>
  <si>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</si>
  <si>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</si>
  <si>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</si>
  <si>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</si>
  <si>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</si>
  <si>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</si>
  <si>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</si>
  <si>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</si>
  <si>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</si>
  <si>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</si>
  <si>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</si>
  <si>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</si>
  <si>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</si>
  <si>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</si>
  <si>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</si>
  <si>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</si>
  <si>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</si>
  <si>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</si>
  <si>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</si>
  <si>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</si>
  <si>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</si>
  <si>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</si>
  <si>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</si>
  <si>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</si>
  <si>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</si>
  <si>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</si>
  <si>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</si>
  <si>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</si>
  <si>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</si>
  <si>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</si>
  <si>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</si>
  <si>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</si>
  <si>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</si>
  <si>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</si>
  <si>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</si>
  <si>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</si>
  <si>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</si>
  <si>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</si>
  <si>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</si>
  <si>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</si>
  <si>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</si>
  <si>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</si>
  <si>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</si>
  <si>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</si>
  <si>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</si>
  <si>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</si>
  <si>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</si>
  <si>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</si>
  <si>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</si>
  <si>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</si>
  <si>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</si>
  <si>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</si>
  <si>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</si>
  <si>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</si>
  <si>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</si>
  <si>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</si>
  <si>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</si>
  <si>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</si>
  <si>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</si>
  <si>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</si>
  <si>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</si>
  <si>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</si>
  <si>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</si>
  <si>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</si>
  <si>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</si>
  <si>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</si>
  <si>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</si>
  <si>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</si>
  <si>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</si>
  <si>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</si>
  <si>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</si>
  <si>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</si>
  <si>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</si>
  <si>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</si>
  <si>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</si>
  <si>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</si>
  <si>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</si>
  <si>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</si>
  <si>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</si>
  <si>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</si>
  <si>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</si>
  <si>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</si>
  <si>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</si>
  <si>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</si>
  <si>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</si>
  <si>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</si>
  <si>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</si>
  <si>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</si>
  <si>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</si>
  <si>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</si>
  <si>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</si>
  <si>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</si>
  <si>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</si>
  <si>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</si>
  <si>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</si>
  <si>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</si>
  <si>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</si>
  <si>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</si>
  <si>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</si>
  <si>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</si>
  <si>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</si>
  <si>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</si>
  <si>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</si>
  <si>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</si>
  <si>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</si>
  <si>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</si>
  <si>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</si>
  <si>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</si>
  <si>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</si>
  <si>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</si>
  <si>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</si>
  <si>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</si>
  <si>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</si>
  <si>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</si>
  <si>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</si>
  <si>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</si>
  <si>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</si>
  <si>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</si>
  <si>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</si>
  <si>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</si>
  <si>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</si>
  <si>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</si>
  <si>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</si>
  <si>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</si>
  <si>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</si>
  <si>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</si>
  <si>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</si>
  <si>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</si>
  <si>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</si>
  <si>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</si>
  <si>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</si>
  <si>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</si>
  <si>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</si>
  <si>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</si>
  <si>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</si>
  <si>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</si>
  <si>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</si>
  <si>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</si>
  <si>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</si>
  <si>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</si>
  <si>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</si>
  <si>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</si>
  <si>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</si>
  <si>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</si>
  <si>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</si>
  <si>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</si>
  <si>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</si>
  <si>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</si>
  <si>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</si>
  <si>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</si>
  <si>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</si>
  <si>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</si>
  <si>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</si>
  <si>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</si>
  <si>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</si>
  <si>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</si>
  <si>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</si>
  <si>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</si>
  <si>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</si>
  <si>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</si>
  <si>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</si>
  <si>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</si>
  <si>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</si>
  <si>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</si>
  <si>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</si>
  <si>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</si>
  <si>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</si>
  <si>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</si>
  <si>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</si>
  <si>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</si>
  <si>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</si>
  <si>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</si>
  <si>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</si>
  <si>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</si>
  <si>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</si>
  <si>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</si>
  <si>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</si>
  <si>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</si>
  <si>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</si>
  <si>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</si>
  <si>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</si>
  <si>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</si>
  <si>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</si>
  <si>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</si>
  <si>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</si>
  <si>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</si>
  <si>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</si>
  <si>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</si>
  <si>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</si>
  <si>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</si>
  <si>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</si>
  <si>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</si>
  <si>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</si>
  <si>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</si>
  <si>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</si>
  <si>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</si>
  <si>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</si>
  <si>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</si>
  <si>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</si>
  <si>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</si>
  <si>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</si>
  <si>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</si>
  <si>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</si>
  <si>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</si>
  <si>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</si>
  <si>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</si>
  <si>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</si>
  <si>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</si>
  <si>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</si>
  <si>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</si>
  <si>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</si>
  <si>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</si>
  <si>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</si>
  <si>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</si>
  <si>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</si>
  <si>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</si>
  <si>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</si>
  <si>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</si>
  <si>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</si>
  <si>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</si>
  <si>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</si>
  <si>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</si>
  <si>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</si>
  <si>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</si>
  <si>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</si>
  <si>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</si>
  <si>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</si>
  <si>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</si>
  <si>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</si>
  <si>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</si>
  <si>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</si>
  <si>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</si>
  <si>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</si>
  <si>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</si>
  <si>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</si>
  <si>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</si>
  <si>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</si>
  <si>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</si>
  <si>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</si>
  <si>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</si>
  <si>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</si>
  <si>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</si>
  <si>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</si>
  <si>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</si>
  <si>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</si>
  <si>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</si>
  <si>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</si>
  <si>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</si>
  <si>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</si>
  <si>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</si>
  <si>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</si>
  <si>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</si>
  <si>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</si>
  <si>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</si>
  <si>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</si>
  <si>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</si>
  <si>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</si>
  <si>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</si>
  <si>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</si>
  <si>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</si>
  <si>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</si>
  <si>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</si>
  <si>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</si>
  <si>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</si>
  <si>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</si>
  <si>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</si>
  <si>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</si>
  <si>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</si>
  <si>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</si>
  <si>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</si>
  <si>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</si>
  <si>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</si>
  <si>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</si>
  <si>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</si>
  <si>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</si>
  <si>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</si>
  <si>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</si>
  <si>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</si>
  <si>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</si>
  <si>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</si>
  <si>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</si>
  <si>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</si>
  <si>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</si>
  <si>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</si>
  <si>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</si>
  <si>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</si>
  <si>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</si>
  <si>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</si>
  <si>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</si>
  <si>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</si>
  <si>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</si>
  <si>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</si>
  <si>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</si>
  <si>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</si>
  <si>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</si>
  <si>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</si>
  <si>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</si>
  <si>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</si>
  <si>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</si>
  <si>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</si>
  <si>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</si>
  <si>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</si>
  <si>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</si>
  <si>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</si>
  <si>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</si>
  <si>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</si>
  <si>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</si>
  <si>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</si>
  <si>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</si>
  <si>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</si>
  <si>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</si>
  <si>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</si>
  <si>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</si>
  <si>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</si>
  <si>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</si>
  <si>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</si>
  <si>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</si>
  <si>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</si>
  <si>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</si>
  <si>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</si>
  <si>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</si>
  <si>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</si>
  <si>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</si>
  <si>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</si>
  <si>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</si>
  <si>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</si>
  <si>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</si>
  <si>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</si>
  <si>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</si>
  <si>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</si>
  <si>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</si>
  <si>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</si>
  <si>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</si>
  <si>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</si>
  <si>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</si>
  <si>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</si>
  <si>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</si>
  <si>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</si>
  <si>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</si>
  <si>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</si>
  <si>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</si>
  <si>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</si>
  <si>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</si>
  <si>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</si>
  <si>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</si>
  <si>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</si>
  <si>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</si>
  <si>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</si>
  <si>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</si>
  <si>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</si>
  <si>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</si>
  <si>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</si>
  <si>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</si>
  <si>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</si>
  <si>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</si>
  <si>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</si>
  <si>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</si>
  <si>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</si>
  <si>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</si>
  <si>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</si>
  <si>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</si>
  <si>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</si>
  <si>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</si>
  <si>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</si>
  <si>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</si>
  <si>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</si>
  <si>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</si>
  <si>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</si>
  <si>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</si>
  <si>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</si>
  <si>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</si>
  <si>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</si>
  <si>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</si>
  <si>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</si>
  <si>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</si>
  <si>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</si>
  <si>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</si>
  <si>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</si>
  <si>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</si>
  <si>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</si>
  <si>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</si>
  <si>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</si>
  <si>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</si>
  <si>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</si>
  <si>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</si>
  <si>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</si>
  <si>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</si>
  <si>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</si>
  <si>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</si>
  <si>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</si>
  <si>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</si>
  <si>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</si>
  <si>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</si>
  <si>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</si>
  <si>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</si>
  <si>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</si>
  <si>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</si>
  <si>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</si>
  <si>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</si>
  <si>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</si>
  <si>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</si>
  <si>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</si>
  <si>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</si>
  <si>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</si>
  <si>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</si>
  <si>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</si>
  <si>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</si>
  <si>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</si>
  <si>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</si>
  <si>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</si>
  <si>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</si>
  <si>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</si>
  <si>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</si>
  <si>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</si>
  <si>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</si>
  <si>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</si>
  <si>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</si>
  <si>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</si>
  <si>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</si>
  <si>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</si>
  <si>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</si>
  <si>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</si>
  <si>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</si>
  <si>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</si>
  <si>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</si>
  <si>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</si>
  <si>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</si>
  <si>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</si>
  <si>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</si>
  <si>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</si>
  <si>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</si>
  <si>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</si>
  <si>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</si>
  <si>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</si>
  <si>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</si>
  <si>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</si>
  <si>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</si>
  <si>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</si>
  <si>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</si>
  <si>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</si>
  <si>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</si>
  <si>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</si>
  <si>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</si>
  <si>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</si>
  <si>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</si>
  <si>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</si>
  <si>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</si>
  <si>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</si>
  <si>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</si>
  <si>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</si>
  <si>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</si>
  <si>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</si>
  <si>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</si>
  <si>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</si>
  <si>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</si>
  <si>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</si>
  <si>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</si>
  <si>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</si>
  <si>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</si>
  <si>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</si>
  <si>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</si>
  <si>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</si>
  <si>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</si>
  <si>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</si>
  <si>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</si>
  <si>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</si>
  <si>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</si>
  <si>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</si>
  <si>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</si>
  <si>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</si>
  <si>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</si>
  <si>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</si>
  <si>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</si>
  <si>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</si>
  <si>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</si>
  <si>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</si>
  <si>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</si>
  <si>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</si>
  <si>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</si>
  <si>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</si>
  <si>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</si>
  <si>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</si>
  <si>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</si>
  <si>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</si>
  <si>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</si>
  <si>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</si>
  <si>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</si>
  <si>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</si>
  <si>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</si>
  <si>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</si>
  <si>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</si>
  <si>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</si>
  <si>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</si>
  <si>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</si>
  <si>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</si>
  <si>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</si>
  <si>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</si>
  <si>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</si>
  <si>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</si>
  <si>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</si>
  <si>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</si>
  <si>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</si>
  <si>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</si>
  <si>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</si>
  <si>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</si>
  <si>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</si>
  <si>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</si>
  <si>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</si>
  <si>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</si>
  <si>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</si>
  <si>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</si>
  <si>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</si>
  <si>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</si>
  <si>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</si>
  <si>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</si>
  <si>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</si>
  <si>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</si>
  <si>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</si>
  <si>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</si>
  <si>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</si>
  <si>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</si>
  <si>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</si>
  <si>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</si>
  <si>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</si>
  <si>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</si>
  <si>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</si>
  <si>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</si>
  <si>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</si>
  <si>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</si>
  <si>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</si>
  <si>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</si>
  <si>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</si>
  <si>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</si>
  <si>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</si>
  <si>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</si>
  <si>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</si>
  <si>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</si>
  <si>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</si>
  <si>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</si>
  <si>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</si>
  <si>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</si>
  <si>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</si>
  <si>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</si>
  <si>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</si>
  <si>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</si>
  <si>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</si>
  <si>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</si>
  <si>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</si>
  <si>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</si>
  <si>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</si>
  <si>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</si>
  <si>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</si>
  <si>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</si>
  <si>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</si>
  <si>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</si>
  <si>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</si>
  <si>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</si>
  <si>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</si>
  <si>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</si>
  <si>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</si>
  <si>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</si>
  <si>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</si>
  <si>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</si>
  <si>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</si>
  <si>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</si>
  <si>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</si>
  <si>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</si>
  <si>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</si>
  <si>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</si>
  <si>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</si>
  <si>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</si>
  <si>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</si>
  <si>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</si>
  <si>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</si>
  <si>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</si>
  <si>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</si>
  <si>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</si>
  <si>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</si>
  <si>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</si>
  <si>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</si>
  <si>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</si>
  <si>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</si>
  <si>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</si>
  <si>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</si>
  <si>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</si>
  <si>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</si>
  <si>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</si>
  <si>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</si>
  <si>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</si>
  <si>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</si>
  <si>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</si>
  <si>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</si>
  <si>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</si>
  <si>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</si>
  <si>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</si>
  <si>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</si>
  <si>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</si>
  <si>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</si>
  <si>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</si>
  <si>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</si>
  <si>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</si>
  <si>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</si>
  <si>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</si>
  <si>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</si>
  <si>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</si>
  <si>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</si>
  <si>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</si>
  <si>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</si>
  <si>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</si>
  <si>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</si>
  <si>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</si>
  <si>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</si>
  <si>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</si>
  <si>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</si>
  <si>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</si>
  <si>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</si>
  <si>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</si>
  <si>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</si>
  <si>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</si>
  <si>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</si>
  <si>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</si>
  <si>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</si>
  <si>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</si>
  <si>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</si>
  <si>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</si>
  <si>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</si>
  <si>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</si>
  <si>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</si>
  <si>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</si>
  <si>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</si>
  <si>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</si>
  <si>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</si>
  <si>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</si>
  <si>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</si>
  <si>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</si>
  <si>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</si>
  <si>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</si>
  <si>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</si>
  <si>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</si>
  <si>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</si>
  <si>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</si>
  <si>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</si>
  <si>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</si>
  <si>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</si>
  <si>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</si>
  <si>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</si>
  <si>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</si>
  <si>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</si>
  <si>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</si>
  <si>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</si>
  <si>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</si>
  <si>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</si>
  <si>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</si>
  <si>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</si>
  <si>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</si>
  <si>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</si>
  <si>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</si>
  <si>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</si>
  <si>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</si>
  <si>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</si>
  <si>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</si>
  <si>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</si>
  <si>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</si>
  <si>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</si>
  <si>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</si>
  <si>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</si>
  <si>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</si>
  <si>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</si>
  <si>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</si>
  <si>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</si>
  <si>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</si>
  <si>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</si>
  <si>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</si>
  <si>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</si>
  <si>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</si>
  <si>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</si>
  <si>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</si>
  <si>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</si>
  <si>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</si>
  <si>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</si>
  <si>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</si>
  <si>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</si>
  <si>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</si>
  <si>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</si>
  <si>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</si>
  <si>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</si>
  <si>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</si>
  <si>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</si>
  <si>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</si>
  <si>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</si>
  <si>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</si>
  <si>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</si>
  <si>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</si>
  <si>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</si>
  <si>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</si>
  <si>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</si>
  <si>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</si>
  <si>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</si>
  <si>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</si>
  <si>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</si>
  <si>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</si>
  <si>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</si>
  <si>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</si>
  <si>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</si>
  <si>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</si>
  <si>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</si>
  <si>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</si>
  <si>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</si>
  <si>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</si>
  <si>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</si>
  <si>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</si>
  <si>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</si>
  <si>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</si>
  <si>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</si>
  <si>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</si>
  <si>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</si>
  <si>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</si>
  <si>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</si>
  <si>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</si>
  <si>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</si>
  <si>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</si>
  <si>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</si>
  <si>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</si>
  <si>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</si>
  <si>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</si>
  <si>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</si>
  <si>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</si>
  <si>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</si>
  <si>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</si>
  <si>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</si>
  <si>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</si>
  <si>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</si>
  <si>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</si>
  <si>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</si>
  <si>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</si>
  <si>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</si>
  <si>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</si>
  <si>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</si>
  <si>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</si>
  <si>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</si>
  <si>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</si>
  <si>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</si>
  <si>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</si>
  <si>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</si>
  <si>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</si>
  <si>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</si>
  <si>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</si>
  <si>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</si>
  <si>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</si>
  <si>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</si>
  <si>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</si>
  <si>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</si>
  <si>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</si>
  <si>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</si>
  <si>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</si>
  <si>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</si>
  <si>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</si>
  <si>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</si>
  <si>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</si>
  <si>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</si>
  <si>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</si>
  <si>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</si>
  <si>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</si>
  <si>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</si>
  <si>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</si>
  <si>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</si>
  <si>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</si>
  <si>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</si>
  <si>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</si>
  <si>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</si>
  <si>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</si>
  <si>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</si>
  <si>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</si>
  <si>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</si>
  <si>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</si>
  <si>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</si>
  <si>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</si>
  <si>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</si>
  <si>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</si>
  <si>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</si>
  <si>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</si>
  <si>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</si>
  <si>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</si>
  <si>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</si>
  <si>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</si>
  <si>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</si>
  <si>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</si>
  <si>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</si>
  <si>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</si>
  <si>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</si>
  <si>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</si>
  <si>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</si>
  <si>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</si>
  <si>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</si>
  <si>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</si>
  <si>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</si>
  <si>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</si>
  <si>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</si>
  <si>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</si>
  <si>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</si>
  <si>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</si>
  <si>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</si>
  <si>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</si>
  <si>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</si>
  <si>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</si>
  <si>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</si>
  <si>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</si>
  <si>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</si>
  <si>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</si>
  <si>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</si>
  <si>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</si>
  <si>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</si>
  <si>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</si>
  <si>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</si>
  <si>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</si>
  <si>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</si>
  <si>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</si>
  <si>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</si>
  <si>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</si>
  <si>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</si>
  <si>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</si>
  <si>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</si>
  <si>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</si>
  <si>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</si>
  <si>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</si>
  <si>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</si>
  <si>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</si>
  <si>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</si>
  <si>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</si>
  <si>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</si>
  <si>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</si>
  <si>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</si>
  <si>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</si>
  <si>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</si>
  <si>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</si>
  <si>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</si>
  <si>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</si>
  <si>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</si>
  <si>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</si>
  <si>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</si>
  <si>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</si>
  <si>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</si>
  <si>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</si>
  <si>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</si>
  <si>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</si>
  <si>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</si>
  <si>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</si>
  <si>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</si>
  <si>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</si>
  <si>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</si>
  <si>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</si>
  <si>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</si>
  <si>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</si>
  <si>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</si>
  <si>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</si>
  <si>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</si>
  <si>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</si>
  <si>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</si>
  <si>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</si>
  <si>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</si>
  <si>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</si>
  <si>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</si>
  <si>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</si>
  <si>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</si>
  <si>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</si>
  <si>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</si>
  <si>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</si>
  <si>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</si>
  <si>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</si>
  <si>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</si>
  <si>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</si>
  <si>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</si>
  <si>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</si>
  <si>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</si>
  <si>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</si>
  <si>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</si>
  <si>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</si>
  <si>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</si>
  <si>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</si>
  <si>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</si>
  <si>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</si>
  <si>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</si>
  <si>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</si>
  <si>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</si>
  <si>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</si>
  <si>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</si>
  <si>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</si>
  <si>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</si>
  <si>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</si>
  <si>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</si>
  <si>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</si>
  <si>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</si>
  <si>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</si>
  <si>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</si>
  <si>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</si>
  <si>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</si>
  <si>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</si>
  <si>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</si>
  <si>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</si>
  <si>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</si>
  <si>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</si>
  <si>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</si>
  <si>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</si>
  <si>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</si>
  <si>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</si>
  <si>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</si>
  <si>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</si>
  <si>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</si>
  <si>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</si>
  <si>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</si>
  <si>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</si>
  <si>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</si>
  <si>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</si>
  <si>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</si>
  <si>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</si>
  <si>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</si>
  <si>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</si>
  <si>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</si>
  <si>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</si>
  <si>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</si>
  <si>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</si>
  <si>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</si>
  <si>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</si>
  <si>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</si>
  <si>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</si>
  <si>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</si>
  <si>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</si>
  <si>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</si>
  <si>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</si>
  <si>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</si>
  <si>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</si>
  <si>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</si>
  <si>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</si>
  <si>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</si>
  <si>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</si>
  <si>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</si>
  <si>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</si>
  <si>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</si>
  <si>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</si>
  <si>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</si>
  <si>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</si>
  <si>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</si>
  <si>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</si>
  <si>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</si>
  <si>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</si>
  <si>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</si>
  <si>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</si>
  <si>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</si>
  <si>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</si>
  <si>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</si>
  <si>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</si>
  <si>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</si>
  <si>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</si>
  <si>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</si>
  <si>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</si>
  <si>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</si>
  <si>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</si>
  <si>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</si>
  <si>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</si>
  <si>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</si>
  <si>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</si>
  <si>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</si>
  <si>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</si>
  <si>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</si>
  <si>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</si>
  <si>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</si>
  <si>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</si>
  <si>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</si>
  <si>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</si>
  <si>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</si>
  <si>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</si>
  <si>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</si>
  <si>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</si>
  <si>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</si>
  <si>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</si>
  <si>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</si>
  <si>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</si>
  <si>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</si>
  <si>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</si>
  <si>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</si>
  <si>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</si>
  <si>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</si>
  <si>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</si>
  <si>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</si>
  <si>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</si>
  <si>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</si>
  <si>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</si>
  <si>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</si>
  <si>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</si>
  <si>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</si>
  <si>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</si>
  <si>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</si>
  <si>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</si>
  <si>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</si>
  <si>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</si>
  <si>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</si>
  <si>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</si>
  <si>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</si>
  <si>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</si>
  <si>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</si>
  <si>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</si>
  <si>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</si>
  <si>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</si>
  <si>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</si>
  <si>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</si>
  <si>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</si>
  <si>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</si>
  <si>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</si>
  <si>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</si>
  <si>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</si>
  <si>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</si>
  <si>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</si>
  <si>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</si>
  <si>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</si>
  <si>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</si>
  <si>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</si>
  <si>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</si>
  <si>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</si>
  <si>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</si>
  <si>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</si>
  <si>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</si>
  <si>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</si>
  <si>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</si>
  <si>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</si>
  <si>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</si>
  <si>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</si>
  <si>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</si>
  <si>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</si>
  <si>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</si>
  <si>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</si>
  <si>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</si>
  <si>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</si>
  <si>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</si>
  <si>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</si>
  <si>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</si>
  <si>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</si>
  <si>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</si>
  <si>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</si>
  <si>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</si>
  <si>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</si>
  <si>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</si>
  <si>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</si>
  <si>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</si>
  <si>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</si>
  <si>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</si>
  <si>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</si>
  <si>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</si>
  <si>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</si>
  <si>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</si>
  <si>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</si>
  <si>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</si>
  <si>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</si>
  <si>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</si>
  <si>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</si>
  <si>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</si>
  <si>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</si>
  <si>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</si>
  <si>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</si>
  <si>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</si>
  <si>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</si>
  <si>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</si>
  <si>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</si>
  <si>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</si>
  <si>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</si>
  <si>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</si>
  <si>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</si>
  <si>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</si>
  <si>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</si>
  <si>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</si>
  <si>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</si>
  <si>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</si>
  <si>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</si>
  <si>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</si>
  <si>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</si>
  <si>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</si>
  <si>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</si>
  <si>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</si>
  <si>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</si>
  <si>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</si>
  <si>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</si>
  <si>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</si>
  <si>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</si>
  <si>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</si>
  <si>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</si>
  <si>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</si>
  <si>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</si>
  <si>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</si>
  <si>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</si>
  <si>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</si>
  <si>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</si>
  <si>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</si>
  <si>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</si>
  <si>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</si>
  <si>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</si>
  <si>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</si>
  <si>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</si>
  <si>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</si>
  <si>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</si>
  <si>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</si>
  <si>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</si>
  <si>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</si>
  <si>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</si>
  <si>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</si>
  <si>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</si>
  <si>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</si>
  <si>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</si>
  <si>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</si>
  <si>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</si>
  <si>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</si>
  <si>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</si>
  <si>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</si>
  <si>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</si>
  <si>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</si>
  <si>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</si>
  <si>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</si>
  <si>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</si>
  <si>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</si>
  <si>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</si>
  <si>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</si>
  <si>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</si>
  <si>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</si>
  <si>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</si>
  <si>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</si>
  <si>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</si>
  <si>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</si>
  <si>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</si>
  <si>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</si>
  <si>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</si>
  <si>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</si>
  <si>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</si>
  <si>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</si>
  <si>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</si>
  <si>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</si>
  <si>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</si>
  <si>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</si>
  <si>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</si>
  <si>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</si>
  <si>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</si>
  <si>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</si>
  <si>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</si>
  <si>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</si>
  <si>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</si>
  <si>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</si>
  <si>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</si>
  <si>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</si>
  <si>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</si>
  <si>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</si>
  <si>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</si>
  <si>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</si>
  <si>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</si>
  <si>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</si>
  <si>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</si>
  <si>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</si>
  <si>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</si>
  <si>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</si>
  <si>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</si>
  <si>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</si>
  <si>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</si>
  <si>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</si>
  <si>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</si>
  <si>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</si>
  <si>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</si>
  <si>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</si>
  <si>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</si>
  <si>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</si>
  <si>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</si>
  <si>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</si>
  <si>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</si>
  <si>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</si>
  <si>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</si>
  <si>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</si>
  <si>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</si>
  <si>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</si>
  <si>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</si>
  <si>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</si>
  <si>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</si>
  <si>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</si>
  <si>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</si>
  <si>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</si>
  <si>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</si>
  <si>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</si>
  <si>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</si>
  <si>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</si>
  <si>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</si>
  <si>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</si>
  <si>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</si>
  <si>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</si>
  <si>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</si>
  <si>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</si>
  <si>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</si>
  <si>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</si>
  <si>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</si>
  <si>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</si>
  <si>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</si>
  <si>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</si>
  <si>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</si>
  <si>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</si>
  <si>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</si>
  <si>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</si>
  <si>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</si>
  <si>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</si>
  <si>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</si>
  <si>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</si>
  <si>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</si>
  <si>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</si>
  <si>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</si>
  <si>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</si>
  <si>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</si>
  <si>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</si>
  <si>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</si>
  <si>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</si>
  <si>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</si>
  <si>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</si>
  <si>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</si>
  <si>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</si>
  <si>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</si>
  <si>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</si>
  <si>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</si>
  <si>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</si>
  <si>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</si>
  <si>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</si>
  <si>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</si>
  <si>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</si>
  <si>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</si>
  <si>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</si>
  <si>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</si>
  <si>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</si>
  <si>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</si>
  <si>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</si>
  <si>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</si>
  <si>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</si>
  <si>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</si>
  <si>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</si>
  <si>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</si>
  <si>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</si>
  <si>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</si>
  <si>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</si>
  <si>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</si>
  <si>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</si>
  <si>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</si>
  <si>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</si>
  <si>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</si>
  <si>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</si>
  <si>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</si>
  <si>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</si>
  <si>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</si>
  <si>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</si>
  <si>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</si>
  <si>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</si>
  <si>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</si>
  <si>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</si>
  <si>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</si>
  <si>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</si>
  <si>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</si>
  <si>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</si>
  <si>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</si>
  <si>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</si>
  <si>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</si>
  <si>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</si>
  <si>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</si>
  <si>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</si>
  <si>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</si>
  <si>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</si>
  <si>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</si>
  <si>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</si>
  <si>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</si>
  <si>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</si>
  <si>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</si>
  <si>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</si>
  <si>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</si>
  <si>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</si>
  <si>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</si>
  <si>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</si>
  <si>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</si>
  <si>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</si>
  <si>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</si>
  <si>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</si>
  <si>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</si>
  <si>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</si>
  <si>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</si>
  <si>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</si>
  <si>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</si>
  <si>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</si>
  <si>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</si>
  <si>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</si>
  <si>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</si>
  <si>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</si>
  <si>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</si>
  <si>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</si>
  <si>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</si>
  <si>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</si>
  <si>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</si>
  <si>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</si>
  <si>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</si>
  <si>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</si>
  <si>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</si>
  <si>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</si>
  <si>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</si>
  <si>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</si>
  <si>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</si>
  <si>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</si>
  <si>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</si>
  <si>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</si>
  <si>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</si>
  <si>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</si>
  <si>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</si>
  <si>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</si>
  <si>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</si>
  <si>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</si>
  <si>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</si>
  <si>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</si>
  <si>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</si>
  <si>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</si>
  <si>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</si>
  <si>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</si>
  <si>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</si>
  <si>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</si>
  <si>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</si>
  <si>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</si>
  <si>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</si>
  <si>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</si>
  <si>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</si>
  <si>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</si>
  <si>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</si>
  <si>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</si>
  <si>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</si>
  <si>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</si>
  <si>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</si>
  <si>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</si>
  <si>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</si>
  <si>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</si>
  <si>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</si>
  <si>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</si>
  <si>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</si>
  <si>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</si>
  <si>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</si>
  <si>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</si>
  <si>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</si>
  <si>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</si>
  <si>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</si>
  <si>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</si>
  <si>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</si>
  <si>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</si>
  <si>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</si>
  <si>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</si>
  <si>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</si>
  <si>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</si>
  <si>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</si>
  <si>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</si>
  <si>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</si>
  <si>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</si>
  <si>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</si>
  <si>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</si>
  <si>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</si>
  <si>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</si>
  <si>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</si>
  <si>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</si>
  <si>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</si>
  <si>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</si>
  <si>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</si>
  <si>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</si>
  <si>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</si>
  <si>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</si>
  <si>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</si>
  <si>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</si>
  <si>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</si>
  <si>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</si>
  <si>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</si>
  <si>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</si>
  <si>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</si>
  <si>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</si>
  <si>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</si>
  <si>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</si>
  <si>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</si>
  <si>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</si>
  <si>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</si>
  <si>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</si>
  <si>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</si>
  <si>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</si>
  <si>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</si>
  <si>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</si>
  <si>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</si>
  <si>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</si>
  <si>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</si>
  <si>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</si>
  <si>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</si>
  <si>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</si>
  <si>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</si>
  <si>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</si>
  <si>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</si>
  <si>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</si>
  <si>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</si>
  <si>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</si>
  <si>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</si>
  <si>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</si>
  <si>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</si>
  <si>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</si>
  <si>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</si>
  <si>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</si>
  <si>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</si>
  <si>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</si>
  <si>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</si>
  <si>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</si>
  <si>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</si>
  <si>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</si>
  <si>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</si>
  <si>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</si>
  <si>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</si>
  <si>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</si>
  <si>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</si>
  <si>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</si>
  <si>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</si>
  <si>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</si>
  <si>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</si>
  <si>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</si>
  <si>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</si>
  <si>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</si>
  <si>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</si>
  <si>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</si>
  <si>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</si>
  <si>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</si>
  <si>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</si>
  <si>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</si>
  <si>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</si>
  <si>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</si>
  <si>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</si>
  <si>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</si>
  <si>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</si>
  <si>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</si>
  <si>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</si>
  <si>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</si>
  <si>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</si>
  <si>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</si>
  <si>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</si>
  <si>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</si>
  <si>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</si>
  <si>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</si>
  <si>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</si>
  <si>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</si>
  <si>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</si>
  <si>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</si>
  <si>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</si>
  <si>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</si>
  <si>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</si>
  <si>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</si>
  <si>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</si>
  <si>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</si>
  <si>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</si>
  <si>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</si>
  <si>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</si>
  <si>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</si>
  <si>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</si>
  <si>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</si>
  <si>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</si>
  <si>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</si>
  <si>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</si>
  <si>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</si>
  <si>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</si>
  <si>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</si>
  <si>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</si>
  <si>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</si>
  <si>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</si>
  <si>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</si>
  <si>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</si>
  <si>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</si>
  <si>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</si>
  <si>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</si>
  <si>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</si>
  <si>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</si>
  <si>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</si>
  <si>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</si>
  <si>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</si>
  <si>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</si>
  <si>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</si>
  <si>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</si>
  <si>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</si>
  <si>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</si>
  <si>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</si>
  <si>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</si>
  <si>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</si>
  <si>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</si>
  <si>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</si>
  <si>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</si>
  <si>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</si>
  <si>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</si>
  <si>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</si>
  <si>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</si>
  <si>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</si>
  <si>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</si>
  <si>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</si>
  <si>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</si>
  <si>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</si>
  <si>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</si>
  <si>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</si>
  <si>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</si>
  <si>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</si>
  <si>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</si>
  <si>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</si>
  <si>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</si>
  <si>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</si>
  <si>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</si>
  <si>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</si>
  <si>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</si>
  <si>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</si>
  <si>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</si>
  <si>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</si>
  <si>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</si>
  <si>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</si>
  <si>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</si>
  <si>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</si>
  <si>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</si>
  <si>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</si>
  <si>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</si>
  <si>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</si>
  <si>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</si>
  <si>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</si>
  <si>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</si>
  <si>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</si>
  <si>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</si>
  <si>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</si>
  <si>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</si>
  <si>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</si>
  <si>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</si>
  <si>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</si>
  <si>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</si>
  <si>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</si>
  <si>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</si>
  <si>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</si>
  <si>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</si>
  <si>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</si>
  <si>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</si>
  <si>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</si>
  <si>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</si>
  <si>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</si>
  <si>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</si>
  <si>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</si>
  <si>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</si>
  <si>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</si>
  <si>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</si>
  <si>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</si>
  <si>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</si>
  <si>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</si>
  <si>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</si>
  <si>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</si>
  <si>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</si>
  <si>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</si>
  <si>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</si>
  <si>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</si>
  <si>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</si>
  <si>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</si>
  <si>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</si>
  <si>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</si>
  <si>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</si>
  <si>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</si>
  <si>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</si>
  <si>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</si>
  <si>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</si>
  <si>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</si>
  <si>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</si>
  <si>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</si>
  <si>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</si>
  <si>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</si>
  <si>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</si>
  <si>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</si>
  <si>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</si>
  <si>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</si>
  <si>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</si>
  <si>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</si>
  <si>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</si>
  <si>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</si>
  <si>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</si>
  <si>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</si>
  <si>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</si>
  <si>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</si>
  <si>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</si>
  <si>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</si>
  <si>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</si>
  <si>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</si>
  <si>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</si>
  <si>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</si>
  <si>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</si>
  <si>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</si>
  <si>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</si>
  <si>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</si>
  <si>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</si>
  <si>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</si>
  <si>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</si>
  <si>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</si>
  <si>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</si>
  <si>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</si>
  <si>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</si>
  <si>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</si>
  <si>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</si>
  <si>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</si>
  <si>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</si>
  <si>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</si>
  <si>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</si>
  <si>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</si>
  <si>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</si>
  <si>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</si>
  <si>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</si>
  <si>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</si>
  <si>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</si>
  <si>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</si>
  <si>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</si>
  <si>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</si>
  <si>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</si>
  <si>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</si>
  <si>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</si>
  <si>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</si>
  <si>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</si>
  <si>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</si>
  <si>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</si>
  <si>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</si>
  <si>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</si>
  <si>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</si>
  <si>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</si>
  <si>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</si>
  <si>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</si>
  <si>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</si>
  <si>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</si>
  <si>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</si>
  <si>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</si>
  <si>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</si>
  <si>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</si>
  <si>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</si>
  <si>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</si>
  <si>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</si>
  <si>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</si>
  <si>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</si>
  <si>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</si>
  <si>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</si>
  <si>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</si>
  <si>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</si>
  <si>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</si>
  <si>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</si>
  <si>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</si>
  <si>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</si>
  <si>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</si>
  <si>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</si>
  <si>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</si>
  <si>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</si>
  <si>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</si>
  <si>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</si>
  <si>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</si>
  <si>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</si>
  <si>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</si>
  <si>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</si>
  <si>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</si>
  <si>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</si>
  <si>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</si>
  <si>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</si>
  <si>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</si>
  <si>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</si>
  <si>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</si>
  <si>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</si>
  <si>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</si>
  <si>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</si>
  <si>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</si>
  <si>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</si>
  <si>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</si>
  <si>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</si>
  <si>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</si>
  <si>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</si>
  <si>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</si>
  <si>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</si>
  <si>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</si>
  <si>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</si>
  <si>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</si>
  <si>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</si>
  <si>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</si>
  <si>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</si>
  <si>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</si>
  <si>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</si>
  <si>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</si>
  <si>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</si>
  <si>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</si>
  <si>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</si>
  <si>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</si>
  <si>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</si>
  <si>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</si>
  <si>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</si>
  <si>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</si>
  <si>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</si>
  <si>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</si>
  <si>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</si>
  <si>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</si>
  <si>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</si>
  <si>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</si>
  <si>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</si>
  <si>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</si>
  <si>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</si>
  <si>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</si>
  <si>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</si>
  <si>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</si>
  <si>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</si>
  <si>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</si>
  <si>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</si>
  <si>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</si>
  <si>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</si>
  <si>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</si>
  <si>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</si>
  <si>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</si>
  <si>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</si>
  <si>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</si>
  <si>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</si>
  <si>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</si>
  <si>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</si>
  <si>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</si>
  <si>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</si>
  <si>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</si>
  <si>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</si>
  <si>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</si>
  <si>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</si>
  <si>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</si>
  <si>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</si>
  <si>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</si>
  <si>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</si>
  <si>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</si>
  <si>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</si>
  <si>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</si>
  <si>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</si>
  <si>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</si>
  <si>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</si>
  <si>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</si>
  <si>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</si>
  <si>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</si>
  <si>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</si>
  <si>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</si>
  <si>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</si>
  <si>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</si>
  <si>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</si>
  <si>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</si>
  <si>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</si>
  <si>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</si>
  <si>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</si>
  <si>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</si>
  <si>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</si>
  <si>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</si>
  <si>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</si>
  <si>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</si>
  <si>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</si>
  <si>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</si>
  <si>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</si>
  <si>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</si>
  <si>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</si>
  <si>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</si>
  <si>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</si>
  <si>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</si>
  <si>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</si>
  <si>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</si>
  <si>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</si>
  <si>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</si>
  <si>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</si>
  <si>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</si>
  <si>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</si>
  <si>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</si>
  <si>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</si>
  <si>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</si>
  <si>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</si>
  <si>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</si>
  <si>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</si>
  <si>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</si>
  <si>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</si>
  <si>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</si>
  <si>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</si>
  <si>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</si>
  <si>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</si>
  <si>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</si>
  <si>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</si>
  <si>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</si>
  <si>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</si>
  <si>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</si>
  <si>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</si>
  <si>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</si>
  <si>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</si>
  <si>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</si>
  <si>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</si>
  <si>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</si>
  <si>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</si>
  <si>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</si>
  <si>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</si>
  <si>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</si>
  <si>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</si>
  <si>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</si>
  <si>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</si>
  <si>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</si>
  <si>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</si>
  <si>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</si>
  <si>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</si>
  <si>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</si>
  <si>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</si>
  <si>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</si>
  <si>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</si>
  <si>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</si>
  <si>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</si>
  <si>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</si>
  <si>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</si>
  <si>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</si>
  <si>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</si>
  <si>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</si>
  <si>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</si>
  <si>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</si>
  <si>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</si>
  <si>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</si>
  <si>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</si>
  <si>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</si>
  <si>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</si>
  <si>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</si>
  <si>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</si>
  <si>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</si>
  <si>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</si>
  <si>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</si>
  <si>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</si>
  <si>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</si>
  <si>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</si>
  <si>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</si>
  <si>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</si>
  <si>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</si>
  <si>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</si>
  <si>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</si>
  <si>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</si>
  <si>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</si>
  <si>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</si>
  <si>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</si>
  <si>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</si>
  <si>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</si>
  <si>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</si>
  <si>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</si>
  <si>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</si>
  <si>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</si>
  <si>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</si>
  <si>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</si>
  <si>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</si>
  <si>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</si>
  <si>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</si>
  <si>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</si>
  <si>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</si>
  <si>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</si>
  <si>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</si>
  <si>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</si>
  <si>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</si>
  <si>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</si>
  <si>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</si>
  <si>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</si>
  <si>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</si>
  <si>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</si>
  <si>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</si>
  <si>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</si>
  <si>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</si>
  <si>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</si>
  <si>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</si>
  <si>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</si>
  <si>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</si>
  <si>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</si>
  <si>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</si>
  <si>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</si>
  <si>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</si>
  <si>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</si>
  <si>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</si>
  <si>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</si>
  <si>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</si>
  <si>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</si>
  <si>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</si>
  <si>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</si>
  <si>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</si>
  <si>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</si>
  <si>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</si>
  <si>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</si>
  <si>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</si>
  <si>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</si>
  <si>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</si>
  <si>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</si>
  <si>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</si>
  <si>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</si>
  <si>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</si>
  <si>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</si>
  <si>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</si>
  <si>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</si>
  <si>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</si>
  <si>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</si>
  <si>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</si>
  <si>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</si>
  <si>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</si>
  <si>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</si>
  <si>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</si>
  <si>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</si>
  <si>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</si>
  <si>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</si>
  <si>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</si>
  <si>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</si>
  <si>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</si>
  <si>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</si>
  <si>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</si>
  <si>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</si>
  <si>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</si>
  <si>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</si>
  <si>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</si>
  <si>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</si>
  <si>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</si>
  <si>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</si>
  <si>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</si>
  <si>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</si>
  <si>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</si>
  <si>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</si>
  <si>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</si>
  <si>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</si>
  <si>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</si>
  <si>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</si>
  <si>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</si>
  <si>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</si>
  <si>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</si>
  <si>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</si>
  <si>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</si>
  <si>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</si>
  <si>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</si>
  <si>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</si>
  <si>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</si>
  <si>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</si>
  <si>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</si>
  <si>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</si>
  <si>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</si>
  <si>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</si>
  <si>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</si>
  <si>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</si>
  <si>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</si>
  <si>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</si>
  <si>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</si>
  <si>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</si>
  <si>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</si>
  <si>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</si>
  <si>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</si>
  <si>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</si>
  <si>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</si>
  <si>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</si>
  <si>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</si>
  <si>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</si>
  <si>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</si>
  <si>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</si>
  <si>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</si>
  <si>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</si>
  <si>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</si>
  <si>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</si>
  <si>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</si>
  <si>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</si>
  <si>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</si>
  <si>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</si>
  <si>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</si>
  <si>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</si>
  <si>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</si>
  <si>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</si>
  <si>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</si>
  <si>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</si>
  <si>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</si>
  <si>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</si>
  <si>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</si>
  <si>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</si>
  <si>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</si>
  <si>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</si>
  <si>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</si>
  <si>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</si>
  <si>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</si>
  <si>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</si>
  <si>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</si>
  <si>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</si>
  <si>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</si>
  <si>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</si>
  <si>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</si>
  <si>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</si>
  <si>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</si>
  <si>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</si>
  <si>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</si>
  <si>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</si>
  <si>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</si>
  <si>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</si>
  <si>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</si>
  <si>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</si>
  <si>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</si>
  <si>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</si>
  <si>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</si>
  <si>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</si>
  <si>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</si>
  <si>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</si>
  <si>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</si>
  <si>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</si>
  <si>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</si>
  <si>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</si>
  <si>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</si>
  <si>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</si>
  <si>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</si>
  <si>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</si>
  <si>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</si>
  <si>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</si>
  <si>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</si>
  <si>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</si>
  <si>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</si>
  <si>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</si>
  <si>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</si>
  <si>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</si>
  <si>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</si>
  <si>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</si>
  <si>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</si>
  <si>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</si>
  <si>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</si>
  <si>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</si>
  <si>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</si>
  <si>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</si>
  <si>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</si>
  <si>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</si>
  <si>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</si>
  <si>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</si>
  <si>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</si>
  <si>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</si>
  <si>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</si>
  <si>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</si>
  <si>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</si>
  <si>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</si>
  <si>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</si>
  <si>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</si>
  <si>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</si>
  <si>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</si>
  <si>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</si>
  <si>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</si>
  <si>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</si>
  <si>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</si>
  <si>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</si>
  <si>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</si>
  <si>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</si>
  <si>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</si>
  <si>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</si>
  <si>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</si>
  <si>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</si>
  <si>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</si>
  <si>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</si>
  <si>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</si>
  <si>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</si>
  <si>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</si>
  <si>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</si>
  <si>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</si>
  <si>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</si>
  <si>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</si>
  <si>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</si>
  <si>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</si>
  <si>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</si>
  <si>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</si>
  <si>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</si>
  <si>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</si>
  <si>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</si>
  <si>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</si>
  <si>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</si>
  <si>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</si>
  <si>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</si>
  <si>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</si>
  <si>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</si>
  <si>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</si>
  <si>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</si>
  <si>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</si>
  <si>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</si>
  <si>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</si>
  <si>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</si>
  <si>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</si>
  <si>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</si>
  <si>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</si>
  <si>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</si>
  <si>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</si>
  <si>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</si>
  <si>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</si>
  <si>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</si>
  <si>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</si>
  <si>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</si>
  <si>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</si>
  <si>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</si>
  <si>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</si>
  <si>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</si>
  <si>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</si>
  <si>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</si>
  <si>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</si>
  <si>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</si>
  <si>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</si>
  <si>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</si>
  <si>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</si>
  <si>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</si>
  <si>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</si>
  <si>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</si>
  <si>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</si>
  <si>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</si>
  <si>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</si>
  <si>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</si>
  <si>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</si>
  <si>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</si>
  <si>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</si>
  <si>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</si>
  <si>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</si>
  <si>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</si>
  <si>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</si>
  <si>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</si>
  <si>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</si>
  <si>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</si>
  <si>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</si>
  <si>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</si>
  <si>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</si>
  <si>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</si>
  <si>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</si>
  <si>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</si>
  <si>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</si>
  <si>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</si>
  <si>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</si>
  <si>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</si>
  <si>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</si>
  <si>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</si>
  <si>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</si>
  <si>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</si>
  <si>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</si>
  <si>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</si>
  <si>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</si>
  <si>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</si>
  <si>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</si>
  <si>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</si>
  <si>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</si>
  <si>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</si>
  <si>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</si>
  <si>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</si>
  <si>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</si>
  <si>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</si>
  <si>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</si>
  <si>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</si>
  <si>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</si>
  <si>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</si>
  <si>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</si>
  <si>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</si>
  <si>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</si>
  <si>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</si>
  <si>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</si>
  <si>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</si>
  <si>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</si>
  <si>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</si>
  <si>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</si>
  <si>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</si>
  <si>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</si>
  <si>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</si>
  <si>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</si>
  <si>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</si>
  <si>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</si>
  <si>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</si>
  <si>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</si>
  <si>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</si>
  <si>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</si>
  <si>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</si>
  <si>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</si>
  <si>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</si>
  <si>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</si>
  <si>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</si>
  <si>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</si>
  <si>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</si>
  <si>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</si>
  <si>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</si>
  <si>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</si>
  <si>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</si>
  <si>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</si>
  <si>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</si>
  <si>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</si>
  <si>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</si>
  <si>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</si>
  <si>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</si>
  <si>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</si>
  <si>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</si>
  <si>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</si>
  <si>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</si>
  <si>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</si>
  <si>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</si>
  <si>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</si>
  <si>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</si>
  <si>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</si>
  <si>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</si>
  <si>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</si>
  <si>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</si>
  <si>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</si>
  <si>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</si>
  <si>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</si>
  <si>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</si>
  <si>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</si>
  <si>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</si>
  <si>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</si>
  <si>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</si>
  <si>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</si>
  <si>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</si>
  <si>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</si>
  <si>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</si>
  <si>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</si>
  <si>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</si>
  <si>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</si>
  <si>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</si>
  <si>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</si>
  <si>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</si>
  <si>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</si>
  <si>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</si>
  <si>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</si>
  <si>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</si>
  <si>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</si>
  <si>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</si>
  <si>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</si>
  <si>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</si>
  <si>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</si>
  <si>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</si>
  <si>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</si>
  <si>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</si>
  <si>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</si>
  <si>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</si>
  <si>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</si>
  <si>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</si>
  <si>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</si>
  <si>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</si>
  <si>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</si>
  <si>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</si>
  <si>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</si>
  <si>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</si>
  <si>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</si>
  <si>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</si>
  <si>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</si>
  <si>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</si>
  <si>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</si>
  <si>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</si>
  <si>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</si>
  <si>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</si>
  <si>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</si>
  <si>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</si>
  <si>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</si>
  <si>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</si>
  <si>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</si>
  <si>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</si>
  <si>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</si>
  <si>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</si>
  <si>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</si>
  <si>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</si>
  <si>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</si>
  <si>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</si>
  <si>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</si>
  <si>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</si>
  <si>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</si>
  <si>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</si>
  <si>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</si>
  <si>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</si>
  <si>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</si>
  <si>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</si>
  <si>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</si>
  <si>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</si>
  <si>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</si>
  <si>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</si>
  <si>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</si>
  <si>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</si>
  <si>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</si>
  <si>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</si>
  <si>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</si>
  <si>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</si>
  <si>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</si>
  <si>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</si>
  <si>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</si>
  <si>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</si>
  <si>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</si>
  <si>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</si>
  <si>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</si>
  <si>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</si>
  <si>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</si>
  <si>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</si>
  <si>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</si>
  <si>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</si>
  <si>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</si>
  <si>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</si>
  <si>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</si>
  <si>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</si>
  <si>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</si>
  <si>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</si>
  <si>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</si>
  <si>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</si>
  <si>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</si>
  <si>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</si>
  <si>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</si>
  <si>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</si>
  <si>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</si>
  <si>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</si>
  <si>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</si>
  <si>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</si>
  <si>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</si>
  <si>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</si>
  <si>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</si>
  <si>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</si>
  <si>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</si>
  <si>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</si>
  <si>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</si>
  <si>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</si>
  <si>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</si>
  <si>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</si>
  <si>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</si>
  <si>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</si>
  <si>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</si>
  <si>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</si>
  <si>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</si>
  <si>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</si>
  <si>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</si>
  <si>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</si>
  <si>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</si>
  <si>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</si>
  <si>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</si>
  <si>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</si>
  <si>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</si>
  <si>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</si>
  <si>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</si>
  <si>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</si>
  <si>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</si>
  <si>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</si>
  <si>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</si>
  <si>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</si>
  <si>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</si>
  <si>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</si>
  <si>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</si>
  <si>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</si>
  <si>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</si>
  <si>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</si>
  <si>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</si>
  <si>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</si>
  <si>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</si>
  <si>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</si>
  <si>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</si>
  <si>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</si>
  <si>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</si>
  <si>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</si>
  <si>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</si>
  <si>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</si>
  <si>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</si>
  <si>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</si>
  <si>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</si>
  <si>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</si>
  <si>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</si>
  <si>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</si>
  <si>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</si>
  <si>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</si>
  <si>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</si>
  <si>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</si>
  <si>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</si>
  <si>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</si>
  <si>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</si>
  <si>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</si>
  <si>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</si>
  <si>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</si>
  <si>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</si>
  <si>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</si>
  <si>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</si>
  <si>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</si>
  <si>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</si>
  <si>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</si>
  <si>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</si>
  <si>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</si>
  <si>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</si>
  <si>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</si>
  <si>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</si>
  <si>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</si>
  <si>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</si>
  <si>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</si>
  <si>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</si>
  <si>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</si>
  <si>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</si>
  <si>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</si>
  <si>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</si>
  <si>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</si>
  <si>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</si>
  <si>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</si>
  <si>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</si>
  <si>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</si>
  <si>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</si>
  <si>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</si>
  <si>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</si>
  <si>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</si>
  <si>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</si>
  <si>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</si>
  <si>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</si>
  <si>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</si>
  <si>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</si>
  <si>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</si>
  <si>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</si>
  <si>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</si>
  <si>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</si>
  <si>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</si>
  <si>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</si>
  <si>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</si>
  <si>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</si>
  <si>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</si>
  <si>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</si>
  <si>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</si>
  <si>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</si>
  <si>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</si>
  <si>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</si>
  <si>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</si>
  <si>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</si>
  <si>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</si>
  <si>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</si>
  <si>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</si>
  <si>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</si>
  <si>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</si>
  <si>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</si>
  <si>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</si>
  <si>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</si>
  <si>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</si>
  <si>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</si>
  <si>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</si>
  <si>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</si>
  <si>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</si>
  <si>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</si>
  <si>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</si>
  <si>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</si>
  <si>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</si>
  <si>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</si>
  <si>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</si>
  <si>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</si>
  <si>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</si>
  <si>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</si>
  <si>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</si>
  <si>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</si>
  <si>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</si>
  <si>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</si>
  <si>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</si>
  <si>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</si>
  <si>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</si>
  <si>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</si>
  <si>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</si>
  <si>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</si>
  <si>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</si>
  <si>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</si>
  <si>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</si>
  <si>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</si>
  <si>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</si>
  <si>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</si>
  <si>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</si>
  <si>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</si>
  <si>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</si>
  <si>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</si>
  <si>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</si>
  <si>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</si>
  <si>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</si>
  <si>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</si>
  <si>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</si>
  <si>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</si>
  <si>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</si>
  <si>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</si>
  <si>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</si>
  <si>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</si>
  <si>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</si>
  <si>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</si>
  <si>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</si>
  <si>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</si>
  <si>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</si>
  <si>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</si>
  <si>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</si>
  <si>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</si>
  <si>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</si>
  <si>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</si>
  <si>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</si>
  <si>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</si>
  <si>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</si>
  <si>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</si>
  <si>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</si>
  <si>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</si>
  <si>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</si>
  <si>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</si>
  <si>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</si>
  <si>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</si>
  <si>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</si>
  <si>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</si>
  <si>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</si>
  <si>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</si>
  <si>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</si>
  <si>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</si>
  <si>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</si>
  <si>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</si>
  <si>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</si>
  <si>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</si>
  <si>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</si>
  <si>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</si>
  <si>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</si>
  <si>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</si>
  <si>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</si>
  <si>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</si>
  <si>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</si>
  <si>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</si>
  <si>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</si>
  <si>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</si>
  <si>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</si>
  <si>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</si>
  <si>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</si>
  <si>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</si>
  <si>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</si>
  <si>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</si>
  <si>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</si>
  <si>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</si>
  <si>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</si>
  <si>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</si>
  <si>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</si>
  <si>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</si>
  <si>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</si>
  <si>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</si>
  <si>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</si>
  <si>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</si>
  <si>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</si>
  <si>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</si>
  <si>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</si>
  <si>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</si>
  <si>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</si>
  <si>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</si>
  <si>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</si>
  <si>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</si>
  <si>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</si>
  <si>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</si>
  <si>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</si>
  <si>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</si>
  <si>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</si>
  <si>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</si>
  <si>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</si>
  <si>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</si>
  <si>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</si>
  <si>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</si>
  <si>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</si>
  <si>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</si>
  <si>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</si>
  <si>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</si>
  <si>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</si>
  <si>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</si>
  <si>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</si>
  <si>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</si>
  <si>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</si>
  <si>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</si>
  <si>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</si>
  <si>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</si>
  <si>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</si>
  <si>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</si>
  <si>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</si>
  <si>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</si>
  <si>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</si>
  <si>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</si>
  <si>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</si>
  <si>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</si>
  <si>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</si>
  <si>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</si>
  <si>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</si>
  <si>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</si>
  <si>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</si>
  <si>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</si>
  <si>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</si>
  <si>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</si>
  <si>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</si>
  <si>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</si>
  <si>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</si>
  <si>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</si>
  <si>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</si>
  <si>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</si>
  <si>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</si>
  <si>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</si>
  <si>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</si>
  <si>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</si>
  <si>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</si>
  <si>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</si>
  <si>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</si>
  <si>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</si>
  <si>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</si>
  <si>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</si>
  <si>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</si>
  <si>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</si>
  <si>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</si>
  <si>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</si>
  <si>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</si>
  <si>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</si>
  <si>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</si>
  <si>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</si>
  <si>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</si>
  <si>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</si>
  <si>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</si>
  <si>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</si>
  <si>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</si>
  <si>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</si>
  <si>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</si>
  <si>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</si>
  <si>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</si>
  <si>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</si>
  <si>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</si>
  <si>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</si>
  <si>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</si>
  <si>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</si>
  <si>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</si>
  <si>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</si>
  <si>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</si>
  <si>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</si>
  <si>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</si>
  <si>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</si>
  <si>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</si>
  <si>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</si>
  <si>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</si>
  <si>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</si>
  <si>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</si>
  <si>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</si>
  <si>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</si>
  <si>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</si>
  <si>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</si>
  <si>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</si>
  <si>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</si>
  <si>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</si>
  <si>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</si>
  <si>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</si>
  <si>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</si>
  <si>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</si>
  <si>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</si>
  <si>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</si>
  <si>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</si>
  <si>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</si>
  <si>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</si>
  <si>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</si>
  <si>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</si>
  <si>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</si>
  <si>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</si>
  <si>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</si>
  <si>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</si>
  <si>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</si>
  <si>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</si>
  <si>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</si>
  <si>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</si>
  <si>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</si>
  <si>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</si>
  <si>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</si>
  <si>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</si>
  <si>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</si>
  <si>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</si>
  <si>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</si>
  <si>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</si>
  <si>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</si>
  <si>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</si>
  <si>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</si>
  <si>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</si>
  <si>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</si>
  <si>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</si>
  <si>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Average Backers</t>
  </si>
  <si>
    <t>Sucessful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</si>
  <si>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</si>
  <si>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</si>
  <si>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</si>
  <si>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</si>
  <si>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</si>
  <si>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</si>
  <si>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</si>
  <si>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</si>
  <si>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</si>
  <si>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</si>
  <si>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</si>
  <si>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</si>
  <si>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</si>
  <si>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</si>
  <si>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</si>
  <si>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</si>
  <si>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</si>
  <si>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</si>
  <si>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</si>
  <si>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</si>
  <si>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</si>
  <si>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</si>
  <si>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</si>
  <si>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</si>
  <si>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</si>
  <si>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</si>
  <si>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</si>
  <si>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</si>
  <si>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</si>
  <si>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</si>
  <si>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of US Rock Campaigns</t>
  </si>
  <si>
    <t>1000 to 9999</t>
  </si>
  <si>
    <t>10000 to 99999</t>
  </si>
  <si>
    <t>Greater than 100000</t>
  </si>
  <si>
    <t>10000 to 14999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</si>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</sst>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0" applyNumberFormat="1" applyFont="1" applyAlignment="1"/>
    <xf numFmtId="165" fontId="0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0-E447-8019-89B452605AC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70-E447-8019-89B452605AC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70-E447-8019-89B452605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6841888"/>
        <c:axId val="1786934000"/>
      </c:lineChart>
      <c:catAx>
        <c:axId val="132684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934000"/>
        <c:crosses val="autoZero"/>
        <c:auto val="1"/>
        <c:lblAlgn val="ctr"/>
        <c:lblOffset val="100"/>
        <c:noMultiLvlLbl val="0"/>
      </c:catAx>
      <c:valAx>
        <c:axId val="178693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84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C-2944-A039-59B67246490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DC-2944-A039-59B67246490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DC-2944-A039-59B67246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079952"/>
        <c:axId val="1792140176"/>
      </c:lineChart>
      <c:catAx>
        <c:axId val="179207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140176"/>
        <c:crosses val="autoZero"/>
        <c:auto val="1"/>
        <c:lblAlgn val="ctr"/>
        <c:lblOffset val="100"/>
        <c:noMultiLvlLbl val="0"/>
      </c:catAx>
      <c:valAx>
        <c:axId val="179214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07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8-384B-8C83-E8C5BF5F931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78-384B-8C83-E8C5BF5F931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78-384B-8C83-E8C5BF5F931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D78-384B-8C83-E8C5BF5F9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4685584"/>
        <c:axId val="714786928"/>
      </c:barChart>
      <c:catAx>
        <c:axId val="71468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86928"/>
        <c:crosses val="autoZero"/>
        <c:auto val="1"/>
        <c:lblAlgn val="ctr"/>
        <c:lblOffset val="100"/>
        <c:noMultiLvlLbl val="0"/>
      </c:catAx>
      <c:valAx>
        <c:axId val="71478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68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D0-ED40-9B53-40883F21ABB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9D0-ED40-9B53-40883F21ABB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9D0-ED40-9B53-40883F21ABB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9D0-ED40-9B53-40883F21A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5074544"/>
        <c:axId val="755078656"/>
      </c:barChart>
      <c:catAx>
        <c:axId val="75507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078656"/>
        <c:crosses val="autoZero"/>
        <c:auto val="1"/>
        <c:lblAlgn val="ctr"/>
        <c:lblOffset val="100"/>
        <c:noMultiLvlLbl val="0"/>
      </c:catAx>
      <c:valAx>
        <c:axId val="75507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07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5-0145-8074-DABD6B5931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A5-0145-8074-DABD6B59315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A5-0145-8074-DABD6B59315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A5-0145-8074-DABD6B593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93728"/>
        <c:axId val="808995376"/>
      </c:lineChart>
      <c:catAx>
        <c:axId val="80899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95376"/>
        <c:crosses val="autoZero"/>
        <c:auto val="1"/>
        <c:lblAlgn val="ctr"/>
        <c:lblOffset val="100"/>
        <c:noMultiLvlLbl val="0"/>
      </c:catAx>
      <c:valAx>
        <c:axId val="80899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9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1047750</xdr:colOff>
      <xdr:row>4</xdr:row>
      <xdr:rowOff>19050</xdr:rowOff>
    </xdr:from>
    <xdr:to>
      <xdr:col>10</xdr:col>
      <xdr:colOff>228600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CCB75-AFFE-BD12-DD63-9501818C8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16</xdr:row>
      <xdr:rowOff>19050</xdr:rowOff>
    </xdr:from>
    <xdr:to>
      <xdr:col>8</xdr:col>
      <xdr:colOff>381000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02370-A23A-087F-CCE6-681096940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260350</xdr:colOff>
      <xdr:row>6</xdr:row>
      <xdr:rowOff>95250</xdr:rowOff>
    </xdr:from>
    <xdr:to>
      <xdr:col>13</xdr:col>
      <xdr:colOff>704850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E37C8-6C01-19C2-E39F-D379ED503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742950</xdr:colOff>
      <xdr:row>5</xdr:row>
      <xdr:rowOff>82550</xdr:rowOff>
    </xdr:from>
    <xdr:to>
      <xdr:col>14</xdr:col>
      <xdr:colOff>361950</xdr:colOff>
      <xdr:row>19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A398C9-28B2-43D0-FA58-4FBED008C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177800</xdr:colOff>
      <xdr:row>4</xdr:row>
      <xdr:rowOff>152400</xdr:rowOff>
    </xdr:from>
    <xdr:to>
      <xdr:col>13</xdr:col>
      <xdr:colOff>406400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4344D-5C8B-0710-D53C-095F5C018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9.669356018516" createdVersion="8" refreshedVersion="8" minRefreshableVersion="3" recordCount="4114" xr:uid="{175E9B9B-EC92-604B-9BC0-ABAA493B743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9.685949537037" createdVersion="8" refreshedVersion="8" minRefreshableVersion="3" recordCount="4114" xr:uid="{EF0CE701-2C83-9348-B2E4-CE7684813FC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55.658076504631" createdVersion="8" refreshedVersion="8" minRefreshableVersion="3" recordCount="4114" xr:uid="{19B9B1F3-B6C5-F14C-A2C4-476702804A2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5C5C6-6A5B-6849-9A4B-3CD0A8D8B6B6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EA133-7860-A34C-BC4A-5D8A4AA2DE18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C11991-A0B9-6E48-B019-DE0CDC568FC0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CAA0A-D417-284C-95CE-6C3747D4C803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A19" zoomScale="95" zoomScaleNormal="95" workbookViewId="0">
      <selection activeCell="U1" sqref="U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10" bestFit="1" customWidth="1"/>
    <col min="17" max="17" width="41.1640625" customWidth="1"/>
    <col min="18" max="18" width="14.5" bestFit="1" customWidth="1"/>
    <col min="19" max="19" width="20.5" style="18" bestFit="1" customWidth="1"/>
    <col min="20" max="20" width="18.6640625" style="18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2" t="s">
        <v>8358</v>
      </c>
      <c r="R1" s="1" t="s">
        <v>8359</v>
      </c>
      <c r="S1" s="17" t="s">
        <v>8365</v>
      </c>
      <c r="T1" s="19" t="s">
        <v>8366</v>
      </c>
      <c r="U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>IFERROR(ROUND(E2/L2,2),0)</f>
        <v>63.92</v>
      </c>
      <c r="Q2" s="13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ref="P3:P66" si="1">IFERROR(ROUND(E3/L3,2),0)</f>
        <v>185.48</v>
      </c>
      <c r="Q3" s="13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3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3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3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3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3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3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3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3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3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3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3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3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3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3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3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3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3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3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3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3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3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3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3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3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3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3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3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3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3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3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3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3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3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3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3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3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3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3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3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3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3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3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3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3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3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3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3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3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3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3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3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3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3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3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3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3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3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3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3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3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3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3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0">
        <f t="shared" si="1"/>
        <v>86.67</v>
      </c>
      <c r="Q66" s="13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0">
        <f t="shared" ref="P67:P130" si="6">IFERROR(ROUND(E67/L67,2),0)</f>
        <v>132.05000000000001</v>
      </c>
      <c r="Q67" s="13" t="s">
        <v>8308</v>
      </c>
      <c r="R67" t="s">
        <v>8310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s="13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s="13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s="13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s="13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s="13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s="13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s="13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s="13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s="13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s="13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s="13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s="13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s="13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s="13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s="13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s="13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s="13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s="13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s="13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s="13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s="13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s="13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s="13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s="13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s="13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s="13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s="13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s="13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s="13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s="13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s="13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s="13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s="13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s="13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s="13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s="13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s="13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s="13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s="13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s="13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s="13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s="13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s="13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s="13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s="13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s="13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s="13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s="13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s="13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s="13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s="13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s="13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s="13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s="13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s="13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s="13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 t="shared" si="6"/>
        <v>0</v>
      </c>
      <c r="Q124" s="13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s="13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s="13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s="13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s="13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s="13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0">
        <f t="shared" si="6"/>
        <v>311.17</v>
      </c>
      <c r="Q130" s="13" t="s">
        <v>8308</v>
      </c>
      <c r="R130" t="s">
        <v>8311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0">
        <f t="shared" ref="P131:P194" si="11">IFERROR(ROUND(E131/L131,2),0)</f>
        <v>0</v>
      </c>
      <c r="Q131" s="13" t="s">
        <v>8308</v>
      </c>
      <c r="R131" t="s">
        <v>8311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s="13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s="13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s="13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s="13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s="13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s="13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s="13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s="13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s="13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s="13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s="13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s="13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s="13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s="13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s="13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s="13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s="13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s="13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s="13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s="13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s="13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s="13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s="13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s="13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s="13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s="13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s="13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s="13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s="13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s="13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s="13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s="13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s="13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s="13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s="13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s="13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s="13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s="13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s="13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s="13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s="13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s="13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s="13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s="13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s="13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s="13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s="13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s="13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s="13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s="13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s="13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s="13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s="13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s="13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s="13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s="13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s="13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s="13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s="13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s="13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s="13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s="13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0">
        <f t="shared" si="11"/>
        <v>5.67</v>
      </c>
      <c r="Q194" s="13" t="s">
        <v>8308</v>
      </c>
      <c r="R194" t="s">
        <v>8312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0">
        <f t="shared" ref="P195:P258" si="16">IFERROR(ROUND(E195/L195,2),0)</f>
        <v>0</v>
      </c>
      <c r="Q195" s="13" t="s">
        <v>8308</v>
      </c>
      <c r="R195" t="s">
        <v>8312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s="13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s="13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s="13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s="13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s="13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s="13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s="13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s="13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s="13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s="13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s="13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s="13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s="13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s="13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s="13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s="13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s="13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s="13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s="13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s="13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s="13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s="13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s="13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s="13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s="13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s="13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s="13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s="13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s="13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s="13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s="13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s="13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s="13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s="13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s="13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s="13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s="13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s="13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s="13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s="13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s="13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s="13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s="13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s="13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s="13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s="13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s="13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s="13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s="13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s="13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s="13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s="13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s="13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s="13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s="13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s="13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s="13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s="13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s="13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s="13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s="13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s="13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0">
        <f t="shared" si="16"/>
        <v>65.760000000000005</v>
      </c>
      <c r="Q258" s="13" t="s">
        <v>8308</v>
      </c>
      <c r="R258" t="s">
        <v>8313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0">
        <f t="shared" ref="P259:P322" si="21">IFERROR(ROUND(E259/L259,2),0)</f>
        <v>66.7</v>
      </c>
      <c r="Q259" s="13" t="s">
        <v>8308</v>
      </c>
      <c r="R259" t="s">
        <v>8313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s="13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s="13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s="13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s="13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s="13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s="13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s="13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s="13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s="13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s="13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s="13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s="13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s="13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s="13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s="13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s="13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s="13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s="13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s="13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s="13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s="13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s="13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s="13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s="13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s="13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s="13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s="13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s="13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s="13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s="13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s="13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s="13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s="13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s="13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s="13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s="13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s="13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s="13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s="13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s="13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s="13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s="13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s="13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s="13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s="13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s="13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s="13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s="13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s="13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s="13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s="13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s="13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s="13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s="13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s="13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s="13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s="13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s="13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s="13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s="13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s="13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s="13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0">
        <f t="shared" si="21"/>
        <v>134.91</v>
      </c>
      <c r="Q322" s="13" t="s">
        <v>8308</v>
      </c>
      <c r="R322" t="s">
        <v>8313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0">
        <f t="shared" ref="P323:P386" si="26">IFERROR(ROUND(E323/L323,2),0)</f>
        <v>106.62</v>
      </c>
      <c r="Q323" s="13" t="s">
        <v>8308</v>
      </c>
      <c r="R323" t="s">
        <v>8313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s="13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s="13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s="13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s="13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s="13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s="13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s="13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s="13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s="13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s="13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s="13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s="13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s="13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s="13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s="13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s="13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s="13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s="13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s="13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s="13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s="13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s="13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s="13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s="13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s="13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s="13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s="13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s="13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s="13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s="13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s="13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s="13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s="13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s="13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s="13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s="13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s="13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s="13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s="13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s="13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s="13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s="13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s="13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s="13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s="13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s="13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s="13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s="13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s="13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s="13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s="13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s="13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s="13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s="13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s="13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s="13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s="13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s="13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s="13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s="13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s="13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s="13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0">
        <f t="shared" si="26"/>
        <v>58.54</v>
      </c>
      <c r="Q386" s="13" t="s">
        <v>8308</v>
      </c>
      <c r="R386" t="s">
        <v>8313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0">
        <f t="shared" ref="P387:P450" si="31">IFERROR(ROUND(E387/L387,2),0)</f>
        <v>111.8</v>
      </c>
      <c r="Q387" s="13" t="s">
        <v>8308</v>
      </c>
      <c r="R387" t="s">
        <v>8313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s="13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s="13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s="13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s="13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s="13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s="13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s="13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s="13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s="13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s="13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s="13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s="13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s="13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s="13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s="13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s="13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s="13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s="13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s="13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s="13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s="13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s="13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s="13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s="13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s="13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s="13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s="13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s="13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s="13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s="13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s="13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s="13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s="13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s="13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s="13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s="13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s="13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s="13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s="13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s="13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s="13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s="13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s="13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s="13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s="13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s="13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s="13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s="13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s="13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s="13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s="13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s="13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s="13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s="13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s="13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s="13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s="13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s="13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s="13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s="13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s="13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s="13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0">
        <f t="shared" si="31"/>
        <v>20.5</v>
      </c>
      <c r="Q450" s="13" t="s">
        <v>8308</v>
      </c>
      <c r="R450" t="s">
        <v>8314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0">
        <f t="shared" ref="P451:P514" si="36">IFERROR(ROUND(E451/L451,2),0)</f>
        <v>9</v>
      </c>
      <c r="Q451" s="13" t="s">
        <v>8308</v>
      </c>
      <c r="R451" t="s">
        <v>8314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s="13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s="13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s="13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s="13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s="13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s="13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s="13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s="13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s="13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s="13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s="13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s="13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s="13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s="13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s="13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s="13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s="13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s="13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s="13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s="13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s="13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s="13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s="13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s="13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s="13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s="13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s="13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s="13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s="13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s="13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s="13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s="13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s="13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s="13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s="13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s="13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s="13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s="13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s="13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s="13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s="13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s="13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s="13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s="13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s="13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s="13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s="13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s="13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s="13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s="13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s="13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s="13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s="13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s="13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s="13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s="13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s="13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s="13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s="13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s="13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s="13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s="13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0">
        <f t="shared" si="36"/>
        <v>5.5</v>
      </c>
      <c r="Q514" s="13" t="s">
        <v>8308</v>
      </c>
      <c r="R514" t="s">
        <v>8314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0">
        <f t="shared" ref="P515:P578" si="41">IFERROR(ROUND(E515/L515,2),0)</f>
        <v>102.38</v>
      </c>
      <c r="Q515" s="13" t="s">
        <v>8308</v>
      </c>
      <c r="R515" t="s">
        <v>8314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s="13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s="13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s="13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s="13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s="13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s="13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s="13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s="13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s="13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s="13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s="13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s="13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s="13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s="13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s="13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s="13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s="13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s="13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s="13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s="13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s="13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s="13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s="13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s="13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s="13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s="13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s="13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s="13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s="13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s="13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s="13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s="13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s="13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0">
        <f t="shared" si="41"/>
        <v>0</v>
      </c>
      <c r="Q549" s="13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s="13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s="13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s="13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s="13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0">
        <f t="shared" si="41"/>
        <v>0</v>
      </c>
      <c r="Q554" s="13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s="13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s="13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>
        <f t="shared" si="41"/>
        <v>0</v>
      </c>
      <c r="Q557" s="13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s="13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s="13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0">
        <f t="shared" si="41"/>
        <v>0</v>
      </c>
      <c r="Q560" s="13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s="13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s="13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s="13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0">
        <f t="shared" si="41"/>
        <v>0</v>
      </c>
      <c r="Q564" s="13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s="13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s="13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0">
        <f t="shared" si="41"/>
        <v>0</v>
      </c>
      <c r="Q567" s="13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s="13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0">
        <f t="shared" si="41"/>
        <v>0</v>
      </c>
      <c r="Q569" s="13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s="13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s="13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s="13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s="13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0">
        <f t="shared" si="41"/>
        <v>0</v>
      </c>
      <c r="Q574" s="13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s="13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s="13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s="13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0">
        <f t="shared" si="41"/>
        <v>1</v>
      </c>
      <c r="Q578" s="13" t="s">
        <v>8317</v>
      </c>
      <c r="R578" t="s">
        <v>8318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0">
        <f t="shared" ref="P579:P642" si="46">IFERROR(ROUND(E579/L579,2),0)</f>
        <v>10</v>
      </c>
      <c r="Q579" s="13" t="s">
        <v>8317</v>
      </c>
      <c r="R579" t="s">
        <v>8318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s="13" t="s">
        <v>8317</v>
      </c>
      <c r="R580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s="13" t="s">
        <v>8317</v>
      </c>
      <c r="R58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s="13" t="s">
        <v>8317</v>
      </c>
      <c r="R582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s="13" t="s">
        <v>8317</v>
      </c>
      <c r="R583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s="13" t="s">
        <v>8317</v>
      </c>
      <c r="R584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s="13" t="s">
        <v>8317</v>
      </c>
      <c r="R585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s="13" t="s">
        <v>8317</v>
      </c>
      <c r="R586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0">
        <f t="shared" si="46"/>
        <v>0</v>
      </c>
      <c r="Q587" s="13" t="s">
        <v>8317</v>
      </c>
      <c r="R587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s="13" t="s">
        <v>8317</v>
      </c>
      <c r="R588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s="13" t="s">
        <v>8317</v>
      </c>
      <c r="R589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s="13" t="s">
        <v>8317</v>
      </c>
      <c r="R590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s="13" t="s">
        <v>8317</v>
      </c>
      <c r="R59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s="13" t="s">
        <v>8317</v>
      </c>
      <c r="R592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s="13" t="s">
        <v>8317</v>
      </c>
      <c r="R593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s="13" t="s">
        <v>8317</v>
      </c>
      <c r="R594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s="13" t="s">
        <v>8317</v>
      </c>
      <c r="R595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s="13" t="s">
        <v>8317</v>
      </c>
      <c r="R596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s="13" t="s">
        <v>8317</v>
      </c>
      <c r="R597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s="13" t="s">
        <v>8317</v>
      </c>
      <c r="R598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s="13" t="s">
        <v>8317</v>
      </c>
      <c r="R599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s="13" t="s">
        <v>8317</v>
      </c>
      <c r="R600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s="13" t="s">
        <v>8317</v>
      </c>
      <c r="R60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s="13" t="s">
        <v>8317</v>
      </c>
      <c r="R602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s="13" t="s">
        <v>8317</v>
      </c>
      <c r="R603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0">
        <f t="shared" si="46"/>
        <v>0</v>
      </c>
      <c r="Q604" s="13" t="s">
        <v>8317</v>
      </c>
      <c r="R604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s="13" t="s">
        <v>8317</v>
      </c>
      <c r="R605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0">
        <f t="shared" si="46"/>
        <v>0</v>
      </c>
      <c r="Q606" s="13" t="s">
        <v>8317</v>
      </c>
      <c r="R606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s="13" t="s">
        <v>8317</v>
      </c>
      <c r="R607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s="13" t="s">
        <v>8317</v>
      </c>
      <c r="R608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0">
        <f t="shared" si="46"/>
        <v>0</v>
      </c>
      <c r="Q609" s="13" t="s">
        <v>8317</v>
      </c>
      <c r="R609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s="13" t="s">
        <v>8317</v>
      </c>
      <c r="R610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s="13" t="s">
        <v>8317</v>
      </c>
      <c r="R6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0">
        <f t="shared" si="46"/>
        <v>0</v>
      </c>
      <c r="Q612" s="13" t="s">
        <v>8317</v>
      </c>
      <c r="R612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0">
        <f t="shared" si="46"/>
        <v>0</v>
      </c>
      <c r="Q613" s="13" t="s">
        <v>8317</v>
      </c>
      <c r="R613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0">
        <f t="shared" si="46"/>
        <v>0</v>
      </c>
      <c r="Q614" s="13" t="s">
        <v>8317</v>
      </c>
      <c r="R614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s="13" t="s">
        <v>8317</v>
      </c>
      <c r="R615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0">
        <f t="shared" si="46"/>
        <v>0</v>
      </c>
      <c r="Q616" s="13" t="s">
        <v>8317</v>
      </c>
      <c r="R616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0">
        <f t="shared" si="46"/>
        <v>0</v>
      </c>
      <c r="Q617" s="13" t="s">
        <v>8317</v>
      </c>
      <c r="R617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0">
        <f t="shared" si="46"/>
        <v>0</v>
      </c>
      <c r="Q618" s="13" t="s">
        <v>8317</v>
      </c>
      <c r="R618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s="13" t="s">
        <v>8317</v>
      </c>
      <c r="R619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0">
        <f t="shared" si="46"/>
        <v>0</v>
      </c>
      <c r="Q620" s="13" t="s">
        <v>8317</v>
      </c>
      <c r="R620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s="13" t="s">
        <v>8317</v>
      </c>
      <c r="R62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s="13" t="s">
        <v>8317</v>
      </c>
      <c r="R622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s="13" t="s">
        <v>8317</v>
      </c>
      <c r="R623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s="13" t="s">
        <v>8317</v>
      </c>
      <c r="R624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0">
        <f t="shared" si="46"/>
        <v>0</v>
      </c>
      <c r="Q625" s="13" t="s">
        <v>8317</v>
      </c>
      <c r="R625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0">
        <f t="shared" si="46"/>
        <v>0</v>
      </c>
      <c r="Q626" s="13" t="s">
        <v>8317</v>
      </c>
      <c r="R626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0">
        <f t="shared" si="46"/>
        <v>0</v>
      </c>
      <c r="Q627" s="13" t="s">
        <v>8317</v>
      </c>
      <c r="R627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s="13" t="s">
        <v>8317</v>
      </c>
      <c r="R628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s="13" t="s">
        <v>8317</v>
      </c>
      <c r="R629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0">
        <f t="shared" si="46"/>
        <v>0</v>
      </c>
      <c r="Q630" s="13" t="s">
        <v>8317</v>
      </c>
      <c r="R630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s="13" t="s">
        <v>8317</v>
      </c>
      <c r="R63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s="13" t="s">
        <v>8317</v>
      </c>
      <c r="R632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s="13" t="s">
        <v>8317</v>
      </c>
      <c r="R633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0">
        <f t="shared" si="46"/>
        <v>0</v>
      </c>
      <c r="Q634" s="13" t="s">
        <v>8317</v>
      </c>
      <c r="R634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s="13" t="s">
        <v>8317</v>
      </c>
      <c r="R635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s="13" t="s">
        <v>8317</v>
      </c>
      <c r="R636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s="13" t="s">
        <v>8317</v>
      </c>
      <c r="R637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s="13" t="s">
        <v>8317</v>
      </c>
      <c r="R638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0">
        <f t="shared" si="46"/>
        <v>0</v>
      </c>
      <c r="Q639" s="13" t="s">
        <v>8317</v>
      </c>
      <c r="R639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s="13" t="s">
        <v>8317</v>
      </c>
      <c r="R640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s="13" t="s">
        <v>8317</v>
      </c>
      <c r="R64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0">
        <f t="shared" si="46"/>
        <v>50.5</v>
      </c>
      <c r="Q642" s="13" t="s">
        <v>8317</v>
      </c>
      <c r="R642" t="s">
        <v>8319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0">
        <f t="shared" ref="P643:P706" si="51">IFERROR(ROUND(E643/L643,2),0)</f>
        <v>151.32</v>
      </c>
      <c r="Q643" s="13" t="s">
        <v>8317</v>
      </c>
      <c r="R643" t="s">
        <v>8319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s="13" t="s">
        <v>8317</v>
      </c>
      <c r="R644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s="13" t="s">
        <v>8317</v>
      </c>
      <c r="R645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s="13" t="s">
        <v>8317</v>
      </c>
      <c r="R646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s="13" t="s">
        <v>8317</v>
      </c>
      <c r="R647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s="13" t="s">
        <v>8317</v>
      </c>
      <c r="R648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s="13" t="s">
        <v>8317</v>
      </c>
      <c r="R649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0">
        <f t="shared" si="51"/>
        <v>1644</v>
      </c>
      <c r="Q650" s="13" t="s">
        <v>8317</v>
      </c>
      <c r="R650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0">
        <f t="shared" si="51"/>
        <v>42.67</v>
      </c>
      <c r="Q651" s="13" t="s">
        <v>8317</v>
      </c>
      <c r="R65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0">
        <f t="shared" si="51"/>
        <v>35.130000000000003</v>
      </c>
      <c r="Q652" s="13" t="s">
        <v>8317</v>
      </c>
      <c r="R652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0">
        <f t="shared" si="51"/>
        <v>239.35</v>
      </c>
      <c r="Q653" s="13" t="s">
        <v>8317</v>
      </c>
      <c r="R653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0">
        <f t="shared" si="51"/>
        <v>107.64</v>
      </c>
      <c r="Q654" s="13" t="s">
        <v>8317</v>
      </c>
      <c r="R654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0">
        <f t="shared" si="51"/>
        <v>95.83</v>
      </c>
      <c r="Q655" s="13" t="s">
        <v>8317</v>
      </c>
      <c r="R655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0">
        <f t="shared" si="51"/>
        <v>31.66</v>
      </c>
      <c r="Q656" s="13" t="s">
        <v>8317</v>
      </c>
      <c r="R656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0">
        <f t="shared" si="51"/>
        <v>42.89</v>
      </c>
      <c r="Q657" s="13" t="s">
        <v>8317</v>
      </c>
      <c r="R657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0">
        <f t="shared" si="51"/>
        <v>122.74</v>
      </c>
      <c r="Q658" s="13" t="s">
        <v>8317</v>
      </c>
      <c r="R658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0">
        <f t="shared" si="51"/>
        <v>190.45</v>
      </c>
      <c r="Q659" s="13" t="s">
        <v>8317</v>
      </c>
      <c r="R659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0">
        <f t="shared" si="51"/>
        <v>109.34</v>
      </c>
      <c r="Q660" s="13" t="s">
        <v>8317</v>
      </c>
      <c r="R660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0">
        <f t="shared" si="51"/>
        <v>143.66999999999999</v>
      </c>
      <c r="Q661" s="13" t="s">
        <v>8317</v>
      </c>
      <c r="R66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0">
        <f t="shared" si="51"/>
        <v>84.94</v>
      </c>
      <c r="Q662" s="13" t="s">
        <v>8317</v>
      </c>
      <c r="R662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0">
        <f t="shared" si="51"/>
        <v>10.56</v>
      </c>
      <c r="Q663" s="13" t="s">
        <v>8317</v>
      </c>
      <c r="R663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0">
        <f t="shared" si="51"/>
        <v>39</v>
      </c>
      <c r="Q664" s="13" t="s">
        <v>8317</v>
      </c>
      <c r="R664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0">
        <f t="shared" si="51"/>
        <v>100</v>
      </c>
      <c r="Q665" s="13" t="s">
        <v>8317</v>
      </c>
      <c r="R665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0">
        <f t="shared" si="51"/>
        <v>31.17</v>
      </c>
      <c r="Q666" s="13" t="s">
        <v>8317</v>
      </c>
      <c r="R666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0">
        <f t="shared" si="51"/>
        <v>155.33000000000001</v>
      </c>
      <c r="Q667" s="13" t="s">
        <v>8317</v>
      </c>
      <c r="R667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0">
        <f t="shared" si="51"/>
        <v>2</v>
      </c>
      <c r="Q668" s="13" t="s">
        <v>8317</v>
      </c>
      <c r="R668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0">
        <f t="shared" si="51"/>
        <v>178.93</v>
      </c>
      <c r="Q669" s="13" t="s">
        <v>8317</v>
      </c>
      <c r="R669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0">
        <f t="shared" si="51"/>
        <v>27.36</v>
      </c>
      <c r="Q670" s="13" t="s">
        <v>8317</v>
      </c>
      <c r="R670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0">
        <f t="shared" si="51"/>
        <v>1536.25</v>
      </c>
      <c r="Q671" s="13" t="s">
        <v>8317</v>
      </c>
      <c r="R67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0">
        <f t="shared" si="51"/>
        <v>85</v>
      </c>
      <c r="Q672" s="13" t="s">
        <v>8317</v>
      </c>
      <c r="R672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0">
        <f t="shared" si="51"/>
        <v>788.53</v>
      </c>
      <c r="Q673" s="13" t="s">
        <v>8317</v>
      </c>
      <c r="R673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0">
        <f t="shared" si="51"/>
        <v>50.3</v>
      </c>
      <c r="Q674" s="13" t="s">
        <v>8317</v>
      </c>
      <c r="R674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0">
        <f t="shared" si="51"/>
        <v>68.33</v>
      </c>
      <c r="Q675" s="13" t="s">
        <v>8317</v>
      </c>
      <c r="R675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0">
        <f t="shared" si="51"/>
        <v>7.5</v>
      </c>
      <c r="Q676" s="13" t="s">
        <v>8317</v>
      </c>
      <c r="R676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0">
        <f t="shared" si="51"/>
        <v>34.270000000000003</v>
      </c>
      <c r="Q677" s="13" t="s">
        <v>8317</v>
      </c>
      <c r="R677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0">
        <f t="shared" si="51"/>
        <v>61.29</v>
      </c>
      <c r="Q678" s="13" t="s">
        <v>8317</v>
      </c>
      <c r="R678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0">
        <f t="shared" si="51"/>
        <v>133.25</v>
      </c>
      <c r="Q679" s="13" t="s">
        <v>8317</v>
      </c>
      <c r="R679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0">
        <f t="shared" si="51"/>
        <v>65.180000000000007</v>
      </c>
      <c r="Q680" s="13" t="s">
        <v>8317</v>
      </c>
      <c r="R680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0">
        <f t="shared" si="51"/>
        <v>93.9</v>
      </c>
      <c r="Q681" s="13" t="s">
        <v>8317</v>
      </c>
      <c r="R68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0">
        <f t="shared" si="51"/>
        <v>150.65</v>
      </c>
      <c r="Q682" s="13" t="s">
        <v>8317</v>
      </c>
      <c r="R682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0">
        <f t="shared" si="51"/>
        <v>1</v>
      </c>
      <c r="Q683" s="13" t="s">
        <v>8317</v>
      </c>
      <c r="R683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0">
        <f t="shared" si="51"/>
        <v>13.25</v>
      </c>
      <c r="Q684" s="13" t="s">
        <v>8317</v>
      </c>
      <c r="R684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0">
        <f t="shared" si="51"/>
        <v>99.33</v>
      </c>
      <c r="Q685" s="13" t="s">
        <v>8317</v>
      </c>
      <c r="R685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0">
        <f t="shared" si="51"/>
        <v>177.39</v>
      </c>
      <c r="Q686" s="13" t="s">
        <v>8317</v>
      </c>
      <c r="R686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0">
        <f t="shared" si="51"/>
        <v>55.3</v>
      </c>
      <c r="Q687" s="13" t="s">
        <v>8317</v>
      </c>
      <c r="R687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0">
        <f t="shared" si="51"/>
        <v>0</v>
      </c>
      <c r="Q688" s="13" t="s">
        <v>8317</v>
      </c>
      <c r="R688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0">
        <f t="shared" si="51"/>
        <v>591.66999999999996</v>
      </c>
      <c r="Q689" s="13" t="s">
        <v>8317</v>
      </c>
      <c r="R689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0">
        <f t="shared" si="51"/>
        <v>405.5</v>
      </c>
      <c r="Q690" s="13" t="s">
        <v>8317</v>
      </c>
      <c r="R690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0">
        <f t="shared" si="51"/>
        <v>343.15</v>
      </c>
      <c r="Q691" s="13" t="s">
        <v>8317</v>
      </c>
      <c r="R69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0">
        <f t="shared" si="51"/>
        <v>72.59</v>
      </c>
      <c r="Q692" s="13" t="s">
        <v>8317</v>
      </c>
      <c r="R692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0">
        <f t="shared" si="51"/>
        <v>26</v>
      </c>
      <c r="Q693" s="13" t="s">
        <v>8317</v>
      </c>
      <c r="R693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0">
        <f t="shared" si="51"/>
        <v>6.5</v>
      </c>
      <c r="Q694" s="13" t="s">
        <v>8317</v>
      </c>
      <c r="R694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0">
        <f t="shared" si="51"/>
        <v>119.39</v>
      </c>
      <c r="Q695" s="13" t="s">
        <v>8317</v>
      </c>
      <c r="R695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0">
        <f t="shared" si="51"/>
        <v>84.29</v>
      </c>
      <c r="Q696" s="13" t="s">
        <v>8317</v>
      </c>
      <c r="R696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0">
        <f t="shared" si="51"/>
        <v>90.86</v>
      </c>
      <c r="Q697" s="13" t="s">
        <v>8317</v>
      </c>
      <c r="R697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0">
        <f t="shared" si="51"/>
        <v>1</v>
      </c>
      <c r="Q698" s="13" t="s">
        <v>8317</v>
      </c>
      <c r="R698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0">
        <f t="shared" si="51"/>
        <v>20.34</v>
      </c>
      <c r="Q699" s="13" t="s">
        <v>8317</v>
      </c>
      <c r="R699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0">
        <f t="shared" si="51"/>
        <v>530.69000000000005</v>
      </c>
      <c r="Q700" s="13" t="s">
        <v>8317</v>
      </c>
      <c r="R700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0">
        <f t="shared" si="51"/>
        <v>120.39</v>
      </c>
      <c r="Q701" s="13" t="s">
        <v>8317</v>
      </c>
      <c r="R70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0">
        <f t="shared" si="51"/>
        <v>13</v>
      </c>
      <c r="Q702" s="13" t="s">
        <v>8317</v>
      </c>
      <c r="R702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0">
        <f t="shared" si="51"/>
        <v>291.33</v>
      </c>
      <c r="Q703" s="13" t="s">
        <v>8317</v>
      </c>
      <c r="R703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0">
        <f t="shared" si="51"/>
        <v>124.92</v>
      </c>
      <c r="Q704" s="13" t="s">
        <v>8317</v>
      </c>
      <c r="R704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0">
        <f t="shared" si="51"/>
        <v>119.57</v>
      </c>
      <c r="Q705" s="13" t="s">
        <v>8317</v>
      </c>
      <c r="R705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0">
        <f t="shared" si="51"/>
        <v>120.25</v>
      </c>
      <c r="Q706" s="13" t="s">
        <v>8317</v>
      </c>
      <c r="R706" t="s">
        <v>8319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0">
        <f t="shared" ref="P707:P770" si="56">IFERROR(ROUND(E707/L707,2),0)</f>
        <v>195.4</v>
      </c>
      <c r="Q707" s="13" t="s">
        <v>8317</v>
      </c>
      <c r="R707" t="s">
        <v>8319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s="13" t="s">
        <v>8317</v>
      </c>
      <c r="R708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s="13" t="s">
        <v>8317</v>
      </c>
      <c r="R709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s="13" t="s">
        <v>8317</v>
      </c>
      <c r="R710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s="13" t="s">
        <v>8317</v>
      </c>
      <c r="R7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s="13" t="s">
        <v>8317</v>
      </c>
      <c r="R712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s="13" t="s">
        <v>8317</v>
      </c>
      <c r="R713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0">
        <f t="shared" si="56"/>
        <v>26.25</v>
      </c>
      <c r="Q714" s="13" t="s">
        <v>8317</v>
      </c>
      <c r="R714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0">
        <f t="shared" si="56"/>
        <v>199</v>
      </c>
      <c r="Q715" s="13" t="s">
        <v>8317</v>
      </c>
      <c r="R715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0">
        <f t="shared" si="56"/>
        <v>80.319999999999993</v>
      </c>
      <c r="Q716" s="13" t="s">
        <v>8317</v>
      </c>
      <c r="R716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0">
        <f t="shared" si="56"/>
        <v>115.75</v>
      </c>
      <c r="Q717" s="13" t="s">
        <v>8317</v>
      </c>
      <c r="R717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0">
        <f t="shared" si="56"/>
        <v>44.69</v>
      </c>
      <c r="Q718" s="13" t="s">
        <v>8317</v>
      </c>
      <c r="R718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0">
        <f t="shared" si="56"/>
        <v>76.25</v>
      </c>
      <c r="Q719" s="13" t="s">
        <v>8317</v>
      </c>
      <c r="R719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0">
        <f t="shared" si="56"/>
        <v>22.5</v>
      </c>
      <c r="Q720" s="13" t="s">
        <v>8317</v>
      </c>
      <c r="R720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0">
        <f t="shared" si="56"/>
        <v>19.399999999999999</v>
      </c>
      <c r="Q721" s="13" t="s">
        <v>8317</v>
      </c>
      <c r="R72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0">
        <f t="shared" si="56"/>
        <v>66.709999999999994</v>
      </c>
      <c r="Q722" s="13" t="s">
        <v>8320</v>
      </c>
      <c r="R722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0">
        <f t="shared" si="56"/>
        <v>84.14</v>
      </c>
      <c r="Q723" s="13" t="s">
        <v>8320</v>
      </c>
      <c r="R723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0">
        <f t="shared" si="56"/>
        <v>215.73</v>
      </c>
      <c r="Q724" s="13" t="s">
        <v>8320</v>
      </c>
      <c r="R724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0">
        <f t="shared" si="56"/>
        <v>54.69</v>
      </c>
      <c r="Q725" s="13" t="s">
        <v>8320</v>
      </c>
      <c r="R725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0">
        <f t="shared" si="56"/>
        <v>51.63</v>
      </c>
      <c r="Q726" s="13" t="s">
        <v>8320</v>
      </c>
      <c r="R726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0">
        <f t="shared" si="56"/>
        <v>143.36000000000001</v>
      </c>
      <c r="Q727" s="13" t="s">
        <v>8320</v>
      </c>
      <c r="R727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0">
        <f t="shared" si="56"/>
        <v>72.430000000000007</v>
      </c>
      <c r="Q728" s="13" t="s">
        <v>8320</v>
      </c>
      <c r="R728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0">
        <f t="shared" si="56"/>
        <v>36.53</v>
      </c>
      <c r="Q729" s="13" t="s">
        <v>8320</v>
      </c>
      <c r="R729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0">
        <f t="shared" si="56"/>
        <v>60.9</v>
      </c>
      <c r="Q730" s="13" t="s">
        <v>8320</v>
      </c>
      <c r="R730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0">
        <f t="shared" si="56"/>
        <v>43.55</v>
      </c>
      <c r="Q731" s="13" t="s">
        <v>8320</v>
      </c>
      <c r="R73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0">
        <f t="shared" si="56"/>
        <v>99.77</v>
      </c>
      <c r="Q732" s="13" t="s">
        <v>8320</v>
      </c>
      <c r="R732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0">
        <f t="shared" si="56"/>
        <v>88.73</v>
      </c>
      <c r="Q733" s="13" t="s">
        <v>8320</v>
      </c>
      <c r="R733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0">
        <f t="shared" si="56"/>
        <v>4.92</v>
      </c>
      <c r="Q734" s="13" t="s">
        <v>8320</v>
      </c>
      <c r="R734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0">
        <f t="shared" si="56"/>
        <v>17.82</v>
      </c>
      <c r="Q735" s="13" t="s">
        <v>8320</v>
      </c>
      <c r="R735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0">
        <f t="shared" si="56"/>
        <v>187.19</v>
      </c>
      <c r="Q736" s="13" t="s">
        <v>8320</v>
      </c>
      <c r="R736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0">
        <f t="shared" si="56"/>
        <v>234.81</v>
      </c>
      <c r="Q737" s="13" t="s">
        <v>8320</v>
      </c>
      <c r="R737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0">
        <f t="shared" si="56"/>
        <v>105.05</v>
      </c>
      <c r="Q738" s="13" t="s">
        <v>8320</v>
      </c>
      <c r="R738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0">
        <f t="shared" si="56"/>
        <v>56.67</v>
      </c>
      <c r="Q739" s="13" t="s">
        <v>8320</v>
      </c>
      <c r="R739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0">
        <f t="shared" si="56"/>
        <v>39.049999999999997</v>
      </c>
      <c r="Q740" s="13" t="s">
        <v>8320</v>
      </c>
      <c r="R740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0">
        <f t="shared" si="56"/>
        <v>68.349999999999994</v>
      </c>
      <c r="Q741" s="13" t="s">
        <v>8320</v>
      </c>
      <c r="R74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0">
        <f t="shared" si="56"/>
        <v>169.58</v>
      </c>
      <c r="Q742" s="13" t="s">
        <v>8320</v>
      </c>
      <c r="R742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0">
        <f t="shared" si="56"/>
        <v>141.41999999999999</v>
      </c>
      <c r="Q743" s="13" t="s">
        <v>8320</v>
      </c>
      <c r="R743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0">
        <f t="shared" si="56"/>
        <v>67.39</v>
      </c>
      <c r="Q744" s="13" t="s">
        <v>8320</v>
      </c>
      <c r="R744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0">
        <f t="shared" si="56"/>
        <v>54.27</v>
      </c>
      <c r="Q745" s="13" t="s">
        <v>8320</v>
      </c>
      <c r="R745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0">
        <f t="shared" si="56"/>
        <v>82.52</v>
      </c>
      <c r="Q746" s="13" t="s">
        <v>8320</v>
      </c>
      <c r="R746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0">
        <f t="shared" si="56"/>
        <v>53.73</v>
      </c>
      <c r="Q747" s="13" t="s">
        <v>8320</v>
      </c>
      <c r="R747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0">
        <f t="shared" si="56"/>
        <v>34.21</v>
      </c>
      <c r="Q748" s="13" t="s">
        <v>8320</v>
      </c>
      <c r="R748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0">
        <f t="shared" si="56"/>
        <v>127.33</v>
      </c>
      <c r="Q749" s="13" t="s">
        <v>8320</v>
      </c>
      <c r="R749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0">
        <f t="shared" si="56"/>
        <v>45.57</v>
      </c>
      <c r="Q750" s="13" t="s">
        <v>8320</v>
      </c>
      <c r="R750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0">
        <f t="shared" si="56"/>
        <v>95.96</v>
      </c>
      <c r="Q751" s="13" t="s">
        <v>8320</v>
      </c>
      <c r="R75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0">
        <f t="shared" si="56"/>
        <v>77.27</v>
      </c>
      <c r="Q752" s="13" t="s">
        <v>8320</v>
      </c>
      <c r="R752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0">
        <f t="shared" si="56"/>
        <v>57.34</v>
      </c>
      <c r="Q753" s="13" t="s">
        <v>8320</v>
      </c>
      <c r="R753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0">
        <f t="shared" si="56"/>
        <v>53.19</v>
      </c>
      <c r="Q754" s="13" t="s">
        <v>8320</v>
      </c>
      <c r="R754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0">
        <f t="shared" si="56"/>
        <v>492.31</v>
      </c>
      <c r="Q755" s="13" t="s">
        <v>8320</v>
      </c>
      <c r="R755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0">
        <f t="shared" si="56"/>
        <v>42.35</v>
      </c>
      <c r="Q756" s="13" t="s">
        <v>8320</v>
      </c>
      <c r="R756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0">
        <f t="shared" si="56"/>
        <v>37.47</v>
      </c>
      <c r="Q757" s="13" t="s">
        <v>8320</v>
      </c>
      <c r="R757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0">
        <f t="shared" si="56"/>
        <v>37.450000000000003</v>
      </c>
      <c r="Q758" s="13" t="s">
        <v>8320</v>
      </c>
      <c r="R758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0">
        <f t="shared" si="56"/>
        <v>33.06</v>
      </c>
      <c r="Q759" s="13" t="s">
        <v>8320</v>
      </c>
      <c r="R759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0">
        <f t="shared" si="56"/>
        <v>134.21</v>
      </c>
      <c r="Q760" s="13" t="s">
        <v>8320</v>
      </c>
      <c r="R760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0">
        <f t="shared" si="56"/>
        <v>51.47</v>
      </c>
      <c r="Q761" s="13" t="s">
        <v>8320</v>
      </c>
      <c r="R76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0">
        <f t="shared" si="56"/>
        <v>0</v>
      </c>
      <c r="Q762" s="13" t="s">
        <v>8320</v>
      </c>
      <c r="R762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0">
        <f t="shared" si="56"/>
        <v>39.17</v>
      </c>
      <c r="Q763" s="13" t="s">
        <v>8320</v>
      </c>
      <c r="R763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0">
        <f t="shared" si="56"/>
        <v>0</v>
      </c>
      <c r="Q764" s="13" t="s">
        <v>8320</v>
      </c>
      <c r="R764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0">
        <f t="shared" si="56"/>
        <v>5</v>
      </c>
      <c r="Q765" s="13" t="s">
        <v>8320</v>
      </c>
      <c r="R765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0">
        <f t="shared" si="56"/>
        <v>0</v>
      </c>
      <c r="Q766" s="13" t="s">
        <v>8320</v>
      </c>
      <c r="R766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0">
        <f t="shared" si="56"/>
        <v>57.3</v>
      </c>
      <c r="Q767" s="13" t="s">
        <v>8320</v>
      </c>
      <c r="R767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0">
        <f t="shared" si="56"/>
        <v>0</v>
      </c>
      <c r="Q768" s="13" t="s">
        <v>8320</v>
      </c>
      <c r="R768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0">
        <f t="shared" si="56"/>
        <v>59</v>
      </c>
      <c r="Q769" s="13" t="s">
        <v>8320</v>
      </c>
      <c r="R769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0">
        <f t="shared" si="56"/>
        <v>0</v>
      </c>
      <c r="Q770" s="13" t="s">
        <v>8320</v>
      </c>
      <c r="R770" t="s">
        <v>8322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0">
        <f t="shared" ref="P771:P834" si="61">IFERROR(ROUND(E771/L771,2),0)</f>
        <v>31.85</v>
      </c>
      <c r="Q771" s="13" t="s">
        <v>8320</v>
      </c>
      <c r="R771" t="s">
        <v>8322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s="13" t="s">
        <v>8320</v>
      </c>
      <c r="R772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s="13" t="s">
        <v>8320</v>
      </c>
      <c r="R773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s="13" t="s">
        <v>8320</v>
      </c>
      <c r="R774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s="13" t="s">
        <v>8320</v>
      </c>
      <c r="R775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s="13" t="s">
        <v>8320</v>
      </c>
      <c r="R776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s="13" t="s">
        <v>8320</v>
      </c>
      <c r="R777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0">
        <f t="shared" si="61"/>
        <v>63.12</v>
      </c>
      <c r="Q778" s="13" t="s">
        <v>8320</v>
      </c>
      <c r="R778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0">
        <f t="shared" si="61"/>
        <v>7</v>
      </c>
      <c r="Q779" s="13" t="s">
        <v>8320</v>
      </c>
      <c r="R779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0">
        <f t="shared" si="61"/>
        <v>2</v>
      </c>
      <c r="Q780" s="13" t="s">
        <v>8320</v>
      </c>
      <c r="R780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0">
        <f t="shared" si="61"/>
        <v>66.67</v>
      </c>
      <c r="Q781" s="13" t="s">
        <v>8320</v>
      </c>
      <c r="R78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0">
        <f t="shared" si="61"/>
        <v>38.520000000000003</v>
      </c>
      <c r="Q782" s="13" t="s">
        <v>8323</v>
      </c>
      <c r="R782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0">
        <f t="shared" si="61"/>
        <v>42.61</v>
      </c>
      <c r="Q783" s="13" t="s">
        <v>8323</v>
      </c>
      <c r="R783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0">
        <f t="shared" si="61"/>
        <v>50</v>
      </c>
      <c r="Q784" s="13" t="s">
        <v>8323</v>
      </c>
      <c r="R784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0">
        <f t="shared" si="61"/>
        <v>63.49</v>
      </c>
      <c r="Q785" s="13" t="s">
        <v>8323</v>
      </c>
      <c r="R785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0">
        <f t="shared" si="61"/>
        <v>102.5</v>
      </c>
      <c r="Q786" s="13" t="s">
        <v>8323</v>
      </c>
      <c r="R786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0">
        <f t="shared" si="61"/>
        <v>31.14</v>
      </c>
      <c r="Q787" s="13" t="s">
        <v>8323</v>
      </c>
      <c r="R787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0">
        <f t="shared" si="61"/>
        <v>162.27000000000001</v>
      </c>
      <c r="Q788" s="13" t="s">
        <v>8323</v>
      </c>
      <c r="R788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0">
        <f t="shared" si="61"/>
        <v>80.59</v>
      </c>
      <c r="Q789" s="13" t="s">
        <v>8323</v>
      </c>
      <c r="R789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0">
        <f t="shared" si="61"/>
        <v>59.85</v>
      </c>
      <c r="Q790" s="13" t="s">
        <v>8323</v>
      </c>
      <c r="R790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0">
        <f t="shared" si="61"/>
        <v>132.86000000000001</v>
      </c>
      <c r="Q791" s="13" t="s">
        <v>8323</v>
      </c>
      <c r="R79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0">
        <f t="shared" si="61"/>
        <v>92.55</v>
      </c>
      <c r="Q792" s="13" t="s">
        <v>8323</v>
      </c>
      <c r="R792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0">
        <f t="shared" si="61"/>
        <v>60.86</v>
      </c>
      <c r="Q793" s="13" t="s">
        <v>8323</v>
      </c>
      <c r="R793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0">
        <f t="shared" si="61"/>
        <v>41.85</v>
      </c>
      <c r="Q794" s="13" t="s">
        <v>8323</v>
      </c>
      <c r="R794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0">
        <f t="shared" si="61"/>
        <v>88.33</v>
      </c>
      <c r="Q795" s="13" t="s">
        <v>8323</v>
      </c>
      <c r="R795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0">
        <f t="shared" si="61"/>
        <v>158.96</v>
      </c>
      <c r="Q796" s="13" t="s">
        <v>8323</v>
      </c>
      <c r="R796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0">
        <f t="shared" si="61"/>
        <v>85.05</v>
      </c>
      <c r="Q797" s="13" t="s">
        <v>8323</v>
      </c>
      <c r="R797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0">
        <f t="shared" si="61"/>
        <v>112.61</v>
      </c>
      <c r="Q798" s="13" t="s">
        <v>8323</v>
      </c>
      <c r="R798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0">
        <f t="shared" si="61"/>
        <v>45.44</v>
      </c>
      <c r="Q799" s="13" t="s">
        <v>8323</v>
      </c>
      <c r="R799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0">
        <f t="shared" si="61"/>
        <v>46.22</v>
      </c>
      <c r="Q800" s="13" t="s">
        <v>8323</v>
      </c>
      <c r="R800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0">
        <f t="shared" si="61"/>
        <v>178.61</v>
      </c>
      <c r="Q801" s="13" t="s">
        <v>8323</v>
      </c>
      <c r="R80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0">
        <f t="shared" si="61"/>
        <v>40.75</v>
      </c>
      <c r="Q802" s="13" t="s">
        <v>8323</v>
      </c>
      <c r="R802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0">
        <f t="shared" si="61"/>
        <v>43.73</v>
      </c>
      <c r="Q803" s="13" t="s">
        <v>8323</v>
      </c>
      <c r="R803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0">
        <f t="shared" si="61"/>
        <v>81.069999999999993</v>
      </c>
      <c r="Q804" s="13" t="s">
        <v>8323</v>
      </c>
      <c r="R804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0">
        <f t="shared" si="61"/>
        <v>74.61</v>
      </c>
      <c r="Q805" s="13" t="s">
        <v>8323</v>
      </c>
      <c r="R805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0">
        <f t="shared" si="61"/>
        <v>305.56</v>
      </c>
      <c r="Q806" s="13" t="s">
        <v>8323</v>
      </c>
      <c r="R806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0">
        <f t="shared" si="61"/>
        <v>58.33</v>
      </c>
      <c r="Q807" s="13" t="s">
        <v>8323</v>
      </c>
      <c r="R807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0">
        <f t="shared" si="61"/>
        <v>117.68</v>
      </c>
      <c r="Q808" s="13" t="s">
        <v>8323</v>
      </c>
      <c r="R808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0">
        <f t="shared" si="61"/>
        <v>73.77</v>
      </c>
      <c r="Q809" s="13" t="s">
        <v>8323</v>
      </c>
      <c r="R809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0">
        <f t="shared" si="61"/>
        <v>104.65</v>
      </c>
      <c r="Q810" s="13" t="s">
        <v>8323</v>
      </c>
      <c r="R810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0">
        <f t="shared" si="61"/>
        <v>79.83</v>
      </c>
      <c r="Q811" s="13" t="s">
        <v>8323</v>
      </c>
      <c r="R8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0">
        <f t="shared" si="61"/>
        <v>58.33</v>
      </c>
      <c r="Q812" s="13" t="s">
        <v>8323</v>
      </c>
      <c r="R812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0">
        <f t="shared" si="61"/>
        <v>86.67</v>
      </c>
      <c r="Q813" s="13" t="s">
        <v>8323</v>
      </c>
      <c r="R813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0">
        <f t="shared" si="61"/>
        <v>27.61</v>
      </c>
      <c r="Q814" s="13" t="s">
        <v>8323</v>
      </c>
      <c r="R814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0">
        <f t="shared" si="61"/>
        <v>25</v>
      </c>
      <c r="Q815" s="13" t="s">
        <v>8323</v>
      </c>
      <c r="R815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0">
        <f t="shared" si="61"/>
        <v>45.46</v>
      </c>
      <c r="Q816" s="13" t="s">
        <v>8323</v>
      </c>
      <c r="R816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0">
        <f t="shared" si="61"/>
        <v>99.53</v>
      </c>
      <c r="Q817" s="13" t="s">
        <v>8323</v>
      </c>
      <c r="R817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0">
        <f t="shared" si="61"/>
        <v>39.31</v>
      </c>
      <c r="Q818" s="13" t="s">
        <v>8323</v>
      </c>
      <c r="R818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0">
        <f t="shared" si="61"/>
        <v>89.42</v>
      </c>
      <c r="Q819" s="13" t="s">
        <v>8323</v>
      </c>
      <c r="R819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0">
        <f t="shared" si="61"/>
        <v>28.68</v>
      </c>
      <c r="Q820" s="13" t="s">
        <v>8323</v>
      </c>
      <c r="R820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0">
        <f t="shared" si="61"/>
        <v>31.07</v>
      </c>
      <c r="Q821" s="13" t="s">
        <v>8323</v>
      </c>
      <c r="R82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0">
        <f t="shared" si="61"/>
        <v>70.55</v>
      </c>
      <c r="Q822" s="13" t="s">
        <v>8323</v>
      </c>
      <c r="R822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0">
        <f t="shared" si="61"/>
        <v>224.13</v>
      </c>
      <c r="Q823" s="13" t="s">
        <v>8323</v>
      </c>
      <c r="R823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0">
        <f t="shared" si="61"/>
        <v>51.81</v>
      </c>
      <c r="Q824" s="13" t="s">
        <v>8323</v>
      </c>
      <c r="R824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0">
        <f t="shared" si="61"/>
        <v>43.52</v>
      </c>
      <c r="Q825" s="13" t="s">
        <v>8323</v>
      </c>
      <c r="R825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0">
        <f t="shared" si="61"/>
        <v>39.82</v>
      </c>
      <c r="Q826" s="13" t="s">
        <v>8323</v>
      </c>
      <c r="R826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0">
        <f t="shared" si="61"/>
        <v>126.81</v>
      </c>
      <c r="Q827" s="13" t="s">
        <v>8323</v>
      </c>
      <c r="R827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0">
        <f t="shared" si="61"/>
        <v>113.88</v>
      </c>
      <c r="Q828" s="13" t="s">
        <v>8323</v>
      </c>
      <c r="R828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0">
        <f t="shared" si="61"/>
        <v>28.18</v>
      </c>
      <c r="Q829" s="13" t="s">
        <v>8323</v>
      </c>
      <c r="R829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0">
        <f t="shared" si="61"/>
        <v>36.61</v>
      </c>
      <c r="Q830" s="13" t="s">
        <v>8323</v>
      </c>
      <c r="R830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0">
        <f t="shared" si="61"/>
        <v>32.5</v>
      </c>
      <c r="Q831" s="13" t="s">
        <v>8323</v>
      </c>
      <c r="R83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0">
        <f t="shared" si="61"/>
        <v>60.66</v>
      </c>
      <c r="Q832" s="13" t="s">
        <v>8323</v>
      </c>
      <c r="R832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0">
        <f t="shared" si="61"/>
        <v>175</v>
      </c>
      <c r="Q833" s="13" t="s">
        <v>8323</v>
      </c>
      <c r="R833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0">
        <f t="shared" si="61"/>
        <v>97.99</v>
      </c>
      <c r="Q834" s="13" t="s">
        <v>8323</v>
      </c>
      <c r="R834" t="s">
        <v>8324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0">
        <f t="shared" ref="P835:P898" si="66">IFERROR(ROUND(E835/L835,2),0)</f>
        <v>148.78</v>
      </c>
      <c r="Q835" s="13" t="s">
        <v>8323</v>
      </c>
      <c r="R835" t="s">
        <v>8324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s="13" t="s">
        <v>8323</v>
      </c>
      <c r="R836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s="13" t="s">
        <v>8323</v>
      </c>
      <c r="R837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s="13" t="s">
        <v>8323</v>
      </c>
      <c r="R838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s="13" t="s">
        <v>8323</v>
      </c>
      <c r="R839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s="13" t="s">
        <v>8323</v>
      </c>
      <c r="R840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s="13" t="s">
        <v>8323</v>
      </c>
      <c r="R84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6"/>
        <v>63.38</v>
      </c>
      <c r="Q842" s="13" t="s">
        <v>8323</v>
      </c>
      <c r="R842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6"/>
        <v>53.89</v>
      </c>
      <c r="Q843" s="13" t="s">
        <v>8323</v>
      </c>
      <c r="R843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6"/>
        <v>66.87</v>
      </c>
      <c r="Q844" s="13" t="s">
        <v>8323</v>
      </c>
      <c r="R844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3" t="s">
        <v>8323</v>
      </c>
      <c r="R845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6"/>
        <v>36.630000000000003</v>
      </c>
      <c r="Q846" s="13" t="s">
        <v>8323</v>
      </c>
      <c r="R846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6"/>
        <v>34.01</v>
      </c>
      <c r="Q847" s="13" t="s">
        <v>8323</v>
      </c>
      <c r="R847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6"/>
        <v>28.55</v>
      </c>
      <c r="Q848" s="13" t="s">
        <v>8323</v>
      </c>
      <c r="R848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6"/>
        <v>10</v>
      </c>
      <c r="Q849" s="13" t="s">
        <v>8323</v>
      </c>
      <c r="R849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6"/>
        <v>18.75</v>
      </c>
      <c r="Q850" s="13" t="s">
        <v>8323</v>
      </c>
      <c r="R850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6"/>
        <v>41.7</v>
      </c>
      <c r="Q851" s="13" t="s">
        <v>8323</v>
      </c>
      <c r="R85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6"/>
        <v>46.67</v>
      </c>
      <c r="Q852" s="13" t="s">
        <v>8323</v>
      </c>
      <c r="R852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6"/>
        <v>37.270000000000003</v>
      </c>
      <c r="Q853" s="13" t="s">
        <v>8323</v>
      </c>
      <c r="R853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6"/>
        <v>59.26</v>
      </c>
      <c r="Q854" s="13" t="s">
        <v>8323</v>
      </c>
      <c r="R854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6"/>
        <v>30</v>
      </c>
      <c r="Q855" s="13" t="s">
        <v>8323</v>
      </c>
      <c r="R855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6"/>
        <v>65.86</v>
      </c>
      <c r="Q856" s="13" t="s">
        <v>8323</v>
      </c>
      <c r="R856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6"/>
        <v>31.91</v>
      </c>
      <c r="Q857" s="13" t="s">
        <v>8323</v>
      </c>
      <c r="R857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6"/>
        <v>19.46</v>
      </c>
      <c r="Q858" s="13" t="s">
        <v>8323</v>
      </c>
      <c r="R858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6"/>
        <v>50</v>
      </c>
      <c r="Q859" s="13" t="s">
        <v>8323</v>
      </c>
      <c r="R859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6"/>
        <v>22.74</v>
      </c>
      <c r="Q860" s="13" t="s">
        <v>8323</v>
      </c>
      <c r="R860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6"/>
        <v>42.72</v>
      </c>
      <c r="Q861" s="13" t="s">
        <v>8323</v>
      </c>
      <c r="R86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6"/>
        <v>52.92</v>
      </c>
      <c r="Q862" s="13" t="s">
        <v>8323</v>
      </c>
      <c r="R862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6"/>
        <v>50.5</v>
      </c>
      <c r="Q863" s="13" t="s">
        <v>8323</v>
      </c>
      <c r="R863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6"/>
        <v>42.5</v>
      </c>
      <c r="Q864" s="13" t="s">
        <v>8323</v>
      </c>
      <c r="R864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6"/>
        <v>18</v>
      </c>
      <c r="Q865" s="13" t="s">
        <v>8323</v>
      </c>
      <c r="R865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6"/>
        <v>34.18</v>
      </c>
      <c r="Q866" s="13" t="s">
        <v>8323</v>
      </c>
      <c r="R866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6"/>
        <v>22.5</v>
      </c>
      <c r="Q867" s="13" t="s">
        <v>8323</v>
      </c>
      <c r="R867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6"/>
        <v>58.18</v>
      </c>
      <c r="Q868" s="13" t="s">
        <v>8323</v>
      </c>
      <c r="R868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6"/>
        <v>109.18</v>
      </c>
      <c r="Q869" s="13" t="s">
        <v>8323</v>
      </c>
      <c r="R869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6"/>
        <v>50</v>
      </c>
      <c r="Q870" s="13" t="s">
        <v>8323</v>
      </c>
      <c r="R870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6"/>
        <v>346.67</v>
      </c>
      <c r="Q871" s="13" t="s">
        <v>8323</v>
      </c>
      <c r="R87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6"/>
        <v>12.4</v>
      </c>
      <c r="Q872" s="13" t="s">
        <v>8323</v>
      </c>
      <c r="R872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6"/>
        <v>27.08</v>
      </c>
      <c r="Q873" s="13" t="s">
        <v>8323</v>
      </c>
      <c r="R873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6"/>
        <v>32.5</v>
      </c>
      <c r="Q874" s="13" t="s">
        <v>8323</v>
      </c>
      <c r="R874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6"/>
        <v>9</v>
      </c>
      <c r="Q875" s="13" t="s">
        <v>8323</v>
      </c>
      <c r="R875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6"/>
        <v>34.76</v>
      </c>
      <c r="Q876" s="13" t="s">
        <v>8323</v>
      </c>
      <c r="R876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0">
        <f t="shared" si="66"/>
        <v>0</v>
      </c>
      <c r="Q877" s="13" t="s">
        <v>8323</v>
      </c>
      <c r="R877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6"/>
        <v>28.58</v>
      </c>
      <c r="Q878" s="13" t="s">
        <v>8323</v>
      </c>
      <c r="R878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6"/>
        <v>46.59</v>
      </c>
      <c r="Q879" s="13" t="s">
        <v>8323</v>
      </c>
      <c r="R879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6"/>
        <v>32.5</v>
      </c>
      <c r="Q880" s="13" t="s">
        <v>8323</v>
      </c>
      <c r="R880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6"/>
        <v>21.47</v>
      </c>
      <c r="Q881" s="13" t="s">
        <v>8323</v>
      </c>
      <c r="R88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6"/>
        <v>14.13</v>
      </c>
      <c r="Q882" s="13" t="s">
        <v>8323</v>
      </c>
      <c r="R882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6"/>
        <v>30</v>
      </c>
      <c r="Q883" s="13" t="s">
        <v>8323</v>
      </c>
      <c r="R883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6"/>
        <v>21.57</v>
      </c>
      <c r="Q884" s="13" t="s">
        <v>8323</v>
      </c>
      <c r="R884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6"/>
        <v>83.38</v>
      </c>
      <c r="Q885" s="13" t="s">
        <v>8323</v>
      </c>
      <c r="R885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6"/>
        <v>10</v>
      </c>
      <c r="Q886" s="13" t="s">
        <v>8323</v>
      </c>
      <c r="R886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6"/>
        <v>35.71</v>
      </c>
      <c r="Q887" s="13" t="s">
        <v>8323</v>
      </c>
      <c r="R887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6"/>
        <v>29.29</v>
      </c>
      <c r="Q888" s="13" t="s">
        <v>8323</v>
      </c>
      <c r="R888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0">
        <f t="shared" si="66"/>
        <v>0</v>
      </c>
      <c r="Q889" s="13" t="s">
        <v>8323</v>
      </c>
      <c r="R889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6"/>
        <v>18</v>
      </c>
      <c r="Q890" s="13" t="s">
        <v>8323</v>
      </c>
      <c r="R890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6"/>
        <v>73.760000000000005</v>
      </c>
      <c r="Q891" s="13" t="s">
        <v>8323</v>
      </c>
      <c r="R89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si="66"/>
        <v>31.25</v>
      </c>
      <c r="Q892" s="13" t="s">
        <v>8323</v>
      </c>
      <c r="R892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6"/>
        <v>28.89</v>
      </c>
      <c r="Q893" s="13" t="s">
        <v>8323</v>
      </c>
      <c r="R893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6"/>
        <v>143.82</v>
      </c>
      <c r="Q894" s="13" t="s">
        <v>8323</v>
      </c>
      <c r="R894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6"/>
        <v>40</v>
      </c>
      <c r="Q895" s="13" t="s">
        <v>8323</v>
      </c>
      <c r="R895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6"/>
        <v>147.81</v>
      </c>
      <c r="Q896" s="13" t="s">
        <v>8323</v>
      </c>
      <c r="R896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6"/>
        <v>27.86</v>
      </c>
      <c r="Q897" s="13" t="s">
        <v>8323</v>
      </c>
      <c r="R897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0">
        <f t="shared" si="66"/>
        <v>44.44</v>
      </c>
      <c r="Q898" s="13" t="s">
        <v>8323</v>
      </c>
      <c r="R898" t="s">
        <v>8327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0">
        <f t="shared" ref="P899:P962" si="71">IFERROR(ROUND(E899/L899,2),0)</f>
        <v>0</v>
      </c>
      <c r="Q899" s="13" t="s">
        <v>8323</v>
      </c>
      <c r="R899" t="s">
        <v>8327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s="13" t="s">
        <v>8323</v>
      </c>
      <c r="R900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s="13" t="s">
        <v>8323</v>
      </c>
      <c r="R90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s="13" t="s">
        <v>8323</v>
      </c>
      <c r="R902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s="13" t="s">
        <v>8323</v>
      </c>
      <c r="R903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s="13" t="s">
        <v>8323</v>
      </c>
      <c r="R904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s="13" t="s">
        <v>8323</v>
      </c>
      <c r="R905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0">
        <f t="shared" si="71"/>
        <v>50.33</v>
      </c>
      <c r="Q906" s="13" t="s">
        <v>8323</v>
      </c>
      <c r="R906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0">
        <f t="shared" si="71"/>
        <v>32.67</v>
      </c>
      <c r="Q907" s="13" t="s">
        <v>8323</v>
      </c>
      <c r="R907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0">
        <f t="shared" si="71"/>
        <v>0</v>
      </c>
      <c r="Q908" s="13" t="s">
        <v>8323</v>
      </c>
      <c r="R908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0">
        <f t="shared" si="71"/>
        <v>0</v>
      </c>
      <c r="Q909" s="13" t="s">
        <v>8323</v>
      </c>
      <c r="R909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0">
        <f t="shared" si="71"/>
        <v>0</v>
      </c>
      <c r="Q910" s="13" t="s">
        <v>8323</v>
      </c>
      <c r="R910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0">
        <f t="shared" si="71"/>
        <v>65</v>
      </c>
      <c r="Q911" s="13" t="s">
        <v>8323</v>
      </c>
      <c r="R9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0">
        <f t="shared" si="71"/>
        <v>24.6</v>
      </c>
      <c r="Q912" s="13" t="s">
        <v>8323</v>
      </c>
      <c r="R912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0">
        <f t="shared" si="71"/>
        <v>0</v>
      </c>
      <c r="Q913" s="13" t="s">
        <v>8323</v>
      </c>
      <c r="R913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0">
        <f t="shared" si="71"/>
        <v>15</v>
      </c>
      <c r="Q914" s="13" t="s">
        <v>8323</v>
      </c>
      <c r="R914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0">
        <f t="shared" si="71"/>
        <v>82.58</v>
      </c>
      <c r="Q915" s="13" t="s">
        <v>8323</v>
      </c>
      <c r="R915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0">
        <f t="shared" si="71"/>
        <v>0</v>
      </c>
      <c r="Q916" s="13" t="s">
        <v>8323</v>
      </c>
      <c r="R916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0">
        <f t="shared" si="71"/>
        <v>41.67</v>
      </c>
      <c r="Q917" s="13" t="s">
        <v>8323</v>
      </c>
      <c r="R917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0">
        <f t="shared" si="71"/>
        <v>0</v>
      </c>
      <c r="Q918" s="13" t="s">
        <v>8323</v>
      </c>
      <c r="R918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0">
        <f t="shared" si="71"/>
        <v>30</v>
      </c>
      <c r="Q919" s="13" t="s">
        <v>8323</v>
      </c>
      <c r="R919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0">
        <f t="shared" si="71"/>
        <v>19.600000000000001</v>
      </c>
      <c r="Q920" s="13" t="s">
        <v>8323</v>
      </c>
      <c r="R920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0">
        <f t="shared" si="71"/>
        <v>100</v>
      </c>
      <c r="Q921" s="13" t="s">
        <v>8323</v>
      </c>
      <c r="R92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0">
        <f t="shared" si="71"/>
        <v>0</v>
      </c>
      <c r="Q922" s="13" t="s">
        <v>8323</v>
      </c>
      <c r="R922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0">
        <f t="shared" si="71"/>
        <v>231.75</v>
      </c>
      <c r="Q923" s="13" t="s">
        <v>8323</v>
      </c>
      <c r="R923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0">
        <f t="shared" si="71"/>
        <v>189.33</v>
      </c>
      <c r="Q924" s="13" t="s">
        <v>8323</v>
      </c>
      <c r="R924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0">
        <f t="shared" si="71"/>
        <v>55</v>
      </c>
      <c r="Q925" s="13" t="s">
        <v>8323</v>
      </c>
      <c r="R925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0">
        <f t="shared" si="71"/>
        <v>21.8</v>
      </c>
      <c r="Q926" s="13" t="s">
        <v>8323</v>
      </c>
      <c r="R926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0">
        <f t="shared" si="71"/>
        <v>32</v>
      </c>
      <c r="Q927" s="13" t="s">
        <v>8323</v>
      </c>
      <c r="R927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0">
        <f t="shared" si="71"/>
        <v>0</v>
      </c>
      <c r="Q928" s="13" t="s">
        <v>8323</v>
      </c>
      <c r="R928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0">
        <f t="shared" si="71"/>
        <v>0</v>
      </c>
      <c r="Q929" s="13" t="s">
        <v>8323</v>
      </c>
      <c r="R929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0">
        <f t="shared" si="71"/>
        <v>56.25</v>
      </c>
      <c r="Q930" s="13" t="s">
        <v>8323</v>
      </c>
      <c r="R930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0">
        <f t="shared" si="71"/>
        <v>0</v>
      </c>
      <c r="Q931" s="13" t="s">
        <v>8323</v>
      </c>
      <c r="R93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0">
        <f t="shared" si="71"/>
        <v>69</v>
      </c>
      <c r="Q932" s="13" t="s">
        <v>8323</v>
      </c>
      <c r="R932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0">
        <f t="shared" si="71"/>
        <v>18.71</v>
      </c>
      <c r="Q933" s="13" t="s">
        <v>8323</v>
      </c>
      <c r="R933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0">
        <f t="shared" si="71"/>
        <v>46.03</v>
      </c>
      <c r="Q934" s="13" t="s">
        <v>8323</v>
      </c>
      <c r="R934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0">
        <f t="shared" si="71"/>
        <v>60</v>
      </c>
      <c r="Q935" s="13" t="s">
        <v>8323</v>
      </c>
      <c r="R935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0">
        <f t="shared" si="71"/>
        <v>50.67</v>
      </c>
      <c r="Q936" s="13" t="s">
        <v>8323</v>
      </c>
      <c r="R936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0">
        <f t="shared" si="71"/>
        <v>25</v>
      </c>
      <c r="Q937" s="13" t="s">
        <v>8323</v>
      </c>
      <c r="R937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0">
        <f t="shared" si="71"/>
        <v>0</v>
      </c>
      <c r="Q938" s="13" t="s">
        <v>8323</v>
      </c>
      <c r="R938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0">
        <f t="shared" si="71"/>
        <v>20</v>
      </c>
      <c r="Q939" s="13" t="s">
        <v>8323</v>
      </c>
      <c r="R939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0">
        <f t="shared" si="71"/>
        <v>25</v>
      </c>
      <c r="Q940" s="13" t="s">
        <v>8323</v>
      </c>
      <c r="R940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0">
        <f t="shared" si="71"/>
        <v>20</v>
      </c>
      <c r="Q941" s="13" t="s">
        <v>8323</v>
      </c>
      <c r="R94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0">
        <f t="shared" si="71"/>
        <v>110.29</v>
      </c>
      <c r="Q942" s="13" t="s">
        <v>8317</v>
      </c>
      <c r="R942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0">
        <f t="shared" si="71"/>
        <v>37.450000000000003</v>
      </c>
      <c r="Q943" s="13" t="s">
        <v>8317</v>
      </c>
      <c r="R943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0">
        <f t="shared" si="71"/>
        <v>41.75</v>
      </c>
      <c r="Q944" s="13" t="s">
        <v>8317</v>
      </c>
      <c r="R944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0">
        <f t="shared" si="71"/>
        <v>24.08</v>
      </c>
      <c r="Q945" s="13" t="s">
        <v>8317</v>
      </c>
      <c r="R945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0">
        <f t="shared" si="71"/>
        <v>69.41</v>
      </c>
      <c r="Q946" s="13" t="s">
        <v>8317</v>
      </c>
      <c r="R946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0">
        <f t="shared" si="71"/>
        <v>155.25</v>
      </c>
      <c r="Q947" s="13" t="s">
        <v>8317</v>
      </c>
      <c r="R947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0">
        <f t="shared" si="71"/>
        <v>57.2</v>
      </c>
      <c r="Q948" s="13" t="s">
        <v>8317</v>
      </c>
      <c r="R948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0">
        <f t="shared" si="71"/>
        <v>0</v>
      </c>
      <c r="Q949" s="13" t="s">
        <v>8317</v>
      </c>
      <c r="R949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0">
        <f t="shared" si="71"/>
        <v>60</v>
      </c>
      <c r="Q950" s="13" t="s">
        <v>8317</v>
      </c>
      <c r="R950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0">
        <f t="shared" si="71"/>
        <v>39</v>
      </c>
      <c r="Q951" s="13" t="s">
        <v>8317</v>
      </c>
      <c r="R95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0">
        <f t="shared" si="71"/>
        <v>58.42</v>
      </c>
      <c r="Q952" s="13" t="s">
        <v>8317</v>
      </c>
      <c r="R952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0">
        <f t="shared" si="71"/>
        <v>158.63999999999999</v>
      </c>
      <c r="Q953" s="13" t="s">
        <v>8317</v>
      </c>
      <c r="R953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0">
        <f t="shared" si="71"/>
        <v>99.86</v>
      </c>
      <c r="Q954" s="13" t="s">
        <v>8317</v>
      </c>
      <c r="R954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0">
        <f t="shared" si="71"/>
        <v>25.2</v>
      </c>
      <c r="Q955" s="13" t="s">
        <v>8317</v>
      </c>
      <c r="R955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0">
        <f t="shared" si="71"/>
        <v>89.19</v>
      </c>
      <c r="Q956" s="13" t="s">
        <v>8317</v>
      </c>
      <c r="R956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0">
        <f t="shared" si="71"/>
        <v>182.62</v>
      </c>
      <c r="Q957" s="13" t="s">
        <v>8317</v>
      </c>
      <c r="R957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0">
        <f t="shared" si="71"/>
        <v>50.65</v>
      </c>
      <c r="Q958" s="13" t="s">
        <v>8317</v>
      </c>
      <c r="R958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0">
        <f t="shared" si="71"/>
        <v>33.29</v>
      </c>
      <c r="Q959" s="13" t="s">
        <v>8317</v>
      </c>
      <c r="R959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0">
        <f t="shared" si="71"/>
        <v>51.82</v>
      </c>
      <c r="Q960" s="13" t="s">
        <v>8317</v>
      </c>
      <c r="R960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0">
        <f t="shared" si="71"/>
        <v>113.63</v>
      </c>
      <c r="Q961" s="13" t="s">
        <v>8317</v>
      </c>
      <c r="R96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0">
        <f t="shared" si="71"/>
        <v>136.46</v>
      </c>
      <c r="Q962" s="13" t="s">
        <v>8317</v>
      </c>
      <c r="R962" t="s">
        <v>8319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0">
        <f t="shared" ref="P963:P1026" si="76">IFERROR(ROUND(E963/L963,2),0)</f>
        <v>364.35</v>
      </c>
      <c r="Q963" s="13" t="s">
        <v>8317</v>
      </c>
      <c r="R963" t="s">
        <v>8319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s="13" t="s">
        <v>8317</v>
      </c>
      <c r="R964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s="13" t="s">
        <v>8317</v>
      </c>
      <c r="R965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s="13" t="s">
        <v>8317</v>
      </c>
      <c r="R966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s="13" t="s">
        <v>8317</v>
      </c>
      <c r="R967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s="13" t="s">
        <v>8317</v>
      </c>
      <c r="R968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s="13" t="s">
        <v>8317</v>
      </c>
      <c r="R969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0">
        <f t="shared" si="76"/>
        <v>26.5</v>
      </c>
      <c r="Q970" s="13" t="s">
        <v>8317</v>
      </c>
      <c r="R970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0">
        <f t="shared" si="76"/>
        <v>1272.73</v>
      </c>
      <c r="Q971" s="13" t="s">
        <v>8317</v>
      </c>
      <c r="R97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0">
        <f t="shared" si="76"/>
        <v>164</v>
      </c>
      <c r="Q972" s="13" t="s">
        <v>8317</v>
      </c>
      <c r="R972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0">
        <f t="shared" si="76"/>
        <v>45.2</v>
      </c>
      <c r="Q973" s="13" t="s">
        <v>8317</v>
      </c>
      <c r="R973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0">
        <f t="shared" si="76"/>
        <v>153.88999999999999</v>
      </c>
      <c r="Q974" s="13" t="s">
        <v>8317</v>
      </c>
      <c r="R974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0">
        <f t="shared" si="76"/>
        <v>51.38</v>
      </c>
      <c r="Q975" s="13" t="s">
        <v>8317</v>
      </c>
      <c r="R975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0">
        <f t="shared" si="76"/>
        <v>93.33</v>
      </c>
      <c r="Q976" s="13" t="s">
        <v>8317</v>
      </c>
      <c r="R976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0">
        <f t="shared" si="76"/>
        <v>108.63</v>
      </c>
      <c r="Q977" s="13" t="s">
        <v>8317</v>
      </c>
      <c r="R977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0">
        <f t="shared" si="76"/>
        <v>160.5</v>
      </c>
      <c r="Q978" s="13" t="s">
        <v>8317</v>
      </c>
      <c r="R978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0">
        <f t="shared" si="76"/>
        <v>75.75</v>
      </c>
      <c r="Q979" s="13" t="s">
        <v>8317</v>
      </c>
      <c r="R979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0">
        <f t="shared" si="76"/>
        <v>790.84</v>
      </c>
      <c r="Q980" s="13" t="s">
        <v>8317</v>
      </c>
      <c r="R980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0">
        <f t="shared" si="76"/>
        <v>301.94</v>
      </c>
      <c r="Q981" s="13" t="s">
        <v>8317</v>
      </c>
      <c r="R98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0">
        <f t="shared" si="76"/>
        <v>47.94</v>
      </c>
      <c r="Q982" s="13" t="s">
        <v>8317</v>
      </c>
      <c r="R982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0">
        <f t="shared" si="76"/>
        <v>2.75</v>
      </c>
      <c r="Q983" s="13" t="s">
        <v>8317</v>
      </c>
      <c r="R983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0">
        <f t="shared" si="76"/>
        <v>1</v>
      </c>
      <c r="Q984" s="13" t="s">
        <v>8317</v>
      </c>
      <c r="R984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0">
        <f t="shared" si="76"/>
        <v>171.79</v>
      </c>
      <c r="Q985" s="13" t="s">
        <v>8317</v>
      </c>
      <c r="R985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0">
        <f t="shared" si="76"/>
        <v>35.33</v>
      </c>
      <c r="Q986" s="13" t="s">
        <v>8317</v>
      </c>
      <c r="R986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0">
        <f t="shared" si="76"/>
        <v>82.09</v>
      </c>
      <c r="Q987" s="13" t="s">
        <v>8317</v>
      </c>
      <c r="R987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0">
        <f t="shared" si="76"/>
        <v>110.87</v>
      </c>
      <c r="Q988" s="13" t="s">
        <v>8317</v>
      </c>
      <c r="R988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0">
        <f t="shared" si="76"/>
        <v>161.22</v>
      </c>
      <c r="Q989" s="13" t="s">
        <v>8317</v>
      </c>
      <c r="R989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0">
        <f t="shared" si="76"/>
        <v>0</v>
      </c>
      <c r="Q990" s="13" t="s">
        <v>8317</v>
      </c>
      <c r="R990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0">
        <f t="shared" si="76"/>
        <v>52.41</v>
      </c>
      <c r="Q991" s="13" t="s">
        <v>8317</v>
      </c>
      <c r="R99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0">
        <f t="shared" si="76"/>
        <v>13</v>
      </c>
      <c r="Q992" s="13" t="s">
        <v>8317</v>
      </c>
      <c r="R992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0">
        <f t="shared" si="76"/>
        <v>30.29</v>
      </c>
      <c r="Q993" s="13" t="s">
        <v>8317</v>
      </c>
      <c r="R993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0">
        <f t="shared" si="76"/>
        <v>116.75</v>
      </c>
      <c r="Q994" s="13" t="s">
        <v>8317</v>
      </c>
      <c r="R994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0">
        <f t="shared" si="76"/>
        <v>89.6</v>
      </c>
      <c r="Q995" s="13" t="s">
        <v>8317</v>
      </c>
      <c r="R995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0">
        <f t="shared" si="76"/>
        <v>424.45</v>
      </c>
      <c r="Q996" s="13" t="s">
        <v>8317</v>
      </c>
      <c r="R996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0">
        <f t="shared" si="76"/>
        <v>80.67</v>
      </c>
      <c r="Q997" s="13" t="s">
        <v>8317</v>
      </c>
      <c r="R997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0">
        <f t="shared" si="76"/>
        <v>13</v>
      </c>
      <c r="Q998" s="13" t="s">
        <v>8317</v>
      </c>
      <c r="R998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0">
        <f t="shared" si="76"/>
        <v>8.1300000000000008</v>
      </c>
      <c r="Q999" s="13" t="s">
        <v>8317</v>
      </c>
      <c r="R999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0">
        <f t="shared" si="76"/>
        <v>153.43</v>
      </c>
      <c r="Q1000" s="13" t="s">
        <v>8317</v>
      </c>
      <c r="R1000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0">
        <f t="shared" si="76"/>
        <v>292.08</v>
      </c>
      <c r="Q1001" s="13" t="s">
        <v>8317</v>
      </c>
      <c r="R100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0">
        <f t="shared" si="76"/>
        <v>3304</v>
      </c>
      <c r="Q1002" s="13" t="s">
        <v>8317</v>
      </c>
      <c r="R1002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0">
        <f t="shared" si="76"/>
        <v>1300</v>
      </c>
      <c r="Q1003" s="13" t="s">
        <v>8317</v>
      </c>
      <c r="R1003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0">
        <f t="shared" si="76"/>
        <v>134.55000000000001</v>
      </c>
      <c r="Q1004" s="13" t="s">
        <v>8317</v>
      </c>
      <c r="R1004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0">
        <f t="shared" si="76"/>
        <v>214.07</v>
      </c>
      <c r="Q1005" s="13" t="s">
        <v>8317</v>
      </c>
      <c r="R1005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0">
        <f t="shared" si="76"/>
        <v>216.34</v>
      </c>
      <c r="Q1006" s="13" t="s">
        <v>8317</v>
      </c>
      <c r="R1006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0">
        <f t="shared" si="76"/>
        <v>932.31</v>
      </c>
      <c r="Q1007" s="13" t="s">
        <v>8317</v>
      </c>
      <c r="R1007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0">
        <f t="shared" si="76"/>
        <v>29.25</v>
      </c>
      <c r="Q1008" s="13" t="s">
        <v>8317</v>
      </c>
      <c r="R1008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0">
        <f t="shared" si="76"/>
        <v>174.95</v>
      </c>
      <c r="Q1009" s="13" t="s">
        <v>8317</v>
      </c>
      <c r="R1009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0">
        <f t="shared" si="76"/>
        <v>250</v>
      </c>
      <c r="Q1010" s="13" t="s">
        <v>8317</v>
      </c>
      <c r="R1010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0">
        <f t="shared" si="76"/>
        <v>65</v>
      </c>
      <c r="Q1011" s="13" t="s">
        <v>8317</v>
      </c>
      <c r="R10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0">
        <f t="shared" si="76"/>
        <v>55</v>
      </c>
      <c r="Q1012" s="13" t="s">
        <v>8317</v>
      </c>
      <c r="R1012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0">
        <f t="shared" si="76"/>
        <v>75</v>
      </c>
      <c r="Q1013" s="13" t="s">
        <v>8317</v>
      </c>
      <c r="R1013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0">
        <f t="shared" si="76"/>
        <v>1389.36</v>
      </c>
      <c r="Q1014" s="13" t="s">
        <v>8317</v>
      </c>
      <c r="R1014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0">
        <f t="shared" si="76"/>
        <v>95.91</v>
      </c>
      <c r="Q1015" s="13" t="s">
        <v>8317</v>
      </c>
      <c r="R1015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0">
        <f t="shared" si="76"/>
        <v>191.25</v>
      </c>
      <c r="Q1016" s="13" t="s">
        <v>8317</v>
      </c>
      <c r="R1016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0">
        <f t="shared" si="76"/>
        <v>40</v>
      </c>
      <c r="Q1017" s="13" t="s">
        <v>8317</v>
      </c>
      <c r="R1017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0">
        <f t="shared" si="76"/>
        <v>74.790000000000006</v>
      </c>
      <c r="Q1018" s="13" t="s">
        <v>8317</v>
      </c>
      <c r="R1018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0">
        <f t="shared" si="76"/>
        <v>161.12</v>
      </c>
      <c r="Q1019" s="13" t="s">
        <v>8317</v>
      </c>
      <c r="R1019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0">
        <f t="shared" si="76"/>
        <v>88.71</v>
      </c>
      <c r="Q1020" s="13" t="s">
        <v>8317</v>
      </c>
      <c r="R1020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0">
        <f t="shared" si="76"/>
        <v>53.25</v>
      </c>
      <c r="Q1021" s="13" t="s">
        <v>8317</v>
      </c>
      <c r="R102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0">
        <f t="shared" si="76"/>
        <v>106.2</v>
      </c>
      <c r="Q1022" s="13" t="s">
        <v>8323</v>
      </c>
      <c r="R1022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0">
        <f t="shared" si="76"/>
        <v>22.08</v>
      </c>
      <c r="Q1023" s="13" t="s">
        <v>8323</v>
      </c>
      <c r="R1023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0">
        <f t="shared" si="76"/>
        <v>31.05</v>
      </c>
      <c r="Q1024" s="13" t="s">
        <v>8323</v>
      </c>
      <c r="R1024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0">
        <f t="shared" si="76"/>
        <v>36.21</v>
      </c>
      <c r="Q1025" s="13" t="s">
        <v>8323</v>
      </c>
      <c r="R1025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0">
        <f t="shared" si="76"/>
        <v>388.98</v>
      </c>
      <c r="Q1026" s="13" t="s">
        <v>8323</v>
      </c>
      <c r="R1026" t="s">
        <v>8328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0">
        <f t="shared" ref="P1027:P1090" si="81">IFERROR(ROUND(E1027/L1027,2),0)</f>
        <v>71.849999999999994</v>
      </c>
      <c r="Q1027" s="13" t="s">
        <v>8323</v>
      </c>
      <c r="R1027" t="s">
        <v>8328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s="13" t="s">
        <v>8323</v>
      </c>
      <c r="R1028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s="13" t="s">
        <v>8323</v>
      </c>
      <c r="R1029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s="13" t="s">
        <v>8323</v>
      </c>
      <c r="R1030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s="13" t="s">
        <v>8323</v>
      </c>
      <c r="R103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s="13" t="s">
        <v>8323</v>
      </c>
      <c r="R1032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s="13" t="s">
        <v>8323</v>
      </c>
      <c r="R1033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0">
        <f t="shared" si="81"/>
        <v>61.03</v>
      </c>
      <c r="Q1034" s="13" t="s">
        <v>8323</v>
      </c>
      <c r="R1034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0">
        <f t="shared" si="81"/>
        <v>50.59</v>
      </c>
      <c r="Q1035" s="13" t="s">
        <v>8323</v>
      </c>
      <c r="R1035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0">
        <f t="shared" si="81"/>
        <v>39.159999999999997</v>
      </c>
      <c r="Q1036" s="13" t="s">
        <v>8323</v>
      </c>
      <c r="R1036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0">
        <f t="shared" si="81"/>
        <v>65.16</v>
      </c>
      <c r="Q1037" s="13" t="s">
        <v>8323</v>
      </c>
      <c r="R1037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0">
        <f t="shared" si="81"/>
        <v>23.96</v>
      </c>
      <c r="Q1038" s="13" t="s">
        <v>8323</v>
      </c>
      <c r="R1038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0">
        <f t="shared" si="81"/>
        <v>48.62</v>
      </c>
      <c r="Q1039" s="13" t="s">
        <v>8323</v>
      </c>
      <c r="R1039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0">
        <f t="shared" si="81"/>
        <v>35.74</v>
      </c>
      <c r="Q1040" s="13" t="s">
        <v>8323</v>
      </c>
      <c r="R1040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0">
        <f t="shared" si="81"/>
        <v>21.37</v>
      </c>
      <c r="Q1041" s="13" t="s">
        <v>8323</v>
      </c>
      <c r="R104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0">
        <f t="shared" si="81"/>
        <v>250</v>
      </c>
      <c r="Q1042" s="13" t="s">
        <v>8329</v>
      </c>
      <c r="R1042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0">
        <f t="shared" si="81"/>
        <v>0</v>
      </c>
      <c r="Q1043" s="13" t="s">
        <v>8329</v>
      </c>
      <c r="R1043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0">
        <f t="shared" si="81"/>
        <v>10</v>
      </c>
      <c r="Q1044" s="13" t="s">
        <v>8329</v>
      </c>
      <c r="R1044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0">
        <f t="shared" si="81"/>
        <v>29.24</v>
      </c>
      <c r="Q1045" s="13" t="s">
        <v>8329</v>
      </c>
      <c r="R1045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0">
        <f t="shared" si="81"/>
        <v>3</v>
      </c>
      <c r="Q1046" s="13" t="s">
        <v>8329</v>
      </c>
      <c r="R1046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0">
        <f t="shared" si="81"/>
        <v>33.25</v>
      </c>
      <c r="Q1047" s="13" t="s">
        <v>8329</v>
      </c>
      <c r="R1047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0">
        <f t="shared" si="81"/>
        <v>0</v>
      </c>
      <c r="Q1048" s="13" t="s">
        <v>8329</v>
      </c>
      <c r="R1048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0">
        <f t="shared" si="81"/>
        <v>1</v>
      </c>
      <c r="Q1049" s="13" t="s">
        <v>8329</v>
      </c>
      <c r="R1049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0">
        <f t="shared" si="81"/>
        <v>53</v>
      </c>
      <c r="Q1050" s="13" t="s">
        <v>8329</v>
      </c>
      <c r="R1050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0">
        <f t="shared" si="81"/>
        <v>0</v>
      </c>
      <c r="Q1051" s="13" t="s">
        <v>8329</v>
      </c>
      <c r="R105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0">
        <f t="shared" si="81"/>
        <v>0</v>
      </c>
      <c r="Q1052" s="13" t="s">
        <v>8329</v>
      </c>
      <c r="R1052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0">
        <f t="shared" si="81"/>
        <v>0</v>
      </c>
      <c r="Q1053" s="13" t="s">
        <v>8329</v>
      </c>
      <c r="R1053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0">
        <f t="shared" si="81"/>
        <v>0</v>
      </c>
      <c r="Q1054" s="13" t="s">
        <v>8329</v>
      </c>
      <c r="R1054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0">
        <f t="shared" si="81"/>
        <v>15</v>
      </c>
      <c r="Q1055" s="13" t="s">
        <v>8329</v>
      </c>
      <c r="R1055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0">
        <f t="shared" si="81"/>
        <v>0</v>
      </c>
      <c r="Q1056" s="13" t="s">
        <v>8329</v>
      </c>
      <c r="R1056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0">
        <f t="shared" si="81"/>
        <v>0</v>
      </c>
      <c r="Q1057" s="13" t="s">
        <v>8329</v>
      </c>
      <c r="R1057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0">
        <f t="shared" si="81"/>
        <v>0</v>
      </c>
      <c r="Q1058" s="13" t="s">
        <v>8329</v>
      </c>
      <c r="R1058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0">
        <f t="shared" si="81"/>
        <v>0</v>
      </c>
      <c r="Q1059" s="13" t="s">
        <v>8329</v>
      </c>
      <c r="R1059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0">
        <f t="shared" si="81"/>
        <v>0</v>
      </c>
      <c r="Q1060" s="13" t="s">
        <v>8329</v>
      </c>
      <c r="R1060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0">
        <f t="shared" si="81"/>
        <v>0</v>
      </c>
      <c r="Q1061" s="13" t="s">
        <v>8329</v>
      </c>
      <c r="R106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0">
        <f t="shared" si="81"/>
        <v>50</v>
      </c>
      <c r="Q1062" s="13" t="s">
        <v>8329</v>
      </c>
      <c r="R1062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0">
        <f t="shared" si="81"/>
        <v>0</v>
      </c>
      <c r="Q1063" s="13" t="s">
        <v>8329</v>
      </c>
      <c r="R1063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0">
        <f t="shared" si="81"/>
        <v>47.5</v>
      </c>
      <c r="Q1064" s="13" t="s">
        <v>8329</v>
      </c>
      <c r="R1064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0">
        <f t="shared" si="81"/>
        <v>0</v>
      </c>
      <c r="Q1065" s="13" t="s">
        <v>8329</v>
      </c>
      <c r="R1065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0">
        <f t="shared" si="81"/>
        <v>65.67</v>
      </c>
      <c r="Q1066" s="13" t="s">
        <v>8331</v>
      </c>
      <c r="R1066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0">
        <f t="shared" si="81"/>
        <v>16.2</v>
      </c>
      <c r="Q1067" s="13" t="s">
        <v>8331</v>
      </c>
      <c r="R1067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0">
        <f t="shared" si="81"/>
        <v>34.130000000000003</v>
      </c>
      <c r="Q1068" s="13" t="s">
        <v>8331</v>
      </c>
      <c r="R1068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0">
        <f t="shared" si="81"/>
        <v>13</v>
      </c>
      <c r="Q1069" s="13" t="s">
        <v>8331</v>
      </c>
      <c r="R1069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0">
        <f t="shared" si="81"/>
        <v>11.25</v>
      </c>
      <c r="Q1070" s="13" t="s">
        <v>8331</v>
      </c>
      <c r="R1070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0">
        <f t="shared" si="81"/>
        <v>40.479999999999997</v>
      </c>
      <c r="Q1071" s="13" t="s">
        <v>8331</v>
      </c>
      <c r="R107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0">
        <f t="shared" si="81"/>
        <v>35</v>
      </c>
      <c r="Q1072" s="13" t="s">
        <v>8331</v>
      </c>
      <c r="R1072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0">
        <f t="shared" si="81"/>
        <v>0</v>
      </c>
      <c r="Q1073" s="13" t="s">
        <v>8331</v>
      </c>
      <c r="R1073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0">
        <f t="shared" si="81"/>
        <v>12.75</v>
      </c>
      <c r="Q1074" s="13" t="s">
        <v>8331</v>
      </c>
      <c r="R1074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0">
        <f t="shared" si="81"/>
        <v>10</v>
      </c>
      <c r="Q1075" s="13" t="s">
        <v>8331</v>
      </c>
      <c r="R1075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0">
        <f t="shared" si="81"/>
        <v>113.57</v>
      </c>
      <c r="Q1076" s="13" t="s">
        <v>8331</v>
      </c>
      <c r="R1076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0">
        <f t="shared" si="81"/>
        <v>15</v>
      </c>
      <c r="Q1077" s="13" t="s">
        <v>8331</v>
      </c>
      <c r="R1077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0">
        <f t="shared" si="81"/>
        <v>48.28</v>
      </c>
      <c r="Q1078" s="13" t="s">
        <v>8331</v>
      </c>
      <c r="R1078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0">
        <f t="shared" si="81"/>
        <v>43.98</v>
      </c>
      <c r="Q1079" s="13" t="s">
        <v>8331</v>
      </c>
      <c r="R1079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0">
        <f t="shared" si="81"/>
        <v>9</v>
      </c>
      <c r="Q1080" s="13" t="s">
        <v>8331</v>
      </c>
      <c r="R1080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0">
        <f t="shared" si="81"/>
        <v>37.67</v>
      </c>
      <c r="Q1081" s="13" t="s">
        <v>8331</v>
      </c>
      <c r="R108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0">
        <f t="shared" si="81"/>
        <v>18.579999999999998</v>
      </c>
      <c r="Q1082" s="13" t="s">
        <v>8331</v>
      </c>
      <c r="R1082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0">
        <f t="shared" si="81"/>
        <v>3</v>
      </c>
      <c r="Q1083" s="13" t="s">
        <v>8331</v>
      </c>
      <c r="R1083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0">
        <f t="shared" si="81"/>
        <v>18.670000000000002</v>
      </c>
      <c r="Q1084" s="13" t="s">
        <v>8331</v>
      </c>
      <c r="R1084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0">
        <f t="shared" si="81"/>
        <v>410</v>
      </c>
      <c r="Q1085" s="13" t="s">
        <v>8331</v>
      </c>
      <c r="R1085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0">
        <f t="shared" si="81"/>
        <v>0</v>
      </c>
      <c r="Q1086" s="13" t="s">
        <v>8331</v>
      </c>
      <c r="R1086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0">
        <f t="shared" si="81"/>
        <v>114</v>
      </c>
      <c r="Q1087" s="13" t="s">
        <v>8331</v>
      </c>
      <c r="R1087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0">
        <f t="shared" si="81"/>
        <v>7.5</v>
      </c>
      <c r="Q1088" s="13" t="s">
        <v>8331</v>
      </c>
      <c r="R1088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0">
        <f t="shared" si="81"/>
        <v>0</v>
      </c>
      <c r="Q1089" s="13" t="s">
        <v>8331</v>
      </c>
      <c r="R1089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0">
        <f t="shared" si="81"/>
        <v>43.42</v>
      </c>
      <c r="Q1090" s="13" t="s">
        <v>8331</v>
      </c>
      <c r="R1090" t="s">
        <v>8332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0">
        <f t="shared" ref="P1091:P1154" si="86">IFERROR(ROUND(E1091/L1091,2),0)</f>
        <v>23.96</v>
      </c>
      <c r="Q1091" s="13" t="s">
        <v>8331</v>
      </c>
      <c r="R1091" t="s">
        <v>8332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s="13" t="s">
        <v>8331</v>
      </c>
      <c r="R1092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s="13" t="s">
        <v>8331</v>
      </c>
      <c r="R1093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s="13" t="s">
        <v>8331</v>
      </c>
      <c r="R1094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s="13" t="s">
        <v>8331</v>
      </c>
      <c r="R1095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s="13" t="s">
        <v>8331</v>
      </c>
      <c r="R1096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s="13" t="s">
        <v>8331</v>
      </c>
      <c r="R1097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0">
        <f t="shared" si="86"/>
        <v>74.209999999999994</v>
      </c>
      <c r="Q1098" s="13" t="s">
        <v>8331</v>
      </c>
      <c r="R1098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0">
        <f t="shared" si="86"/>
        <v>6.71</v>
      </c>
      <c r="Q1099" s="13" t="s">
        <v>8331</v>
      </c>
      <c r="R1099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0">
        <f t="shared" si="86"/>
        <v>81.95</v>
      </c>
      <c r="Q1100" s="13" t="s">
        <v>8331</v>
      </c>
      <c r="R1100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0">
        <f t="shared" si="86"/>
        <v>25</v>
      </c>
      <c r="Q1101" s="13" t="s">
        <v>8331</v>
      </c>
      <c r="R110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0">
        <f t="shared" si="86"/>
        <v>10</v>
      </c>
      <c r="Q1102" s="13" t="s">
        <v>8331</v>
      </c>
      <c r="R1102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0">
        <f t="shared" si="86"/>
        <v>6.83</v>
      </c>
      <c r="Q1103" s="13" t="s">
        <v>8331</v>
      </c>
      <c r="R1103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0">
        <f t="shared" si="86"/>
        <v>17.71</v>
      </c>
      <c r="Q1104" s="13" t="s">
        <v>8331</v>
      </c>
      <c r="R1104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0">
        <f t="shared" si="86"/>
        <v>16.2</v>
      </c>
      <c r="Q1105" s="13" t="s">
        <v>8331</v>
      </c>
      <c r="R1105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0">
        <f t="shared" si="86"/>
        <v>80.3</v>
      </c>
      <c r="Q1106" s="13" t="s">
        <v>8331</v>
      </c>
      <c r="R1106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0">
        <f t="shared" si="86"/>
        <v>71.55</v>
      </c>
      <c r="Q1107" s="13" t="s">
        <v>8331</v>
      </c>
      <c r="R1107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0">
        <f t="shared" si="86"/>
        <v>23.57</v>
      </c>
      <c r="Q1108" s="13" t="s">
        <v>8331</v>
      </c>
      <c r="R1108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0">
        <f t="shared" si="86"/>
        <v>0</v>
      </c>
      <c r="Q1109" s="13" t="s">
        <v>8331</v>
      </c>
      <c r="R1109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0">
        <f t="shared" si="86"/>
        <v>34.880000000000003</v>
      </c>
      <c r="Q1110" s="13" t="s">
        <v>8331</v>
      </c>
      <c r="R1110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0">
        <f t="shared" si="86"/>
        <v>15</v>
      </c>
      <c r="Q1111" s="13" t="s">
        <v>8331</v>
      </c>
      <c r="R11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0">
        <f t="shared" si="86"/>
        <v>23.18</v>
      </c>
      <c r="Q1112" s="13" t="s">
        <v>8331</v>
      </c>
      <c r="R1112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0">
        <f t="shared" si="86"/>
        <v>1</v>
      </c>
      <c r="Q1113" s="13" t="s">
        <v>8331</v>
      </c>
      <c r="R1113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0">
        <f t="shared" si="86"/>
        <v>100.23</v>
      </c>
      <c r="Q1114" s="13" t="s">
        <v>8331</v>
      </c>
      <c r="R1114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0">
        <f t="shared" si="86"/>
        <v>5</v>
      </c>
      <c r="Q1115" s="13" t="s">
        <v>8331</v>
      </c>
      <c r="R1115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0">
        <f t="shared" si="86"/>
        <v>3.33</v>
      </c>
      <c r="Q1116" s="13" t="s">
        <v>8331</v>
      </c>
      <c r="R1116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0">
        <f t="shared" si="86"/>
        <v>13.25</v>
      </c>
      <c r="Q1117" s="13" t="s">
        <v>8331</v>
      </c>
      <c r="R1117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0">
        <f t="shared" si="86"/>
        <v>17.850000000000001</v>
      </c>
      <c r="Q1118" s="13" t="s">
        <v>8331</v>
      </c>
      <c r="R1118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0">
        <f t="shared" si="86"/>
        <v>10.38</v>
      </c>
      <c r="Q1119" s="13" t="s">
        <v>8331</v>
      </c>
      <c r="R1119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0">
        <f t="shared" si="86"/>
        <v>36.33</v>
      </c>
      <c r="Q1120" s="13" t="s">
        <v>8331</v>
      </c>
      <c r="R1120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0">
        <f t="shared" si="86"/>
        <v>5</v>
      </c>
      <c r="Q1121" s="13" t="s">
        <v>8331</v>
      </c>
      <c r="R112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0">
        <f t="shared" si="86"/>
        <v>0</v>
      </c>
      <c r="Q1122" s="13" t="s">
        <v>8331</v>
      </c>
      <c r="R1122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0">
        <f t="shared" si="86"/>
        <v>5.8</v>
      </c>
      <c r="Q1123" s="13" t="s">
        <v>8331</v>
      </c>
      <c r="R1123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0">
        <f t="shared" si="86"/>
        <v>0</v>
      </c>
      <c r="Q1124" s="13" t="s">
        <v>8331</v>
      </c>
      <c r="R1124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0">
        <f t="shared" si="86"/>
        <v>3.67</v>
      </c>
      <c r="Q1125" s="13" t="s">
        <v>8331</v>
      </c>
      <c r="R1125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0">
        <f t="shared" si="86"/>
        <v>60.71</v>
      </c>
      <c r="Q1126" s="13" t="s">
        <v>8331</v>
      </c>
      <c r="R1126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0">
        <f t="shared" si="86"/>
        <v>0</v>
      </c>
      <c r="Q1127" s="13" t="s">
        <v>8331</v>
      </c>
      <c r="R1127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0">
        <f t="shared" si="86"/>
        <v>5</v>
      </c>
      <c r="Q1128" s="13" t="s">
        <v>8331</v>
      </c>
      <c r="R1128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0">
        <f t="shared" si="86"/>
        <v>25.43</v>
      </c>
      <c r="Q1129" s="13" t="s">
        <v>8331</v>
      </c>
      <c r="R1129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0">
        <f t="shared" si="86"/>
        <v>1</v>
      </c>
      <c r="Q1130" s="13" t="s">
        <v>8331</v>
      </c>
      <c r="R1130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0">
        <f t="shared" si="86"/>
        <v>10.5</v>
      </c>
      <c r="Q1131" s="13" t="s">
        <v>8331</v>
      </c>
      <c r="R113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0">
        <f t="shared" si="86"/>
        <v>3.67</v>
      </c>
      <c r="Q1132" s="13" t="s">
        <v>8331</v>
      </c>
      <c r="R1132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0">
        <f t="shared" si="86"/>
        <v>0</v>
      </c>
      <c r="Q1133" s="13" t="s">
        <v>8331</v>
      </c>
      <c r="R1133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0">
        <f t="shared" si="86"/>
        <v>110.62</v>
      </c>
      <c r="Q1134" s="13" t="s">
        <v>8331</v>
      </c>
      <c r="R1134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0">
        <f t="shared" si="86"/>
        <v>20</v>
      </c>
      <c r="Q1135" s="13" t="s">
        <v>8331</v>
      </c>
      <c r="R1135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0">
        <f t="shared" si="86"/>
        <v>1</v>
      </c>
      <c r="Q1136" s="13" t="s">
        <v>8331</v>
      </c>
      <c r="R1136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0">
        <f t="shared" si="86"/>
        <v>50</v>
      </c>
      <c r="Q1137" s="13" t="s">
        <v>8331</v>
      </c>
      <c r="R1137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0">
        <f t="shared" si="86"/>
        <v>45</v>
      </c>
      <c r="Q1138" s="13" t="s">
        <v>8331</v>
      </c>
      <c r="R1138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0">
        <f t="shared" si="86"/>
        <v>253.21</v>
      </c>
      <c r="Q1139" s="13" t="s">
        <v>8331</v>
      </c>
      <c r="R1139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0">
        <f t="shared" si="86"/>
        <v>31.25</v>
      </c>
      <c r="Q1140" s="13" t="s">
        <v>8331</v>
      </c>
      <c r="R1140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0">
        <f t="shared" si="86"/>
        <v>5</v>
      </c>
      <c r="Q1141" s="13" t="s">
        <v>8331</v>
      </c>
      <c r="R114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0">
        <f t="shared" si="86"/>
        <v>0</v>
      </c>
      <c r="Q1142" s="13" t="s">
        <v>8331</v>
      </c>
      <c r="R1142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0">
        <f t="shared" si="86"/>
        <v>0</v>
      </c>
      <c r="Q1143" s="13" t="s">
        <v>8331</v>
      </c>
      <c r="R1143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0">
        <f t="shared" si="86"/>
        <v>0</v>
      </c>
      <c r="Q1144" s="13" t="s">
        <v>8331</v>
      </c>
      <c r="R1144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0">
        <f t="shared" si="86"/>
        <v>23.25</v>
      </c>
      <c r="Q1145" s="13" t="s">
        <v>8331</v>
      </c>
      <c r="R1145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0">
        <f t="shared" si="86"/>
        <v>0</v>
      </c>
      <c r="Q1146" s="13" t="s">
        <v>8334</v>
      </c>
      <c r="R1146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0">
        <f t="shared" si="86"/>
        <v>100</v>
      </c>
      <c r="Q1147" s="13" t="s">
        <v>8334</v>
      </c>
      <c r="R1147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0">
        <f t="shared" si="86"/>
        <v>44.17</v>
      </c>
      <c r="Q1148" s="13" t="s">
        <v>8334</v>
      </c>
      <c r="R1148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0">
        <f t="shared" si="86"/>
        <v>0</v>
      </c>
      <c r="Q1149" s="13" t="s">
        <v>8334</v>
      </c>
      <c r="R1149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0">
        <f t="shared" si="86"/>
        <v>24.33</v>
      </c>
      <c r="Q1150" s="13" t="s">
        <v>8334</v>
      </c>
      <c r="R1150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0">
        <f t="shared" si="86"/>
        <v>37.5</v>
      </c>
      <c r="Q1151" s="13" t="s">
        <v>8334</v>
      </c>
      <c r="R115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0">
        <f t="shared" si="86"/>
        <v>42</v>
      </c>
      <c r="Q1152" s="13" t="s">
        <v>8334</v>
      </c>
      <c r="R1152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0">
        <f t="shared" si="86"/>
        <v>0</v>
      </c>
      <c r="Q1153" s="13" t="s">
        <v>8334</v>
      </c>
      <c r="R1153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0">
        <f t="shared" si="86"/>
        <v>60.73</v>
      </c>
      <c r="Q1154" s="13" t="s">
        <v>8334</v>
      </c>
      <c r="R1154" t="s">
        <v>8335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0">
        <f t="shared" ref="P1155:P1218" si="91">IFERROR(ROUND(E1155/L1155,2),0)</f>
        <v>50</v>
      </c>
      <c r="Q1155" s="13" t="s">
        <v>8334</v>
      </c>
      <c r="R1155" t="s">
        <v>8335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s="13" t="s">
        <v>8334</v>
      </c>
      <c r="R1156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s="13" t="s">
        <v>8334</v>
      </c>
      <c r="R1157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s="13" t="s">
        <v>8334</v>
      </c>
      <c r="R1158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s="13" t="s">
        <v>8334</v>
      </c>
      <c r="R1159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s="13" t="s">
        <v>8334</v>
      </c>
      <c r="R1160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s="13" t="s">
        <v>8334</v>
      </c>
      <c r="R116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0">
        <f t="shared" si="91"/>
        <v>60.79</v>
      </c>
      <c r="Q1162" s="13" t="s">
        <v>8334</v>
      </c>
      <c r="R1162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0">
        <f t="shared" si="91"/>
        <v>0</v>
      </c>
      <c r="Q1163" s="13" t="s">
        <v>8334</v>
      </c>
      <c r="R1163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0">
        <f t="shared" si="91"/>
        <v>17.5</v>
      </c>
      <c r="Q1164" s="13" t="s">
        <v>8334</v>
      </c>
      <c r="R1164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0">
        <f t="shared" si="91"/>
        <v>0</v>
      </c>
      <c r="Q1165" s="13" t="s">
        <v>8334</v>
      </c>
      <c r="R1165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0">
        <f t="shared" si="91"/>
        <v>0</v>
      </c>
      <c r="Q1166" s="13" t="s">
        <v>8334</v>
      </c>
      <c r="R1166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0">
        <f t="shared" si="91"/>
        <v>82.82</v>
      </c>
      <c r="Q1167" s="13" t="s">
        <v>8334</v>
      </c>
      <c r="R1167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0">
        <f t="shared" si="91"/>
        <v>358.88</v>
      </c>
      <c r="Q1168" s="13" t="s">
        <v>8334</v>
      </c>
      <c r="R1168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0">
        <f t="shared" si="91"/>
        <v>61.19</v>
      </c>
      <c r="Q1169" s="13" t="s">
        <v>8334</v>
      </c>
      <c r="R1169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0">
        <f t="shared" si="91"/>
        <v>340</v>
      </c>
      <c r="Q1170" s="13" t="s">
        <v>8334</v>
      </c>
      <c r="R1170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0">
        <f t="shared" si="91"/>
        <v>5.67</v>
      </c>
      <c r="Q1171" s="13" t="s">
        <v>8334</v>
      </c>
      <c r="R117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0">
        <f t="shared" si="91"/>
        <v>50</v>
      </c>
      <c r="Q1172" s="13" t="s">
        <v>8334</v>
      </c>
      <c r="R1172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0">
        <f t="shared" si="91"/>
        <v>25</v>
      </c>
      <c r="Q1173" s="13" t="s">
        <v>8334</v>
      </c>
      <c r="R1173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0">
        <f t="shared" si="91"/>
        <v>0</v>
      </c>
      <c r="Q1174" s="13" t="s">
        <v>8334</v>
      </c>
      <c r="R1174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0">
        <f t="shared" si="91"/>
        <v>30</v>
      </c>
      <c r="Q1175" s="13" t="s">
        <v>8334</v>
      </c>
      <c r="R1175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0">
        <f t="shared" si="91"/>
        <v>46.63</v>
      </c>
      <c r="Q1176" s="13" t="s">
        <v>8334</v>
      </c>
      <c r="R1176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0">
        <f t="shared" si="91"/>
        <v>65</v>
      </c>
      <c r="Q1177" s="13" t="s">
        <v>8334</v>
      </c>
      <c r="R1177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0">
        <f t="shared" si="91"/>
        <v>10</v>
      </c>
      <c r="Q1178" s="13" t="s">
        <v>8334</v>
      </c>
      <c r="R1178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0">
        <f t="shared" si="91"/>
        <v>0</v>
      </c>
      <c r="Q1179" s="13" t="s">
        <v>8334</v>
      </c>
      <c r="R1179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0">
        <f t="shared" si="91"/>
        <v>5</v>
      </c>
      <c r="Q1180" s="13" t="s">
        <v>8334</v>
      </c>
      <c r="R1180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0">
        <f t="shared" si="91"/>
        <v>640</v>
      </c>
      <c r="Q1181" s="13" t="s">
        <v>8334</v>
      </c>
      <c r="R118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0">
        <f t="shared" si="91"/>
        <v>69.12</v>
      </c>
      <c r="Q1182" s="13" t="s">
        <v>8334</v>
      </c>
      <c r="R1182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0">
        <f t="shared" si="91"/>
        <v>1.33</v>
      </c>
      <c r="Q1183" s="13" t="s">
        <v>8334</v>
      </c>
      <c r="R1183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0">
        <f t="shared" si="91"/>
        <v>10.5</v>
      </c>
      <c r="Q1184" s="13" t="s">
        <v>8334</v>
      </c>
      <c r="R1184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0">
        <f t="shared" si="91"/>
        <v>33.33</v>
      </c>
      <c r="Q1185" s="13" t="s">
        <v>8334</v>
      </c>
      <c r="R1185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0">
        <f t="shared" si="91"/>
        <v>61.56</v>
      </c>
      <c r="Q1186" s="13" t="s">
        <v>8336</v>
      </c>
      <c r="R1186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0">
        <f t="shared" si="91"/>
        <v>118.74</v>
      </c>
      <c r="Q1187" s="13" t="s">
        <v>8336</v>
      </c>
      <c r="R1187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0">
        <f t="shared" si="91"/>
        <v>65.08</v>
      </c>
      <c r="Q1188" s="13" t="s">
        <v>8336</v>
      </c>
      <c r="R1188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0">
        <f t="shared" si="91"/>
        <v>130.16</v>
      </c>
      <c r="Q1189" s="13" t="s">
        <v>8336</v>
      </c>
      <c r="R1189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0">
        <f t="shared" si="91"/>
        <v>37.78</v>
      </c>
      <c r="Q1190" s="13" t="s">
        <v>8336</v>
      </c>
      <c r="R1190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0">
        <f t="shared" si="91"/>
        <v>112.79</v>
      </c>
      <c r="Q1191" s="13" t="s">
        <v>8336</v>
      </c>
      <c r="R119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0">
        <f t="shared" si="91"/>
        <v>51.92</v>
      </c>
      <c r="Q1192" s="13" t="s">
        <v>8336</v>
      </c>
      <c r="R1192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0">
        <f t="shared" si="91"/>
        <v>89.24</v>
      </c>
      <c r="Q1193" s="13" t="s">
        <v>8336</v>
      </c>
      <c r="R1193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0">
        <f t="shared" si="91"/>
        <v>19.329999999999998</v>
      </c>
      <c r="Q1194" s="13" t="s">
        <v>8336</v>
      </c>
      <c r="R1194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0">
        <f t="shared" si="91"/>
        <v>79.97</v>
      </c>
      <c r="Q1195" s="13" t="s">
        <v>8336</v>
      </c>
      <c r="R1195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0">
        <f t="shared" si="91"/>
        <v>56.41</v>
      </c>
      <c r="Q1196" s="13" t="s">
        <v>8336</v>
      </c>
      <c r="R1196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0">
        <f t="shared" si="91"/>
        <v>79.41</v>
      </c>
      <c r="Q1197" s="13" t="s">
        <v>8336</v>
      </c>
      <c r="R1197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0">
        <f t="shared" si="91"/>
        <v>76.44</v>
      </c>
      <c r="Q1198" s="13" t="s">
        <v>8336</v>
      </c>
      <c r="R1198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0">
        <f t="shared" si="91"/>
        <v>121</v>
      </c>
      <c r="Q1199" s="13" t="s">
        <v>8336</v>
      </c>
      <c r="R1199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0">
        <f t="shared" si="91"/>
        <v>54.62</v>
      </c>
      <c r="Q1200" s="13" t="s">
        <v>8336</v>
      </c>
      <c r="R1200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0">
        <f t="shared" si="91"/>
        <v>299.22000000000003</v>
      </c>
      <c r="Q1201" s="13" t="s">
        <v>8336</v>
      </c>
      <c r="R120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0">
        <f t="shared" si="91"/>
        <v>58.53</v>
      </c>
      <c r="Q1202" s="13" t="s">
        <v>8336</v>
      </c>
      <c r="R1202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0">
        <f t="shared" si="91"/>
        <v>55.37</v>
      </c>
      <c r="Q1203" s="13" t="s">
        <v>8336</v>
      </c>
      <c r="R1203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0">
        <f t="shared" si="91"/>
        <v>183.8</v>
      </c>
      <c r="Q1204" s="13" t="s">
        <v>8336</v>
      </c>
      <c r="R1204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0">
        <f t="shared" si="91"/>
        <v>165.35</v>
      </c>
      <c r="Q1205" s="13" t="s">
        <v>8336</v>
      </c>
      <c r="R1205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0">
        <f t="shared" si="91"/>
        <v>234.79</v>
      </c>
      <c r="Q1206" s="13" t="s">
        <v>8336</v>
      </c>
      <c r="R1206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0">
        <f t="shared" si="91"/>
        <v>211.48</v>
      </c>
      <c r="Q1207" s="13" t="s">
        <v>8336</v>
      </c>
      <c r="R1207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0">
        <f t="shared" si="91"/>
        <v>32.340000000000003</v>
      </c>
      <c r="Q1208" s="13" t="s">
        <v>8336</v>
      </c>
      <c r="R1208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0">
        <f t="shared" si="91"/>
        <v>123.38</v>
      </c>
      <c r="Q1209" s="13" t="s">
        <v>8336</v>
      </c>
      <c r="R1209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0">
        <f t="shared" si="91"/>
        <v>207.07</v>
      </c>
      <c r="Q1210" s="13" t="s">
        <v>8336</v>
      </c>
      <c r="R1210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0">
        <f t="shared" si="91"/>
        <v>138.26</v>
      </c>
      <c r="Q1211" s="13" t="s">
        <v>8336</v>
      </c>
      <c r="R12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0">
        <f t="shared" si="91"/>
        <v>493.82</v>
      </c>
      <c r="Q1212" s="13" t="s">
        <v>8336</v>
      </c>
      <c r="R1212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0">
        <f t="shared" si="91"/>
        <v>168.5</v>
      </c>
      <c r="Q1213" s="13" t="s">
        <v>8336</v>
      </c>
      <c r="R1213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0">
        <f t="shared" si="91"/>
        <v>38.869999999999997</v>
      </c>
      <c r="Q1214" s="13" t="s">
        <v>8336</v>
      </c>
      <c r="R1214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0">
        <f t="shared" si="91"/>
        <v>61.53</v>
      </c>
      <c r="Q1215" s="13" t="s">
        <v>8336</v>
      </c>
      <c r="R1215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0">
        <f t="shared" si="91"/>
        <v>105.44</v>
      </c>
      <c r="Q1216" s="13" t="s">
        <v>8336</v>
      </c>
      <c r="R1216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0">
        <f t="shared" si="91"/>
        <v>71.59</v>
      </c>
      <c r="Q1217" s="13" t="s">
        <v>8336</v>
      </c>
      <c r="R1217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0">
        <f t="shared" si="91"/>
        <v>91.88</v>
      </c>
      <c r="Q1218" s="13" t="s">
        <v>8336</v>
      </c>
      <c r="R1218" t="s">
        <v>8337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0">
        <f t="shared" ref="P1219:P1282" si="96">IFERROR(ROUND(E1219/L1219,2),0)</f>
        <v>148.57</v>
      </c>
      <c r="Q1219" s="13" t="s">
        <v>8336</v>
      </c>
      <c r="R1219" t="s">
        <v>8337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s="13" t="s">
        <v>8336</v>
      </c>
      <c r="R1220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s="13" t="s">
        <v>8336</v>
      </c>
      <c r="R122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s="13" t="s">
        <v>8336</v>
      </c>
      <c r="R1222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s="13" t="s">
        <v>8336</v>
      </c>
      <c r="R1223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s="13" t="s">
        <v>8336</v>
      </c>
      <c r="R1224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s="13" t="s">
        <v>8336</v>
      </c>
      <c r="R1225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0">
        <f t="shared" si="96"/>
        <v>58.89</v>
      </c>
      <c r="Q1226" s="13" t="s">
        <v>8323</v>
      </c>
      <c r="R1226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0">
        <f t="shared" si="96"/>
        <v>44</v>
      </c>
      <c r="Q1227" s="13" t="s">
        <v>8323</v>
      </c>
      <c r="R1227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0">
        <f t="shared" si="96"/>
        <v>48.43</v>
      </c>
      <c r="Q1228" s="13" t="s">
        <v>8323</v>
      </c>
      <c r="R1228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0">
        <f t="shared" si="96"/>
        <v>0</v>
      </c>
      <c r="Q1229" s="13" t="s">
        <v>8323</v>
      </c>
      <c r="R1229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0">
        <f t="shared" si="96"/>
        <v>61.04</v>
      </c>
      <c r="Q1230" s="13" t="s">
        <v>8323</v>
      </c>
      <c r="R1230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0">
        <f t="shared" si="96"/>
        <v>25</v>
      </c>
      <c r="Q1231" s="13" t="s">
        <v>8323</v>
      </c>
      <c r="R123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0">
        <f t="shared" si="96"/>
        <v>0</v>
      </c>
      <c r="Q1232" s="13" t="s">
        <v>8323</v>
      </c>
      <c r="R1232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0">
        <f t="shared" si="96"/>
        <v>0</v>
      </c>
      <c r="Q1233" s="13" t="s">
        <v>8323</v>
      </c>
      <c r="R1233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0">
        <f t="shared" si="96"/>
        <v>40</v>
      </c>
      <c r="Q1234" s="13" t="s">
        <v>8323</v>
      </c>
      <c r="R1234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0">
        <f t="shared" si="96"/>
        <v>19.329999999999998</v>
      </c>
      <c r="Q1235" s="13" t="s">
        <v>8323</v>
      </c>
      <c r="R1235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0">
        <f t="shared" si="96"/>
        <v>0</v>
      </c>
      <c r="Q1236" s="13" t="s">
        <v>8323</v>
      </c>
      <c r="R1236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0">
        <f t="shared" si="96"/>
        <v>35</v>
      </c>
      <c r="Q1237" s="13" t="s">
        <v>8323</v>
      </c>
      <c r="R1237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0">
        <f t="shared" si="96"/>
        <v>0</v>
      </c>
      <c r="Q1238" s="13" t="s">
        <v>8323</v>
      </c>
      <c r="R1238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0">
        <f t="shared" si="96"/>
        <v>0</v>
      </c>
      <c r="Q1239" s="13" t="s">
        <v>8323</v>
      </c>
      <c r="R1239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0">
        <f t="shared" si="96"/>
        <v>59.33</v>
      </c>
      <c r="Q1240" s="13" t="s">
        <v>8323</v>
      </c>
      <c r="R1240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0">
        <f t="shared" si="96"/>
        <v>0</v>
      </c>
      <c r="Q1241" s="13" t="s">
        <v>8323</v>
      </c>
      <c r="R124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0">
        <f t="shared" si="96"/>
        <v>30.13</v>
      </c>
      <c r="Q1242" s="13" t="s">
        <v>8323</v>
      </c>
      <c r="R1242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0">
        <f t="shared" si="96"/>
        <v>74.62</v>
      </c>
      <c r="Q1243" s="13" t="s">
        <v>8323</v>
      </c>
      <c r="R1243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0">
        <f t="shared" si="96"/>
        <v>5</v>
      </c>
      <c r="Q1244" s="13" t="s">
        <v>8323</v>
      </c>
      <c r="R1244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0">
        <f t="shared" si="96"/>
        <v>44.5</v>
      </c>
      <c r="Q1245" s="13" t="s">
        <v>8323</v>
      </c>
      <c r="R1245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0">
        <f t="shared" si="96"/>
        <v>46.13</v>
      </c>
      <c r="Q1246" s="13" t="s">
        <v>8323</v>
      </c>
      <c r="R1246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0">
        <f t="shared" si="96"/>
        <v>141.47</v>
      </c>
      <c r="Q1247" s="13" t="s">
        <v>8323</v>
      </c>
      <c r="R1247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0">
        <f t="shared" si="96"/>
        <v>75.48</v>
      </c>
      <c r="Q1248" s="13" t="s">
        <v>8323</v>
      </c>
      <c r="R1248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0">
        <f t="shared" si="96"/>
        <v>85.5</v>
      </c>
      <c r="Q1249" s="13" t="s">
        <v>8323</v>
      </c>
      <c r="R1249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0">
        <f t="shared" si="96"/>
        <v>64.25</v>
      </c>
      <c r="Q1250" s="13" t="s">
        <v>8323</v>
      </c>
      <c r="R1250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0">
        <f t="shared" si="96"/>
        <v>64.47</v>
      </c>
      <c r="Q1251" s="13" t="s">
        <v>8323</v>
      </c>
      <c r="R125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0">
        <f t="shared" si="96"/>
        <v>118.2</v>
      </c>
      <c r="Q1252" s="13" t="s">
        <v>8323</v>
      </c>
      <c r="R1252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0">
        <f t="shared" si="96"/>
        <v>82.54</v>
      </c>
      <c r="Q1253" s="13" t="s">
        <v>8323</v>
      </c>
      <c r="R1253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0">
        <f t="shared" si="96"/>
        <v>34.17</v>
      </c>
      <c r="Q1254" s="13" t="s">
        <v>8323</v>
      </c>
      <c r="R1254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0">
        <f t="shared" si="96"/>
        <v>42.73</v>
      </c>
      <c r="Q1255" s="13" t="s">
        <v>8323</v>
      </c>
      <c r="R1255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0">
        <f t="shared" si="96"/>
        <v>94.49</v>
      </c>
      <c r="Q1256" s="13" t="s">
        <v>8323</v>
      </c>
      <c r="R1256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0">
        <f t="shared" si="96"/>
        <v>55.7</v>
      </c>
      <c r="Q1257" s="13" t="s">
        <v>8323</v>
      </c>
      <c r="R1257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0">
        <f t="shared" si="96"/>
        <v>98.03</v>
      </c>
      <c r="Q1258" s="13" t="s">
        <v>8323</v>
      </c>
      <c r="R1258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0">
        <f t="shared" si="96"/>
        <v>92.1</v>
      </c>
      <c r="Q1259" s="13" t="s">
        <v>8323</v>
      </c>
      <c r="R1259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0">
        <f t="shared" si="96"/>
        <v>38.18</v>
      </c>
      <c r="Q1260" s="13" t="s">
        <v>8323</v>
      </c>
      <c r="R1260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0">
        <f t="shared" si="96"/>
        <v>27.15</v>
      </c>
      <c r="Q1261" s="13" t="s">
        <v>8323</v>
      </c>
      <c r="R126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0">
        <f t="shared" si="96"/>
        <v>50.69</v>
      </c>
      <c r="Q1262" s="13" t="s">
        <v>8323</v>
      </c>
      <c r="R1262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0">
        <f t="shared" si="96"/>
        <v>38.94</v>
      </c>
      <c r="Q1263" s="13" t="s">
        <v>8323</v>
      </c>
      <c r="R1263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0">
        <f t="shared" si="96"/>
        <v>77.64</v>
      </c>
      <c r="Q1264" s="13" t="s">
        <v>8323</v>
      </c>
      <c r="R1264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0">
        <f t="shared" si="96"/>
        <v>43.54</v>
      </c>
      <c r="Q1265" s="13" t="s">
        <v>8323</v>
      </c>
      <c r="R1265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0">
        <f t="shared" si="96"/>
        <v>31.82</v>
      </c>
      <c r="Q1266" s="13" t="s">
        <v>8323</v>
      </c>
      <c r="R1266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0">
        <f t="shared" si="96"/>
        <v>63.18</v>
      </c>
      <c r="Q1267" s="13" t="s">
        <v>8323</v>
      </c>
      <c r="R1267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0">
        <f t="shared" si="96"/>
        <v>190.9</v>
      </c>
      <c r="Q1268" s="13" t="s">
        <v>8323</v>
      </c>
      <c r="R1268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0">
        <f t="shared" si="96"/>
        <v>140.86000000000001</v>
      </c>
      <c r="Q1269" s="13" t="s">
        <v>8323</v>
      </c>
      <c r="R1269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0">
        <f t="shared" si="96"/>
        <v>76.92</v>
      </c>
      <c r="Q1270" s="13" t="s">
        <v>8323</v>
      </c>
      <c r="R1270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0">
        <f t="shared" si="96"/>
        <v>99.16</v>
      </c>
      <c r="Q1271" s="13" t="s">
        <v>8323</v>
      </c>
      <c r="R127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0">
        <f t="shared" si="96"/>
        <v>67.88</v>
      </c>
      <c r="Q1272" s="13" t="s">
        <v>8323</v>
      </c>
      <c r="R1272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0">
        <f t="shared" si="96"/>
        <v>246.29</v>
      </c>
      <c r="Q1273" s="13" t="s">
        <v>8323</v>
      </c>
      <c r="R1273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0">
        <f t="shared" si="96"/>
        <v>189.29</v>
      </c>
      <c r="Q1274" s="13" t="s">
        <v>8323</v>
      </c>
      <c r="R1274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0">
        <f t="shared" si="96"/>
        <v>76.67</v>
      </c>
      <c r="Q1275" s="13" t="s">
        <v>8323</v>
      </c>
      <c r="R1275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0">
        <f t="shared" si="96"/>
        <v>82.96</v>
      </c>
      <c r="Q1276" s="13" t="s">
        <v>8323</v>
      </c>
      <c r="R1276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0">
        <f t="shared" si="96"/>
        <v>62.52</v>
      </c>
      <c r="Q1277" s="13" t="s">
        <v>8323</v>
      </c>
      <c r="R1277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0">
        <f t="shared" si="96"/>
        <v>46.07</v>
      </c>
      <c r="Q1278" s="13" t="s">
        <v>8323</v>
      </c>
      <c r="R1278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0">
        <f t="shared" si="96"/>
        <v>38.54</v>
      </c>
      <c r="Q1279" s="13" t="s">
        <v>8323</v>
      </c>
      <c r="R1279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0">
        <f t="shared" si="96"/>
        <v>53.01</v>
      </c>
      <c r="Q1280" s="13" t="s">
        <v>8323</v>
      </c>
      <c r="R1280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0">
        <f t="shared" si="96"/>
        <v>73.36</v>
      </c>
      <c r="Q1281" s="13" t="s">
        <v>8323</v>
      </c>
      <c r="R128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0">
        <f t="shared" si="96"/>
        <v>127.98</v>
      </c>
      <c r="Q1282" s="13" t="s">
        <v>8323</v>
      </c>
      <c r="R1282" t="s">
        <v>8324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0">
        <f t="shared" ref="P1283:P1346" si="101">IFERROR(ROUND(E1283/L1283,2),0)</f>
        <v>104.73</v>
      </c>
      <c r="Q1283" s="13" t="s">
        <v>8323</v>
      </c>
      <c r="R1283" t="s">
        <v>8324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s="13" t="s">
        <v>8323</v>
      </c>
      <c r="R1284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s="13" t="s">
        <v>8323</v>
      </c>
      <c r="R1285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0">
        <f t="shared" si="101"/>
        <v>65.16</v>
      </c>
      <c r="Q1286" s="13" t="s">
        <v>8315</v>
      </c>
      <c r="R1286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0">
        <f t="shared" si="101"/>
        <v>32.270000000000003</v>
      </c>
      <c r="Q1287" s="13" t="s">
        <v>8315</v>
      </c>
      <c r="R1287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0">
        <f t="shared" si="101"/>
        <v>81.25</v>
      </c>
      <c r="Q1288" s="13" t="s">
        <v>8315</v>
      </c>
      <c r="R1288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0">
        <f t="shared" si="101"/>
        <v>24.2</v>
      </c>
      <c r="Q1289" s="13" t="s">
        <v>8315</v>
      </c>
      <c r="R1289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0">
        <f t="shared" si="101"/>
        <v>65.87</v>
      </c>
      <c r="Q1290" s="13" t="s">
        <v>8315</v>
      </c>
      <c r="R1290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0">
        <f t="shared" si="101"/>
        <v>36.08</v>
      </c>
      <c r="Q1291" s="13" t="s">
        <v>8315</v>
      </c>
      <c r="R129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0">
        <f t="shared" si="101"/>
        <v>44.19</v>
      </c>
      <c r="Q1292" s="13" t="s">
        <v>8315</v>
      </c>
      <c r="R1292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0">
        <f t="shared" si="101"/>
        <v>104.07</v>
      </c>
      <c r="Q1293" s="13" t="s">
        <v>8315</v>
      </c>
      <c r="R1293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0">
        <f t="shared" si="101"/>
        <v>35.96</v>
      </c>
      <c r="Q1294" s="13" t="s">
        <v>8315</v>
      </c>
      <c r="R1294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0">
        <f t="shared" si="101"/>
        <v>127.79</v>
      </c>
      <c r="Q1295" s="13" t="s">
        <v>8315</v>
      </c>
      <c r="R1295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0">
        <f t="shared" si="101"/>
        <v>27.73</v>
      </c>
      <c r="Q1296" s="13" t="s">
        <v>8315</v>
      </c>
      <c r="R1296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0">
        <f t="shared" si="101"/>
        <v>39.83</v>
      </c>
      <c r="Q1297" s="13" t="s">
        <v>8315</v>
      </c>
      <c r="R1297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0">
        <f t="shared" si="101"/>
        <v>52.17</v>
      </c>
      <c r="Q1298" s="13" t="s">
        <v>8315</v>
      </c>
      <c r="R1298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0">
        <f t="shared" si="101"/>
        <v>92.04</v>
      </c>
      <c r="Q1299" s="13" t="s">
        <v>8315</v>
      </c>
      <c r="R1299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0">
        <f t="shared" si="101"/>
        <v>63.42</v>
      </c>
      <c r="Q1300" s="13" t="s">
        <v>8315</v>
      </c>
      <c r="R1300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0">
        <f t="shared" si="101"/>
        <v>135.63</v>
      </c>
      <c r="Q1301" s="13" t="s">
        <v>8315</v>
      </c>
      <c r="R130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0">
        <f t="shared" si="101"/>
        <v>168.75</v>
      </c>
      <c r="Q1302" s="13" t="s">
        <v>8315</v>
      </c>
      <c r="R1302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0">
        <f t="shared" si="101"/>
        <v>70.86</v>
      </c>
      <c r="Q1303" s="13" t="s">
        <v>8315</v>
      </c>
      <c r="R1303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50</v>
      </c>
      <c r="Q1304" s="13" t="s">
        <v>8315</v>
      </c>
      <c r="R1304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0">
        <f t="shared" si="101"/>
        <v>42.21</v>
      </c>
      <c r="Q1305" s="13" t="s">
        <v>8315</v>
      </c>
      <c r="R1305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0">
        <f t="shared" si="101"/>
        <v>152.41</v>
      </c>
      <c r="Q1306" s="13" t="s">
        <v>8317</v>
      </c>
      <c r="R1306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0">
        <f t="shared" si="101"/>
        <v>90.62</v>
      </c>
      <c r="Q1307" s="13" t="s">
        <v>8317</v>
      </c>
      <c r="R1307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0">
        <f t="shared" si="101"/>
        <v>201.6</v>
      </c>
      <c r="Q1308" s="13" t="s">
        <v>8317</v>
      </c>
      <c r="R1308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0">
        <f t="shared" si="101"/>
        <v>127.93</v>
      </c>
      <c r="Q1309" s="13" t="s">
        <v>8317</v>
      </c>
      <c r="R1309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0">
        <f t="shared" si="101"/>
        <v>29.89</v>
      </c>
      <c r="Q1310" s="13" t="s">
        <v>8317</v>
      </c>
      <c r="R1310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0">
        <f t="shared" si="101"/>
        <v>367.97</v>
      </c>
      <c r="Q1311" s="13" t="s">
        <v>8317</v>
      </c>
      <c r="R13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0">
        <f t="shared" si="101"/>
        <v>129.16999999999999</v>
      </c>
      <c r="Q1312" s="13" t="s">
        <v>8317</v>
      </c>
      <c r="R1312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0">
        <f t="shared" si="101"/>
        <v>800.7</v>
      </c>
      <c r="Q1313" s="13" t="s">
        <v>8317</v>
      </c>
      <c r="R1313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0">
        <f t="shared" si="101"/>
        <v>28</v>
      </c>
      <c r="Q1314" s="13" t="s">
        <v>8317</v>
      </c>
      <c r="R1314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0">
        <f t="shared" si="101"/>
        <v>102.02</v>
      </c>
      <c r="Q1315" s="13" t="s">
        <v>8317</v>
      </c>
      <c r="R1315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0">
        <f t="shared" si="101"/>
        <v>184.36</v>
      </c>
      <c r="Q1316" s="13" t="s">
        <v>8317</v>
      </c>
      <c r="R1316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0">
        <f t="shared" si="101"/>
        <v>162.91999999999999</v>
      </c>
      <c r="Q1317" s="13" t="s">
        <v>8317</v>
      </c>
      <c r="R1317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0">
        <f t="shared" si="101"/>
        <v>1</v>
      </c>
      <c r="Q1318" s="13" t="s">
        <v>8317</v>
      </c>
      <c r="R1318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0">
        <f t="shared" si="101"/>
        <v>603.53</v>
      </c>
      <c r="Q1319" s="13" t="s">
        <v>8317</v>
      </c>
      <c r="R1319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0">
        <f t="shared" si="101"/>
        <v>45.41</v>
      </c>
      <c r="Q1320" s="13" t="s">
        <v>8317</v>
      </c>
      <c r="R1320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0">
        <f t="shared" si="101"/>
        <v>97.33</v>
      </c>
      <c r="Q1321" s="13" t="s">
        <v>8317</v>
      </c>
      <c r="R132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0">
        <f t="shared" si="101"/>
        <v>167.67</v>
      </c>
      <c r="Q1322" s="13" t="s">
        <v>8317</v>
      </c>
      <c r="R1322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0">
        <f t="shared" si="101"/>
        <v>859.86</v>
      </c>
      <c r="Q1323" s="13" t="s">
        <v>8317</v>
      </c>
      <c r="R1323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0">
        <f t="shared" si="101"/>
        <v>26.5</v>
      </c>
      <c r="Q1324" s="13" t="s">
        <v>8317</v>
      </c>
      <c r="R1324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0">
        <f t="shared" si="101"/>
        <v>30.27</v>
      </c>
      <c r="Q1325" s="13" t="s">
        <v>8317</v>
      </c>
      <c r="R1325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0">
        <f t="shared" si="101"/>
        <v>54.67</v>
      </c>
      <c r="Q1326" s="13" t="s">
        <v>8317</v>
      </c>
      <c r="R1326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0">
        <f t="shared" si="101"/>
        <v>60.75</v>
      </c>
      <c r="Q1327" s="13" t="s">
        <v>8317</v>
      </c>
      <c r="R1327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0">
        <f t="shared" si="101"/>
        <v>102.73</v>
      </c>
      <c r="Q1328" s="13" t="s">
        <v>8317</v>
      </c>
      <c r="R1328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0">
        <f t="shared" si="101"/>
        <v>41.59</v>
      </c>
      <c r="Q1329" s="13" t="s">
        <v>8317</v>
      </c>
      <c r="R1329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0">
        <f t="shared" si="101"/>
        <v>116.53</v>
      </c>
      <c r="Q1330" s="13" t="s">
        <v>8317</v>
      </c>
      <c r="R1330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0">
        <f t="shared" si="101"/>
        <v>45.33</v>
      </c>
      <c r="Q1331" s="13" t="s">
        <v>8317</v>
      </c>
      <c r="R133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0">
        <f t="shared" si="101"/>
        <v>157.46</v>
      </c>
      <c r="Q1332" s="13" t="s">
        <v>8317</v>
      </c>
      <c r="R1332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0">
        <f t="shared" si="101"/>
        <v>100.5</v>
      </c>
      <c r="Q1333" s="13" t="s">
        <v>8317</v>
      </c>
      <c r="R1333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0">
        <f t="shared" si="101"/>
        <v>0</v>
      </c>
      <c r="Q1334" s="13" t="s">
        <v>8317</v>
      </c>
      <c r="R1334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0">
        <f t="shared" si="101"/>
        <v>0</v>
      </c>
      <c r="Q1335" s="13" t="s">
        <v>8317</v>
      </c>
      <c r="R1335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0">
        <f t="shared" si="101"/>
        <v>51.82</v>
      </c>
      <c r="Q1336" s="13" t="s">
        <v>8317</v>
      </c>
      <c r="R1336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0">
        <f t="shared" si="101"/>
        <v>308.75</v>
      </c>
      <c r="Q1337" s="13" t="s">
        <v>8317</v>
      </c>
      <c r="R1337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0">
        <f t="shared" si="101"/>
        <v>379.23</v>
      </c>
      <c r="Q1338" s="13" t="s">
        <v>8317</v>
      </c>
      <c r="R1338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0">
        <f t="shared" si="101"/>
        <v>176.36</v>
      </c>
      <c r="Q1339" s="13" t="s">
        <v>8317</v>
      </c>
      <c r="R1339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0">
        <f t="shared" si="101"/>
        <v>66.069999999999993</v>
      </c>
      <c r="Q1340" s="13" t="s">
        <v>8317</v>
      </c>
      <c r="R1340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0">
        <f t="shared" si="101"/>
        <v>89.65</v>
      </c>
      <c r="Q1341" s="13" t="s">
        <v>8317</v>
      </c>
      <c r="R134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0">
        <f t="shared" si="101"/>
        <v>0</v>
      </c>
      <c r="Q1342" s="13" t="s">
        <v>8317</v>
      </c>
      <c r="R1342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0">
        <f t="shared" si="101"/>
        <v>382.39</v>
      </c>
      <c r="Q1343" s="13" t="s">
        <v>8317</v>
      </c>
      <c r="R1343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0">
        <f t="shared" si="101"/>
        <v>100</v>
      </c>
      <c r="Q1344" s="13" t="s">
        <v>8317</v>
      </c>
      <c r="R1344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0">
        <f t="shared" si="101"/>
        <v>158.36000000000001</v>
      </c>
      <c r="Q1345" s="13" t="s">
        <v>8317</v>
      </c>
      <c r="R1345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0">
        <f t="shared" si="101"/>
        <v>40.76</v>
      </c>
      <c r="Q1346" s="13" t="s">
        <v>8320</v>
      </c>
      <c r="R1346" t="s">
        <v>8321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0">
        <f t="shared" ref="P1347:P1410" si="106">IFERROR(ROUND(E1347/L1347,2),0)</f>
        <v>53.57</v>
      </c>
      <c r="Q1347" s="13" t="s">
        <v>8320</v>
      </c>
      <c r="R1347" t="s">
        <v>8321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s="13" t="s">
        <v>8320</v>
      </c>
      <c r="R1348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s="13" t="s">
        <v>8320</v>
      </c>
      <c r="R1349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s="13" t="s">
        <v>8320</v>
      </c>
      <c r="R1350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s="13" t="s">
        <v>8320</v>
      </c>
      <c r="R135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s="13" t="s">
        <v>8320</v>
      </c>
      <c r="R1352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s="13" t="s">
        <v>8320</v>
      </c>
      <c r="R1353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0">
        <f t="shared" si="106"/>
        <v>59.97</v>
      </c>
      <c r="Q1354" s="13" t="s">
        <v>8320</v>
      </c>
      <c r="R1354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0">
        <f t="shared" si="106"/>
        <v>31.81</v>
      </c>
      <c r="Q1355" s="13" t="s">
        <v>8320</v>
      </c>
      <c r="R1355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0">
        <f t="shared" si="106"/>
        <v>24.42</v>
      </c>
      <c r="Q1356" s="13" t="s">
        <v>8320</v>
      </c>
      <c r="R1356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0">
        <f t="shared" si="106"/>
        <v>25.35</v>
      </c>
      <c r="Q1357" s="13" t="s">
        <v>8320</v>
      </c>
      <c r="R1357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0">
        <f t="shared" si="106"/>
        <v>71.44</v>
      </c>
      <c r="Q1358" s="13" t="s">
        <v>8320</v>
      </c>
      <c r="R1358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0">
        <f t="shared" si="106"/>
        <v>38.549999999999997</v>
      </c>
      <c r="Q1359" s="13" t="s">
        <v>8320</v>
      </c>
      <c r="R1359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0">
        <f t="shared" si="106"/>
        <v>68.37</v>
      </c>
      <c r="Q1360" s="13" t="s">
        <v>8320</v>
      </c>
      <c r="R1360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0">
        <f t="shared" si="106"/>
        <v>40.21</v>
      </c>
      <c r="Q1361" s="13" t="s">
        <v>8320</v>
      </c>
      <c r="R136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0">
        <f t="shared" si="106"/>
        <v>32.07</v>
      </c>
      <c r="Q1362" s="13" t="s">
        <v>8320</v>
      </c>
      <c r="R1362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0">
        <f t="shared" si="106"/>
        <v>28.63</v>
      </c>
      <c r="Q1363" s="13" t="s">
        <v>8320</v>
      </c>
      <c r="R1363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0">
        <f t="shared" si="106"/>
        <v>43.64</v>
      </c>
      <c r="Q1364" s="13" t="s">
        <v>8320</v>
      </c>
      <c r="R1364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0">
        <f t="shared" si="106"/>
        <v>40</v>
      </c>
      <c r="Q1365" s="13" t="s">
        <v>8320</v>
      </c>
      <c r="R1365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0">
        <f t="shared" si="106"/>
        <v>346.04</v>
      </c>
      <c r="Q1366" s="13" t="s">
        <v>8323</v>
      </c>
      <c r="R1366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0">
        <f t="shared" si="106"/>
        <v>81.739999999999995</v>
      </c>
      <c r="Q1367" s="13" t="s">
        <v>8323</v>
      </c>
      <c r="R1367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0">
        <f t="shared" si="106"/>
        <v>64.540000000000006</v>
      </c>
      <c r="Q1368" s="13" t="s">
        <v>8323</v>
      </c>
      <c r="R1368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0">
        <f t="shared" si="106"/>
        <v>63.48</v>
      </c>
      <c r="Q1369" s="13" t="s">
        <v>8323</v>
      </c>
      <c r="R1369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0">
        <f t="shared" si="106"/>
        <v>63.62</v>
      </c>
      <c r="Q1370" s="13" t="s">
        <v>8323</v>
      </c>
      <c r="R1370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0">
        <f t="shared" si="106"/>
        <v>83.97</v>
      </c>
      <c r="Q1371" s="13" t="s">
        <v>8323</v>
      </c>
      <c r="R137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0">
        <f t="shared" si="106"/>
        <v>77.75</v>
      </c>
      <c r="Q1372" s="13" t="s">
        <v>8323</v>
      </c>
      <c r="R1372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0">
        <f t="shared" si="106"/>
        <v>107.07</v>
      </c>
      <c r="Q1373" s="13" t="s">
        <v>8323</v>
      </c>
      <c r="R1373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0">
        <f t="shared" si="106"/>
        <v>38.75</v>
      </c>
      <c r="Q1374" s="13" t="s">
        <v>8323</v>
      </c>
      <c r="R1374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0">
        <f t="shared" si="106"/>
        <v>201.94</v>
      </c>
      <c r="Q1375" s="13" t="s">
        <v>8323</v>
      </c>
      <c r="R1375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0">
        <f t="shared" si="106"/>
        <v>43.06</v>
      </c>
      <c r="Q1376" s="13" t="s">
        <v>8323</v>
      </c>
      <c r="R1376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0">
        <f t="shared" si="106"/>
        <v>62.87</v>
      </c>
      <c r="Q1377" s="13" t="s">
        <v>8323</v>
      </c>
      <c r="R1377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0">
        <f t="shared" si="106"/>
        <v>55.61</v>
      </c>
      <c r="Q1378" s="13" t="s">
        <v>8323</v>
      </c>
      <c r="R1378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0">
        <f t="shared" si="106"/>
        <v>48.71</v>
      </c>
      <c r="Q1379" s="13" t="s">
        <v>8323</v>
      </c>
      <c r="R1379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0">
        <f t="shared" si="106"/>
        <v>30.58</v>
      </c>
      <c r="Q1380" s="13" t="s">
        <v>8323</v>
      </c>
      <c r="R1380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0">
        <f t="shared" si="106"/>
        <v>73.91</v>
      </c>
      <c r="Q1381" s="13" t="s">
        <v>8323</v>
      </c>
      <c r="R138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0">
        <f t="shared" si="106"/>
        <v>21.2</v>
      </c>
      <c r="Q1382" s="13" t="s">
        <v>8323</v>
      </c>
      <c r="R1382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0">
        <f t="shared" si="106"/>
        <v>73.36</v>
      </c>
      <c r="Q1383" s="13" t="s">
        <v>8323</v>
      </c>
      <c r="R1383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0">
        <f t="shared" si="106"/>
        <v>56.41</v>
      </c>
      <c r="Q1384" s="13" t="s">
        <v>8323</v>
      </c>
      <c r="R1384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0">
        <f t="shared" si="106"/>
        <v>50.25</v>
      </c>
      <c r="Q1385" s="13" t="s">
        <v>8323</v>
      </c>
      <c r="R1385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0">
        <f t="shared" si="106"/>
        <v>68.94</v>
      </c>
      <c r="Q1386" s="13" t="s">
        <v>8323</v>
      </c>
      <c r="R1386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0">
        <f t="shared" si="106"/>
        <v>65.91</v>
      </c>
      <c r="Q1387" s="13" t="s">
        <v>8323</v>
      </c>
      <c r="R1387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0">
        <f t="shared" si="106"/>
        <v>62.5</v>
      </c>
      <c r="Q1388" s="13" t="s">
        <v>8323</v>
      </c>
      <c r="R1388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0">
        <f t="shared" si="106"/>
        <v>70.06</v>
      </c>
      <c r="Q1389" s="13" t="s">
        <v>8323</v>
      </c>
      <c r="R1389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0">
        <f t="shared" si="106"/>
        <v>60.18</v>
      </c>
      <c r="Q1390" s="13" t="s">
        <v>8323</v>
      </c>
      <c r="R1390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0">
        <f t="shared" si="106"/>
        <v>21.38</v>
      </c>
      <c r="Q1391" s="13" t="s">
        <v>8323</v>
      </c>
      <c r="R139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0">
        <f t="shared" si="106"/>
        <v>160.79</v>
      </c>
      <c r="Q1392" s="13" t="s">
        <v>8323</v>
      </c>
      <c r="R1392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0">
        <f t="shared" si="106"/>
        <v>42.38</v>
      </c>
      <c r="Q1393" s="13" t="s">
        <v>8323</v>
      </c>
      <c r="R1393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0">
        <f t="shared" si="106"/>
        <v>27.32</v>
      </c>
      <c r="Q1394" s="13" t="s">
        <v>8323</v>
      </c>
      <c r="R1394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0">
        <f t="shared" si="106"/>
        <v>196.83</v>
      </c>
      <c r="Q1395" s="13" t="s">
        <v>8323</v>
      </c>
      <c r="R1395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0">
        <f t="shared" si="106"/>
        <v>53.88</v>
      </c>
      <c r="Q1396" s="13" t="s">
        <v>8323</v>
      </c>
      <c r="R1396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0">
        <f t="shared" si="106"/>
        <v>47.76</v>
      </c>
      <c r="Q1397" s="13" t="s">
        <v>8323</v>
      </c>
      <c r="R1397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0">
        <f t="shared" si="106"/>
        <v>88.19</v>
      </c>
      <c r="Q1398" s="13" t="s">
        <v>8323</v>
      </c>
      <c r="R1398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0">
        <f t="shared" si="106"/>
        <v>72.06</v>
      </c>
      <c r="Q1399" s="13" t="s">
        <v>8323</v>
      </c>
      <c r="R1399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0">
        <f t="shared" si="106"/>
        <v>74.25</v>
      </c>
      <c r="Q1400" s="13" t="s">
        <v>8323</v>
      </c>
      <c r="R1400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0">
        <f t="shared" si="106"/>
        <v>61.7</v>
      </c>
      <c r="Q1401" s="13" t="s">
        <v>8323</v>
      </c>
      <c r="R140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0">
        <f t="shared" si="106"/>
        <v>17.239999999999998</v>
      </c>
      <c r="Q1402" s="13" t="s">
        <v>8323</v>
      </c>
      <c r="R1402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0">
        <f t="shared" si="106"/>
        <v>51.72</v>
      </c>
      <c r="Q1403" s="13" t="s">
        <v>8323</v>
      </c>
      <c r="R1403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0">
        <f t="shared" si="106"/>
        <v>24.15</v>
      </c>
      <c r="Q1404" s="13" t="s">
        <v>8323</v>
      </c>
      <c r="R1404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0">
        <f t="shared" si="106"/>
        <v>62.17</v>
      </c>
      <c r="Q1405" s="13" t="s">
        <v>8323</v>
      </c>
      <c r="R1405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0">
        <f t="shared" si="106"/>
        <v>48.2</v>
      </c>
      <c r="Q1406" s="13" t="s">
        <v>8320</v>
      </c>
      <c r="R1406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0">
        <f t="shared" si="106"/>
        <v>6.18</v>
      </c>
      <c r="Q1407" s="13" t="s">
        <v>8320</v>
      </c>
      <c r="R1407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0">
        <f t="shared" si="106"/>
        <v>5</v>
      </c>
      <c r="Q1408" s="13" t="s">
        <v>8320</v>
      </c>
      <c r="R1408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0">
        <f t="shared" si="106"/>
        <v>7.5</v>
      </c>
      <c r="Q1409" s="13" t="s">
        <v>8320</v>
      </c>
      <c r="R1409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0">
        <f t="shared" si="106"/>
        <v>12</v>
      </c>
      <c r="Q1410" s="13" t="s">
        <v>8320</v>
      </c>
      <c r="R1410" t="s">
        <v>8339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0">
        <f t="shared" ref="P1411:P1474" si="111">IFERROR(ROUND(E1411/L1411,2),0)</f>
        <v>0</v>
      </c>
      <c r="Q1411" s="13" t="s">
        <v>8320</v>
      </c>
      <c r="R1411" t="s">
        <v>8339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s="13" t="s">
        <v>8320</v>
      </c>
      <c r="R1412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s="13" t="s">
        <v>8320</v>
      </c>
      <c r="R1413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s="13" t="s">
        <v>8320</v>
      </c>
      <c r="R1414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s="13" t="s">
        <v>8320</v>
      </c>
      <c r="R1415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s="13" t="s">
        <v>8320</v>
      </c>
      <c r="R1416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s="13" t="s">
        <v>8320</v>
      </c>
      <c r="R1417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0">
        <f t="shared" si="111"/>
        <v>0</v>
      </c>
      <c r="Q1418" s="13" t="s">
        <v>8320</v>
      </c>
      <c r="R1418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0">
        <f t="shared" si="111"/>
        <v>27.5</v>
      </c>
      <c r="Q1419" s="13" t="s">
        <v>8320</v>
      </c>
      <c r="R1419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0">
        <f t="shared" si="111"/>
        <v>6</v>
      </c>
      <c r="Q1420" s="13" t="s">
        <v>8320</v>
      </c>
      <c r="R1420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0">
        <f t="shared" si="111"/>
        <v>44.5</v>
      </c>
      <c r="Q1421" s="13" t="s">
        <v>8320</v>
      </c>
      <c r="R142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0">
        <f t="shared" si="111"/>
        <v>1</v>
      </c>
      <c r="Q1422" s="13" t="s">
        <v>8320</v>
      </c>
      <c r="R1422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0">
        <f t="shared" si="111"/>
        <v>100</v>
      </c>
      <c r="Q1423" s="13" t="s">
        <v>8320</v>
      </c>
      <c r="R1423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0">
        <f t="shared" si="111"/>
        <v>13</v>
      </c>
      <c r="Q1424" s="13" t="s">
        <v>8320</v>
      </c>
      <c r="R1424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0">
        <f t="shared" si="111"/>
        <v>100</v>
      </c>
      <c r="Q1425" s="13" t="s">
        <v>8320</v>
      </c>
      <c r="R1425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0">
        <f t="shared" si="111"/>
        <v>109.07</v>
      </c>
      <c r="Q1426" s="13" t="s">
        <v>8320</v>
      </c>
      <c r="R1426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0">
        <f t="shared" si="111"/>
        <v>0</v>
      </c>
      <c r="Q1427" s="13" t="s">
        <v>8320</v>
      </c>
      <c r="R1427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0">
        <f t="shared" si="111"/>
        <v>0</v>
      </c>
      <c r="Q1428" s="13" t="s">
        <v>8320</v>
      </c>
      <c r="R1428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0">
        <f t="shared" si="111"/>
        <v>104.75</v>
      </c>
      <c r="Q1429" s="13" t="s">
        <v>8320</v>
      </c>
      <c r="R1429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0">
        <f t="shared" si="111"/>
        <v>15</v>
      </c>
      <c r="Q1430" s="13" t="s">
        <v>8320</v>
      </c>
      <c r="R1430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0">
        <f t="shared" si="111"/>
        <v>0</v>
      </c>
      <c r="Q1431" s="13" t="s">
        <v>8320</v>
      </c>
      <c r="R143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0">
        <f t="shared" si="111"/>
        <v>80.599999999999994</v>
      </c>
      <c r="Q1432" s="13" t="s">
        <v>8320</v>
      </c>
      <c r="R1432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0">
        <f t="shared" si="111"/>
        <v>115.55</v>
      </c>
      <c r="Q1433" s="13" t="s">
        <v>8320</v>
      </c>
      <c r="R1433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0">
        <f t="shared" si="111"/>
        <v>0</v>
      </c>
      <c r="Q1434" s="13" t="s">
        <v>8320</v>
      </c>
      <c r="R1434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0">
        <f t="shared" si="111"/>
        <v>80.5</v>
      </c>
      <c r="Q1435" s="13" t="s">
        <v>8320</v>
      </c>
      <c r="R1435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0">
        <f t="shared" si="111"/>
        <v>744.55</v>
      </c>
      <c r="Q1436" s="13" t="s">
        <v>8320</v>
      </c>
      <c r="R1436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0">
        <f t="shared" si="111"/>
        <v>7.5</v>
      </c>
      <c r="Q1437" s="13" t="s">
        <v>8320</v>
      </c>
      <c r="R1437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0">
        <f t="shared" si="111"/>
        <v>38.5</v>
      </c>
      <c r="Q1438" s="13" t="s">
        <v>8320</v>
      </c>
      <c r="R1438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0">
        <f t="shared" si="111"/>
        <v>36.68</v>
      </c>
      <c r="Q1439" s="13" t="s">
        <v>8320</v>
      </c>
      <c r="R1439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0">
        <f t="shared" si="111"/>
        <v>75</v>
      </c>
      <c r="Q1440" s="13" t="s">
        <v>8320</v>
      </c>
      <c r="R1440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0">
        <f t="shared" si="111"/>
        <v>30</v>
      </c>
      <c r="Q1441" s="13" t="s">
        <v>8320</v>
      </c>
      <c r="R144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0">
        <f t="shared" si="111"/>
        <v>1</v>
      </c>
      <c r="Q1442" s="13" t="s">
        <v>8320</v>
      </c>
      <c r="R1442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0">
        <f t="shared" si="111"/>
        <v>673.33</v>
      </c>
      <c r="Q1443" s="13" t="s">
        <v>8320</v>
      </c>
      <c r="R1443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0">
        <f t="shared" si="111"/>
        <v>0</v>
      </c>
      <c r="Q1444" s="13" t="s">
        <v>8320</v>
      </c>
      <c r="R1444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0">
        <f t="shared" si="111"/>
        <v>0</v>
      </c>
      <c r="Q1445" s="13" t="s">
        <v>8320</v>
      </c>
      <c r="R1445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0">
        <f t="shared" si="111"/>
        <v>0</v>
      </c>
      <c r="Q1446" s="13" t="s">
        <v>8320</v>
      </c>
      <c r="R1446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0">
        <f t="shared" si="111"/>
        <v>0</v>
      </c>
      <c r="Q1447" s="13" t="s">
        <v>8320</v>
      </c>
      <c r="R1447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0">
        <f t="shared" si="111"/>
        <v>0</v>
      </c>
      <c r="Q1448" s="13" t="s">
        <v>8320</v>
      </c>
      <c r="R1448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0">
        <f t="shared" si="111"/>
        <v>25</v>
      </c>
      <c r="Q1449" s="13" t="s">
        <v>8320</v>
      </c>
      <c r="R1449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0">
        <f t="shared" si="111"/>
        <v>0</v>
      </c>
      <c r="Q1450" s="13" t="s">
        <v>8320</v>
      </c>
      <c r="R1450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0">
        <f t="shared" si="111"/>
        <v>0</v>
      </c>
      <c r="Q1451" s="13" t="s">
        <v>8320</v>
      </c>
      <c r="R145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0">
        <f t="shared" si="111"/>
        <v>1</v>
      </c>
      <c r="Q1452" s="13" t="s">
        <v>8320</v>
      </c>
      <c r="R1452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0">
        <f t="shared" si="111"/>
        <v>1</v>
      </c>
      <c r="Q1453" s="13" t="s">
        <v>8320</v>
      </c>
      <c r="R1453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0">
        <f t="shared" si="111"/>
        <v>0</v>
      </c>
      <c r="Q1454" s="13" t="s">
        <v>8320</v>
      </c>
      <c r="R1454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0">
        <f t="shared" si="111"/>
        <v>0</v>
      </c>
      <c r="Q1455" s="13" t="s">
        <v>8320</v>
      </c>
      <c r="R1455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0">
        <f t="shared" si="111"/>
        <v>15</v>
      </c>
      <c r="Q1456" s="13" t="s">
        <v>8320</v>
      </c>
      <c r="R1456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0">
        <f t="shared" si="111"/>
        <v>225</v>
      </c>
      <c r="Q1457" s="13" t="s">
        <v>8320</v>
      </c>
      <c r="R1457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0">
        <f t="shared" si="111"/>
        <v>48.33</v>
      </c>
      <c r="Q1458" s="13" t="s">
        <v>8320</v>
      </c>
      <c r="R1458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0">
        <f t="shared" si="111"/>
        <v>0</v>
      </c>
      <c r="Q1459" s="13" t="s">
        <v>8320</v>
      </c>
      <c r="R1459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0">
        <f t="shared" si="111"/>
        <v>0</v>
      </c>
      <c r="Q1460" s="13" t="s">
        <v>8320</v>
      </c>
      <c r="R1460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0">
        <f t="shared" si="111"/>
        <v>0</v>
      </c>
      <c r="Q1461" s="13" t="s">
        <v>8320</v>
      </c>
      <c r="R146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0">
        <f t="shared" si="111"/>
        <v>0</v>
      </c>
      <c r="Q1462" s="13" t="s">
        <v>8320</v>
      </c>
      <c r="R1462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0">
        <f t="shared" si="111"/>
        <v>44.67</v>
      </c>
      <c r="Q1463" s="13" t="s">
        <v>8320</v>
      </c>
      <c r="R1463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0">
        <f t="shared" si="111"/>
        <v>28.94</v>
      </c>
      <c r="Q1464" s="13" t="s">
        <v>8320</v>
      </c>
      <c r="R1464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0">
        <f t="shared" si="111"/>
        <v>35.44</v>
      </c>
      <c r="Q1465" s="13" t="s">
        <v>8320</v>
      </c>
      <c r="R1465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0">
        <f t="shared" si="111"/>
        <v>34.869999999999997</v>
      </c>
      <c r="Q1466" s="13" t="s">
        <v>8320</v>
      </c>
      <c r="R1466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0">
        <f t="shared" si="111"/>
        <v>52.62</v>
      </c>
      <c r="Q1467" s="13" t="s">
        <v>8320</v>
      </c>
      <c r="R1467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0">
        <f t="shared" si="111"/>
        <v>69.599999999999994</v>
      </c>
      <c r="Q1468" s="13" t="s">
        <v>8320</v>
      </c>
      <c r="R1468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0">
        <f t="shared" si="111"/>
        <v>76.72</v>
      </c>
      <c r="Q1469" s="13" t="s">
        <v>8320</v>
      </c>
      <c r="R1469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0">
        <f t="shared" si="111"/>
        <v>33.19</v>
      </c>
      <c r="Q1470" s="13" t="s">
        <v>8320</v>
      </c>
      <c r="R1470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0">
        <f t="shared" si="111"/>
        <v>149.46</v>
      </c>
      <c r="Q1471" s="13" t="s">
        <v>8320</v>
      </c>
      <c r="R147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0">
        <f t="shared" si="111"/>
        <v>23.17</v>
      </c>
      <c r="Q1472" s="13" t="s">
        <v>8320</v>
      </c>
      <c r="R1472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0">
        <f t="shared" si="111"/>
        <v>96.88</v>
      </c>
      <c r="Q1473" s="13" t="s">
        <v>8320</v>
      </c>
      <c r="R1473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0">
        <f t="shared" si="111"/>
        <v>103.2</v>
      </c>
      <c r="Q1474" s="13" t="s">
        <v>8320</v>
      </c>
      <c r="R1474" t="s">
        <v>8340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0">
        <f t="shared" ref="P1475:P1538" si="116">IFERROR(ROUND(E1475/L1475,2),0)</f>
        <v>38.46</v>
      </c>
      <c r="Q1475" s="13" t="s">
        <v>8320</v>
      </c>
      <c r="R1475" t="s">
        <v>8340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s="13" t="s">
        <v>8320</v>
      </c>
      <c r="R1476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s="13" t="s">
        <v>8320</v>
      </c>
      <c r="R1477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s="13" t="s">
        <v>8320</v>
      </c>
      <c r="R1478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s="13" t="s">
        <v>8320</v>
      </c>
      <c r="R1479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s="13" t="s">
        <v>8320</v>
      </c>
      <c r="R1480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s="13" t="s">
        <v>8320</v>
      </c>
      <c r="R148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0">
        <f t="shared" si="116"/>
        <v>92.16</v>
      </c>
      <c r="Q1482" s="13" t="s">
        <v>8320</v>
      </c>
      <c r="R1482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0">
        <f t="shared" si="116"/>
        <v>17.5</v>
      </c>
      <c r="Q1483" s="13" t="s">
        <v>8320</v>
      </c>
      <c r="R1483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0">
        <f t="shared" si="116"/>
        <v>5</v>
      </c>
      <c r="Q1484" s="13" t="s">
        <v>8320</v>
      </c>
      <c r="R1484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0">
        <f t="shared" si="116"/>
        <v>25</v>
      </c>
      <c r="Q1485" s="13" t="s">
        <v>8320</v>
      </c>
      <c r="R1485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0">
        <f t="shared" si="116"/>
        <v>0</v>
      </c>
      <c r="Q1486" s="13" t="s">
        <v>8320</v>
      </c>
      <c r="R1486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0">
        <f t="shared" si="116"/>
        <v>50</v>
      </c>
      <c r="Q1487" s="13" t="s">
        <v>8320</v>
      </c>
      <c r="R1487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0">
        <f t="shared" si="116"/>
        <v>16</v>
      </c>
      <c r="Q1488" s="13" t="s">
        <v>8320</v>
      </c>
      <c r="R1488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0">
        <f t="shared" si="116"/>
        <v>0</v>
      </c>
      <c r="Q1489" s="13" t="s">
        <v>8320</v>
      </c>
      <c r="R1489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0">
        <f t="shared" si="116"/>
        <v>60</v>
      </c>
      <c r="Q1490" s="13" t="s">
        <v>8320</v>
      </c>
      <c r="R1490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0">
        <f t="shared" si="116"/>
        <v>0</v>
      </c>
      <c r="Q1491" s="13" t="s">
        <v>8320</v>
      </c>
      <c r="R149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0">
        <f t="shared" si="116"/>
        <v>47.11</v>
      </c>
      <c r="Q1492" s="13" t="s">
        <v>8320</v>
      </c>
      <c r="R1492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0">
        <f t="shared" si="116"/>
        <v>100</v>
      </c>
      <c r="Q1493" s="13" t="s">
        <v>8320</v>
      </c>
      <c r="R1493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0">
        <f t="shared" si="116"/>
        <v>15</v>
      </c>
      <c r="Q1494" s="13" t="s">
        <v>8320</v>
      </c>
      <c r="R1494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0">
        <f t="shared" si="116"/>
        <v>0</v>
      </c>
      <c r="Q1495" s="13" t="s">
        <v>8320</v>
      </c>
      <c r="R1495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0">
        <f t="shared" si="116"/>
        <v>40.450000000000003</v>
      </c>
      <c r="Q1496" s="13" t="s">
        <v>8320</v>
      </c>
      <c r="R1496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0">
        <f t="shared" si="116"/>
        <v>0</v>
      </c>
      <c r="Q1497" s="13" t="s">
        <v>8320</v>
      </c>
      <c r="R1497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0">
        <f t="shared" si="116"/>
        <v>0</v>
      </c>
      <c r="Q1498" s="13" t="s">
        <v>8320</v>
      </c>
      <c r="R1498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0">
        <f t="shared" si="116"/>
        <v>1</v>
      </c>
      <c r="Q1499" s="13" t="s">
        <v>8320</v>
      </c>
      <c r="R1499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0">
        <f t="shared" si="116"/>
        <v>19</v>
      </c>
      <c r="Q1500" s="13" t="s">
        <v>8320</v>
      </c>
      <c r="R1500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0">
        <f t="shared" si="116"/>
        <v>5</v>
      </c>
      <c r="Q1501" s="13" t="s">
        <v>8320</v>
      </c>
      <c r="R150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0">
        <f t="shared" si="116"/>
        <v>46.73</v>
      </c>
      <c r="Q1502" s="13" t="s">
        <v>8320</v>
      </c>
      <c r="R1502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0">
        <f t="shared" si="116"/>
        <v>97.73</v>
      </c>
      <c r="Q1503" s="13" t="s">
        <v>8336</v>
      </c>
      <c r="R1503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0">
        <f t="shared" si="116"/>
        <v>67.84</v>
      </c>
      <c r="Q1504" s="13" t="s">
        <v>8336</v>
      </c>
      <c r="R1504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0">
        <f t="shared" si="116"/>
        <v>56.98</v>
      </c>
      <c r="Q1505" s="13" t="s">
        <v>8336</v>
      </c>
      <c r="R1505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0">
        <f t="shared" si="116"/>
        <v>67.16</v>
      </c>
      <c r="Q1506" s="13" t="s">
        <v>8336</v>
      </c>
      <c r="R1506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0">
        <f t="shared" si="116"/>
        <v>48.04</v>
      </c>
      <c r="Q1507" s="13" t="s">
        <v>8336</v>
      </c>
      <c r="R1507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0">
        <f t="shared" si="116"/>
        <v>38.86</v>
      </c>
      <c r="Q1508" s="13" t="s">
        <v>8336</v>
      </c>
      <c r="R1508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0">
        <f t="shared" si="116"/>
        <v>78.180000000000007</v>
      </c>
      <c r="Q1509" s="13" t="s">
        <v>8336</v>
      </c>
      <c r="R1509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0">
        <f t="shared" si="116"/>
        <v>97.11</v>
      </c>
      <c r="Q1510" s="13" t="s">
        <v>8336</v>
      </c>
      <c r="R1510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0">
        <f t="shared" si="116"/>
        <v>110.39</v>
      </c>
      <c r="Q1511" s="13" t="s">
        <v>8336</v>
      </c>
      <c r="R15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0">
        <f t="shared" si="116"/>
        <v>39.92</v>
      </c>
      <c r="Q1512" s="13" t="s">
        <v>8336</v>
      </c>
      <c r="R1512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0">
        <f t="shared" si="116"/>
        <v>75.98</v>
      </c>
      <c r="Q1513" s="13" t="s">
        <v>8336</v>
      </c>
      <c r="R1513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0">
        <f t="shared" si="116"/>
        <v>58.38</v>
      </c>
      <c r="Q1514" s="13" t="s">
        <v>8336</v>
      </c>
      <c r="R1514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0">
        <f t="shared" si="116"/>
        <v>55.82</v>
      </c>
      <c r="Q1515" s="13" t="s">
        <v>8336</v>
      </c>
      <c r="R1515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0">
        <f t="shared" si="116"/>
        <v>151.24</v>
      </c>
      <c r="Q1516" s="13" t="s">
        <v>8336</v>
      </c>
      <c r="R1516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0">
        <f t="shared" si="116"/>
        <v>849.67</v>
      </c>
      <c r="Q1517" s="13" t="s">
        <v>8336</v>
      </c>
      <c r="R1517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0">
        <f t="shared" si="116"/>
        <v>159.24</v>
      </c>
      <c r="Q1518" s="13" t="s">
        <v>8336</v>
      </c>
      <c r="R1518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0">
        <f t="shared" si="116"/>
        <v>39.51</v>
      </c>
      <c r="Q1519" s="13" t="s">
        <v>8336</v>
      </c>
      <c r="R1519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0">
        <f t="shared" si="116"/>
        <v>130.53</v>
      </c>
      <c r="Q1520" s="13" t="s">
        <v>8336</v>
      </c>
      <c r="R1520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0">
        <f t="shared" si="116"/>
        <v>64.16</v>
      </c>
      <c r="Q1521" s="13" t="s">
        <v>8336</v>
      </c>
      <c r="R152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0">
        <f t="shared" si="116"/>
        <v>111.53</v>
      </c>
      <c r="Q1522" s="13" t="s">
        <v>8336</v>
      </c>
      <c r="R1522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0">
        <f t="shared" si="116"/>
        <v>170.45</v>
      </c>
      <c r="Q1523" s="13" t="s">
        <v>8336</v>
      </c>
      <c r="R1523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0">
        <f t="shared" si="116"/>
        <v>133.74</v>
      </c>
      <c r="Q1524" s="13" t="s">
        <v>8336</v>
      </c>
      <c r="R1524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0">
        <f t="shared" si="116"/>
        <v>95.83</v>
      </c>
      <c r="Q1525" s="13" t="s">
        <v>8336</v>
      </c>
      <c r="R1525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0">
        <f t="shared" si="116"/>
        <v>221.79</v>
      </c>
      <c r="Q1526" s="13" t="s">
        <v>8336</v>
      </c>
      <c r="R1526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0">
        <f t="shared" si="116"/>
        <v>32.32</v>
      </c>
      <c r="Q1527" s="13" t="s">
        <v>8336</v>
      </c>
      <c r="R1527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0">
        <f t="shared" si="116"/>
        <v>98.84</v>
      </c>
      <c r="Q1528" s="13" t="s">
        <v>8336</v>
      </c>
      <c r="R1528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0">
        <f t="shared" si="116"/>
        <v>55.22</v>
      </c>
      <c r="Q1529" s="13" t="s">
        <v>8336</v>
      </c>
      <c r="R1529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0">
        <f t="shared" si="116"/>
        <v>52.79</v>
      </c>
      <c r="Q1530" s="13" t="s">
        <v>8336</v>
      </c>
      <c r="R1530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0">
        <f t="shared" si="116"/>
        <v>135.66999999999999</v>
      </c>
      <c r="Q1531" s="13" t="s">
        <v>8336</v>
      </c>
      <c r="R153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0">
        <f t="shared" si="116"/>
        <v>53.99</v>
      </c>
      <c r="Q1532" s="13" t="s">
        <v>8336</v>
      </c>
      <c r="R1532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0">
        <f t="shared" si="116"/>
        <v>56.64</v>
      </c>
      <c r="Q1533" s="13" t="s">
        <v>8336</v>
      </c>
      <c r="R1533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0">
        <f t="shared" si="116"/>
        <v>82.32</v>
      </c>
      <c r="Q1534" s="13" t="s">
        <v>8336</v>
      </c>
      <c r="R1534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0">
        <f t="shared" si="116"/>
        <v>88.26</v>
      </c>
      <c r="Q1535" s="13" t="s">
        <v>8336</v>
      </c>
      <c r="R1535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0">
        <f t="shared" si="116"/>
        <v>84.91</v>
      </c>
      <c r="Q1536" s="13" t="s">
        <v>8336</v>
      </c>
      <c r="R1536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0">
        <f t="shared" si="116"/>
        <v>48.15</v>
      </c>
      <c r="Q1537" s="13" t="s">
        <v>8336</v>
      </c>
      <c r="R1537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0">
        <f t="shared" si="116"/>
        <v>66.02</v>
      </c>
      <c r="Q1538" s="13" t="s">
        <v>8336</v>
      </c>
      <c r="R1538" t="s">
        <v>8337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0">
        <f t="shared" ref="P1539:P1602" si="121">IFERROR(ROUND(E1539/L1539,2),0)</f>
        <v>96.38</v>
      </c>
      <c r="Q1539" s="13" t="s">
        <v>8336</v>
      </c>
      <c r="R1539" t="s">
        <v>8337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s="13" t="s">
        <v>8336</v>
      </c>
      <c r="R1540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s="13" t="s">
        <v>8336</v>
      </c>
      <c r="R154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s="13" t="s">
        <v>8336</v>
      </c>
      <c r="R1542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s="13" t="s">
        <v>8336</v>
      </c>
      <c r="R1543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s="13" t="s">
        <v>8336</v>
      </c>
      <c r="R1544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s="13" t="s">
        <v>8336</v>
      </c>
      <c r="R1545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0">
        <f t="shared" si="121"/>
        <v>0</v>
      </c>
      <c r="Q1546" s="13" t="s">
        <v>8336</v>
      </c>
      <c r="R1546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0">
        <f t="shared" si="121"/>
        <v>1</v>
      </c>
      <c r="Q1547" s="13" t="s">
        <v>8336</v>
      </c>
      <c r="R1547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0">
        <f t="shared" si="121"/>
        <v>26.27</v>
      </c>
      <c r="Q1548" s="13" t="s">
        <v>8336</v>
      </c>
      <c r="R1548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0">
        <f t="shared" si="121"/>
        <v>0</v>
      </c>
      <c r="Q1549" s="13" t="s">
        <v>8336</v>
      </c>
      <c r="R1549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0">
        <f t="shared" si="121"/>
        <v>60</v>
      </c>
      <c r="Q1550" s="13" t="s">
        <v>8336</v>
      </c>
      <c r="R1550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0">
        <f t="shared" si="121"/>
        <v>28.33</v>
      </c>
      <c r="Q1551" s="13" t="s">
        <v>8336</v>
      </c>
      <c r="R155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0">
        <f t="shared" si="121"/>
        <v>14.43</v>
      </c>
      <c r="Q1552" s="13" t="s">
        <v>8336</v>
      </c>
      <c r="R1552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0">
        <f t="shared" si="121"/>
        <v>0</v>
      </c>
      <c r="Q1553" s="13" t="s">
        <v>8336</v>
      </c>
      <c r="R1553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0">
        <f t="shared" si="121"/>
        <v>132.19</v>
      </c>
      <c r="Q1554" s="13" t="s">
        <v>8336</v>
      </c>
      <c r="R1554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0">
        <f t="shared" si="121"/>
        <v>0</v>
      </c>
      <c r="Q1555" s="13" t="s">
        <v>8336</v>
      </c>
      <c r="R1555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0">
        <f t="shared" si="121"/>
        <v>0</v>
      </c>
      <c r="Q1556" s="13" t="s">
        <v>8336</v>
      </c>
      <c r="R1556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0">
        <f t="shared" si="121"/>
        <v>0</v>
      </c>
      <c r="Q1557" s="13" t="s">
        <v>8336</v>
      </c>
      <c r="R1557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0">
        <f t="shared" si="121"/>
        <v>56.42</v>
      </c>
      <c r="Q1558" s="13" t="s">
        <v>8336</v>
      </c>
      <c r="R1558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0">
        <f t="shared" si="121"/>
        <v>100</v>
      </c>
      <c r="Q1559" s="13" t="s">
        <v>8336</v>
      </c>
      <c r="R1559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0">
        <f t="shared" si="121"/>
        <v>11.67</v>
      </c>
      <c r="Q1560" s="13" t="s">
        <v>8336</v>
      </c>
      <c r="R1560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0">
        <f t="shared" si="121"/>
        <v>50</v>
      </c>
      <c r="Q1561" s="13" t="s">
        <v>8336</v>
      </c>
      <c r="R156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0">
        <f t="shared" si="121"/>
        <v>23.5</v>
      </c>
      <c r="Q1562" s="13" t="s">
        <v>8336</v>
      </c>
      <c r="R1562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0">
        <f t="shared" si="121"/>
        <v>67</v>
      </c>
      <c r="Q1563" s="13" t="s">
        <v>8320</v>
      </c>
      <c r="R1563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0">
        <f t="shared" si="121"/>
        <v>0</v>
      </c>
      <c r="Q1564" s="13" t="s">
        <v>8320</v>
      </c>
      <c r="R1564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0">
        <f t="shared" si="121"/>
        <v>42.5</v>
      </c>
      <c r="Q1565" s="13" t="s">
        <v>8320</v>
      </c>
      <c r="R1565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0">
        <f t="shared" si="121"/>
        <v>10</v>
      </c>
      <c r="Q1566" s="13" t="s">
        <v>8320</v>
      </c>
      <c r="R1566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0">
        <f t="shared" si="121"/>
        <v>100</v>
      </c>
      <c r="Q1567" s="13" t="s">
        <v>8320</v>
      </c>
      <c r="R1567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0">
        <f t="shared" si="121"/>
        <v>108.05</v>
      </c>
      <c r="Q1568" s="13" t="s">
        <v>8320</v>
      </c>
      <c r="R1568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0">
        <f t="shared" si="121"/>
        <v>26.92</v>
      </c>
      <c r="Q1569" s="13" t="s">
        <v>8320</v>
      </c>
      <c r="R1569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0">
        <f t="shared" si="121"/>
        <v>155</v>
      </c>
      <c r="Q1570" s="13" t="s">
        <v>8320</v>
      </c>
      <c r="R1570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0">
        <f t="shared" si="121"/>
        <v>0</v>
      </c>
      <c r="Q1571" s="13" t="s">
        <v>8320</v>
      </c>
      <c r="R157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0">
        <f t="shared" si="121"/>
        <v>47.77</v>
      </c>
      <c r="Q1572" s="13" t="s">
        <v>8320</v>
      </c>
      <c r="R1572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0">
        <f t="shared" si="121"/>
        <v>20</v>
      </c>
      <c r="Q1573" s="13" t="s">
        <v>8320</v>
      </c>
      <c r="R1573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0">
        <f t="shared" si="121"/>
        <v>41.67</v>
      </c>
      <c r="Q1574" s="13" t="s">
        <v>8320</v>
      </c>
      <c r="R1574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0">
        <f t="shared" si="121"/>
        <v>74.33</v>
      </c>
      <c r="Q1575" s="13" t="s">
        <v>8320</v>
      </c>
      <c r="R1575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0">
        <f t="shared" si="121"/>
        <v>84.33</v>
      </c>
      <c r="Q1576" s="13" t="s">
        <v>8320</v>
      </c>
      <c r="R1576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0">
        <f t="shared" si="121"/>
        <v>65.459999999999994</v>
      </c>
      <c r="Q1577" s="13" t="s">
        <v>8320</v>
      </c>
      <c r="R1577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0">
        <f t="shared" si="121"/>
        <v>65</v>
      </c>
      <c r="Q1578" s="13" t="s">
        <v>8320</v>
      </c>
      <c r="R1578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0">
        <f t="shared" si="121"/>
        <v>27.5</v>
      </c>
      <c r="Q1579" s="13" t="s">
        <v>8320</v>
      </c>
      <c r="R1579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0">
        <f t="shared" si="121"/>
        <v>51.25</v>
      </c>
      <c r="Q1580" s="13" t="s">
        <v>8320</v>
      </c>
      <c r="R1580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0">
        <f t="shared" si="121"/>
        <v>14</v>
      </c>
      <c r="Q1581" s="13" t="s">
        <v>8320</v>
      </c>
      <c r="R158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0">
        <f t="shared" si="121"/>
        <v>0</v>
      </c>
      <c r="Q1582" s="13" t="s">
        <v>8320</v>
      </c>
      <c r="R1582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0">
        <f t="shared" si="121"/>
        <v>5</v>
      </c>
      <c r="Q1583" s="13" t="s">
        <v>8336</v>
      </c>
      <c r="R1583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0">
        <f t="shared" si="121"/>
        <v>31</v>
      </c>
      <c r="Q1584" s="13" t="s">
        <v>8336</v>
      </c>
      <c r="R1584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0">
        <f t="shared" si="121"/>
        <v>15</v>
      </c>
      <c r="Q1585" s="13" t="s">
        <v>8336</v>
      </c>
      <c r="R1585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0">
        <f t="shared" si="121"/>
        <v>0</v>
      </c>
      <c r="Q1586" s="13" t="s">
        <v>8336</v>
      </c>
      <c r="R1586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0">
        <f t="shared" si="121"/>
        <v>131.66999999999999</v>
      </c>
      <c r="Q1587" s="13" t="s">
        <v>8336</v>
      </c>
      <c r="R1587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0">
        <f t="shared" si="121"/>
        <v>0</v>
      </c>
      <c r="Q1588" s="13" t="s">
        <v>8336</v>
      </c>
      <c r="R1588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0">
        <f t="shared" si="121"/>
        <v>1</v>
      </c>
      <c r="Q1589" s="13" t="s">
        <v>8336</v>
      </c>
      <c r="R1589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0">
        <f t="shared" si="121"/>
        <v>0</v>
      </c>
      <c r="Q1590" s="13" t="s">
        <v>8336</v>
      </c>
      <c r="R1590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0">
        <f t="shared" si="121"/>
        <v>0</v>
      </c>
      <c r="Q1591" s="13" t="s">
        <v>8336</v>
      </c>
      <c r="R159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0">
        <f t="shared" si="121"/>
        <v>510</v>
      </c>
      <c r="Q1592" s="13" t="s">
        <v>8336</v>
      </c>
      <c r="R1592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0">
        <f t="shared" si="121"/>
        <v>44.48</v>
      </c>
      <c r="Q1593" s="13" t="s">
        <v>8336</v>
      </c>
      <c r="R1593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0">
        <f t="shared" si="121"/>
        <v>0</v>
      </c>
      <c r="Q1594" s="13" t="s">
        <v>8336</v>
      </c>
      <c r="R1594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0">
        <f t="shared" si="121"/>
        <v>1</v>
      </c>
      <c r="Q1595" s="13" t="s">
        <v>8336</v>
      </c>
      <c r="R1595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0">
        <f t="shared" si="121"/>
        <v>20.5</v>
      </c>
      <c r="Q1596" s="13" t="s">
        <v>8336</v>
      </c>
      <c r="R1596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0">
        <f t="shared" si="121"/>
        <v>40</v>
      </c>
      <c r="Q1597" s="13" t="s">
        <v>8336</v>
      </c>
      <c r="R1597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0">
        <f t="shared" si="121"/>
        <v>25</v>
      </c>
      <c r="Q1598" s="13" t="s">
        <v>8336</v>
      </c>
      <c r="R1598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0">
        <f t="shared" si="121"/>
        <v>0</v>
      </c>
      <c r="Q1599" s="13" t="s">
        <v>8336</v>
      </c>
      <c r="R1599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0">
        <f t="shared" si="121"/>
        <v>1</v>
      </c>
      <c r="Q1600" s="13" t="s">
        <v>8336</v>
      </c>
      <c r="R1600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0">
        <f t="shared" si="121"/>
        <v>0</v>
      </c>
      <c r="Q1601" s="13" t="s">
        <v>8336</v>
      </c>
      <c r="R160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0">
        <f t="shared" si="121"/>
        <v>40.78</v>
      </c>
      <c r="Q1602" s="13" t="s">
        <v>8336</v>
      </c>
      <c r="R1602" t="s">
        <v>8343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0">
        <f t="shared" ref="P1603:P1666" si="126">IFERROR(ROUND(E1603/L1603,2),0)</f>
        <v>48.33</v>
      </c>
      <c r="Q1603" s="13" t="s">
        <v>8323</v>
      </c>
      <c r="R1603" t="s">
        <v>8324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s="13" t="s">
        <v>8323</v>
      </c>
      <c r="R1604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s="13" t="s">
        <v>8323</v>
      </c>
      <c r="R1605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s="13" t="s">
        <v>8323</v>
      </c>
      <c r="R1606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s="13" t="s">
        <v>8323</v>
      </c>
      <c r="R1607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s="13" t="s">
        <v>8323</v>
      </c>
      <c r="R1608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s="13" t="s">
        <v>8323</v>
      </c>
      <c r="R1609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0">
        <f t="shared" si="126"/>
        <v>52.83</v>
      </c>
      <c r="Q1610" s="13" t="s">
        <v>8323</v>
      </c>
      <c r="R1610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0">
        <f t="shared" si="126"/>
        <v>443.75</v>
      </c>
      <c r="Q1611" s="13" t="s">
        <v>8323</v>
      </c>
      <c r="R16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0">
        <f t="shared" si="126"/>
        <v>48.54</v>
      </c>
      <c r="Q1612" s="13" t="s">
        <v>8323</v>
      </c>
      <c r="R1612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0">
        <f t="shared" si="126"/>
        <v>37.07</v>
      </c>
      <c r="Q1613" s="13" t="s">
        <v>8323</v>
      </c>
      <c r="R1613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0">
        <f t="shared" si="126"/>
        <v>50</v>
      </c>
      <c r="Q1614" s="13" t="s">
        <v>8323</v>
      </c>
      <c r="R1614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0">
        <f t="shared" si="126"/>
        <v>39.04</v>
      </c>
      <c r="Q1615" s="13" t="s">
        <v>8323</v>
      </c>
      <c r="R1615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0">
        <f t="shared" si="126"/>
        <v>66.69</v>
      </c>
      <c r="Q1616" s="13" t="s">
        <v>8323</v>
      </c>
      <c r="R1616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0">
        <f t="shared" si="126"/>
        <v>67.13</v>
      </c>
      <c r="Q1617" s="13" t="s">
        <v>8323</v>
      </c>
      <c r="R1617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0">
        <f t="shared" si="126"/>
        <v>66.37</v>
      </c>
      <c r="Q1618" s="13" t="s">
        <v>8323</v>
      </c>
      <c r="R1618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0">
        <f t="shared" si="126"/>
        <v>64.62</v>
      </c>
      <c r="Q1619" s="13" t="s">
        <v>8323</v>
      </c>
      <c r="R1619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0">
        <f t="shared" si="126"/>
        <v>58.37</v>
      </c>
      <c r="Q1620" s="13" t="s">
        <v>8323</v>
      </c>
      <c r="R1620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0">
        <f t="shared" si="126"/>
        <v>86.96</v>
      </c>
      <c r="Q1621" s="13" t="s">
        <v>8323</v>
      </c>
      <c r="R162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0">
        <f t="shared" si="126"/>
        <v>66.47</v>
      </c>
      <c r="Q1622" s="13" t="s">
        <v>8323</v>
      </c>
      <c r="R1622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0">
        <f t="shared" si="126"/>
        <v>163.78</v>
      </c>
      <c r="Q1623" s="13" t="s">
        <v>8323</v>
      </c>
      <c r="R1623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0">
        <f t="shared" si="126"/>
        <v>107.98</v>
      </c>
      <c r="Q1624" s="13" t="s">
        <v>8323</v>
      </c>
      <c r="R1624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0">
        <f t="shared" si="126"/>
        <v>42.11</v>
      </c>
      <c r="Q1625" s="13" t="s">
        <v>8323</v>
      </c>
      <c r="R1625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0">
        <f t="shared" si="126"/>
        <v>47.2</v>
      </c>
      <c r="Q1626" s="13" t="s">
        <v>8323</v>
      </c>
      <c r="R1626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0">
        <f t="shared" si="126"/>
        <v>112.02</v>
      </c>
      <c r="Q1627" s="13" t="s">
        <v>8323</v>
      </c>
      <c r="R1627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0">
        <f t="shared" si="126"/>
        <v>74.95</v>
      </c>
      <c r="Q1628" s="13" t="s">
        <v>8323</v>
      </c>
      <c r="R1628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0">
        <f t="shared" si="126"/>
        <v>61.58</v>
      </c>
      <c r="Q1629" s="13" t="s">
        <v>8323</v>
      </c>
      <c r="R1629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0">
        <f t="shared" si="126"/>
        <v>45.88</v>
      </c>
      <c r="Q1630" s="13" t="s">
        <v>8323</v>
      </c>
      <c r="R1630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0">
        <f t="shared" si="126"/>
        <v>75.849999999999994</v>
      </c>
      <c r="Q1631" s="13" t="s">
        <v>8323</v>
      </c>
      <c r="R163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0">
        <f t="shared" si="126"/>
        <v>84.21</v>
      </c>
      <c r="Q1632" s="13" t="s">
        <v>8323</v>
      </c>
      <c r="R1632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0">
        <f t="shared" si="126"/>
        <v>117.23</v>
      </c>
      <c r="Q1633" s="13" t="s">
        <v>8323</v>
      </c>
      <c r="R1633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0">
        <f t="shared" si="126"/>
        <v>86.49</v>
      </c>
      <c r="Q1634" s="13" t="s">
        <v>8323</v>
      </c>
      <c r="R1634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0">
        <f t="shared" si="126"/>
        <v>172.41</v>
      </c>
      <c r="Q1635" s="13" t="s">
        <v>8323</v>
      </c>
      <c r="R1635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0">
        <f t="shared" si="126"/>
        <v>62.81</v>
      </c>
      <c r="Q1636" s="13" t="s">
        <v>8323</v>
      </c>
      <c r="R1636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0">
        <f t="shared" si="126"/>
        <v>67.73</v>
      </c>
      <c r="Q1637" s="13" t="s">
        <v>8323</v>
      </c>
      <c r="R1637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0">
        <f t="shared" si="126"/>
        <v>53.56</v>
      </c>
      <c r="Q1638" s="13" t="s">
        <v>8323</v>
      </c>
      <c r="R1638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0">
        <f t="shared" si="126"/>
        <v>34.6</v>
      </c>
      <c r="Q1639" s="13" t="s">
        <v>8323</v>
      </c>
      <c r="R1639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0">
        <f t="shared" si="126"/>
        <v>38.89</v>
      </c>
      <c r="Q1640" s="13" t="s">
        <v>8323</v>
      </c>
      <c r="R1640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0">
        <f t="shared" si="126"/>
        <v>94.74</v>
      </c>
      <c r="Q1641" s="13" t="s">
        <v>8323</v>
      </c>
      <c r="R164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0">
        <f t="shared" si="126"/>
        <v>39.97</v>
      </c>
      <c r="Q1642" s="13" t="s">
        <v>8323</v>
      </c>
      <c r="R1642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0">
        <f t="shared" si="126"/>
        <v>97.5</v>
      </c>
      <c r="Q1643" s="13" t="s">
        <v>8323</v>
      </c>
      <c r="R1643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0">
        <f t="shared" si="126"/>
        <v>42.86</v>
      </c>
      <c r="Q1644" s="13" t="s">
        <v>8323</v>
      </c>
      <c r="R1644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0">
        <f t="shared" si="126"/>
        <v>168.51</v>
      </c>
      <c r="Q1645" s="13" t="s">
        <v>8323</v>
      </c>
      <c r="R1645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0">
        <f t="shared" si="126"/>
        <v>85.55</v>
      </c>
      <c r="Q1646" s="13" t="s">
        <v>8323</v>
      </c>
      <c r="R1646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0">
        <f t="shared" si="126"/>
        <v>554</v>
      </c>
      <c r="Q1647" s="13" t="s">
        <v>8323</v>
      </c>
      <c r="R1647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0">
        <f t="shared" si="126"/>
        <v>26.55</v>
      </c>
      <c r="Q1648" s="13" t="s">
        <v>8323</v>
      </c>
      <c r="R1648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0">
        <f t="shared" si="126"/>
        <v>113.83</v>
      </c>
      <c r="Q1649" s="13" t="s">
        <v>8323</v>
      </c>
      <c r="R1649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0">
        <f t="shared" si="126"/>
        <v>32.01</v>
      </c>
      <c r="Q1650" s="13" t="s">
        <v>8323</v>
      </c>
      <c r="R1650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0">
        <f t="shared" si="126"/>
        <v>47.19</v>
      </c>
      <c r="Q1651" s="13" t="s">
        <v>8323</v>
      </c>
      <c r="R165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0">
        <f t="shared" si="126"/>
        <v>88.47</v>
      </c>
      <c r="Q1652" s="13" t="s">
        <v>8323</v>
      </c>
      <c r="R1652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0">
        <f t="shared" si="126"/>
        <v>100.75</v>
      </c>
      <c r="Q1653" s="13" t="s">
        <v>8323</v>
      </c>
      <c r="R1653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0">
        <f t="shared" si="126"/>
        <v>64.709999999999994</v>
      </c>
      <c r="Q1654" s="13" t="s">
        <v>8323</v>
      </c>
      <c r="R1654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0">
        <f t="shared" si="126"/>
        <v>51.85</v>
      </c>
      <c r="Q1655" s="13" t="s">
        <v>8323</v>
      </c>
      <c r="R1655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0">
        <f t="shared" si="126"/>
        <v>38.79</v>
      </c>
      <c r="Q1656" s="13" t="s">
        <v>8323</v>
      </c>
      <c r="R1656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0">
        <f t="shared" si="126"/>
        <v>44.65</v>
      </c>
      <c r="Q1657" s="13" t="s">
        <v>8323</v>
      </c>
      <c r="R1657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0">
        <f t="shared" si="126"/>
        <v>156.77000000000001</v>
      </c>
      <c r="Q1658" s="13" t="s">
        <v>8323</v>
      </c>
      <c r="R1658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0">
        <f t="shared" si="126"/>
        <v>118.7</v>
      </c>
      <c r="Q1659" s="13" t="s">
        <v>8323</v>
      </c>
      <c r="R1659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0">
        <f t="shared" si="126"/>
        <v>74.150000000000006</v>
      </c>
      <c r="Q1660" s="13" t="s">
        <v>8323</v>
      </c>
      <c r="R1660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0">
        <f t="shared" si="126"/>
        <v>12.53</v>
      </c>
      <c r="Q1661" s="13" t="s">
        <v>8323</v>
      </c>
      <c r="R166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0">
        <f t="shared" si="126"/>
        <v>27.86</v>
      </c>
      <c r="Q1662" s="13" t="s">
        <v>8323</v>
      </c>
      <c r="R1662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0">
        <f t="shared" si="126"/>
        <v>80.180000000000007</v>
      </c>
      <c r="Q1663" s="13" t="s">
        <v>8323</v>
      </c>
      <c r="R1663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0">
        <f t="shared" si="126"/>
        <v>132.44</v>
      </c>
      <c r="Q1664" s="13" t="s">
        <v>8323</v>
      </c>
      <c r="R1664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0">
        <f t="shared" si="126"/>
        <v>33.75</v>
      </c>
      <c r="Q1665" s="13" t="s">
        <v>8323</v>
      </c>
      <c r="R1665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0">
        <f t="shared" si="126"/>
        <v>34.380000000000003</v>
      </c>
      <c r="Q1666" s="13" t="s">
        <v>8323</v>
      </c>
      <c r="R1666" t="s">
        <v>8344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0">
        <f t="shared" ref="P1667:P1730" si="131">IFERROR(ROUND(E1667/L1667,2),0)</f>
        <v>44.96</v>
      </c>
      <c r="Q1667" s="13" t="s">
        <v>8323</v>
      </c>
      <c r="R1667" t="s">
        <v>8344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s="13" t="s">
        <v>8323</v>
      </c>
      <c r="R1668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s="13" t="s">
        <v>8323</v>
      </c>
      <c r="R1669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s="13" t="s">
        <v>8323</v>
      </c>
      <c r="R1670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s="13" t="s">
        <v>8323</v>
      </c>
      <c r="R167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s="13" t="s">
        <v>8323</v>
      </c>
      <c r="R1672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s="13" t="s">
        <v>8323</v>
      </c>
      <c r="R1673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0">
        <f t="shared" si="131"/>
        <v>39.18</v>
      </c>
      <c r="Q1674" s="13" t="s">
        <v>8323</v>
      </c>
      <c r="R1674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0">
        <f t="shared" si="131"/>
        <v>45.59</v>
      </c>
      <c r="Q1675" s="13" t="s">
        <v>8323</v>
      </c>
      <c r="R1675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0">
        <f t="shared" si="131"/>
        <v>89.25</v>
      </c>
      <c r="Q1676" s="13" t="s">
        <v>8323</v>
      </c>
      <c r="R1676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0">
        <f t="shared" si="131"/>
        <v>40.42</v>
      </c>
      <c r="Q1677" s="13" t="s">
        <v>8323</v>
      </c>
      <c r="R1677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0">
        <f t="shared" si="131"/>
        <v>82.38</v>
      </c>
      <c r="Q1678" s="13" t="s">
        <v>8323</v>
      </c>
      <c r="R1678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0">
        <f t="shared" si="131"/>
        <v>159.52000000000001</v>
      </c>
      <c r="Q1679" s="13" t="s">
        <v>8323</v>
      </c>
      <c r="R1679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0">
        <f t="shared" si="131"/>
        <v>36.24</v>
      </c>
      <c r="Q1680" s="13" t="s">
        <v>8323</v>
      </c>
      <c r="R1680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0">
        <f t="shared" si="131"/>
        <v>62.5</v>
      </c>
      <c r="Q1681" s="13" t="s">
        <v>8323</v>
      </c>
      <c r="R168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0">
        <f t="shared" si="131"/>
        <v>47</v>
      </c>
      <c r="Q1682" s="13" t="s">
        <v>8323</v>
      </c>
      <c r="R1682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0">
        <f t="shared" si="131"/>
        <v>74.58</v>
      </c>
      <c r="Q1683" s="13" t="s">
        <v>8323</v>
      </c>
      <c r="R1683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0">
        <f t="shared" si="131"/>
        <v>0</v>
      </c>
      <c r="Q1684" s="13" t="s">
        <v>8323</v>
      </c>
      <c r="R1684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0">
        <f t="shared" si="131"/>
        <v>76</v>
      </c>
      <c r="Q1685" s="13" t="s">
        <v>8323</v>
      </c>
      <c r="R1685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0">
        <f t="shared" si="131"/>
        <v>86.44</v>
      </c>
      <c r="Q1686" s="13" t="s">
        <v>8323</v>
      </c>
      <c r="R1686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0">
        <f t="shared" si="131"/>
        <v>24</v>
      </c>
      <c r="Q1687" s="13" t="s">
        <v>8323</v>
      </c>
      <c r="R1687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0">
        <f t="shared" si="131"/>
        <v>18</v>
      </c>
      <c r="Q1688" s="13" t="s">
        <v>8323</v>
      </c>
      <c r="R1688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0">
        <f t="shared" si="131"/>
        <v>80.13</v>
      </c>
      <c r="Q1689" s="13" t="s">
        <v>8323</v>
      </c>
      <c r="R1689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0">
        <f t="shared" si="131"/>
        <v>253.14</v>
      </c>
      <c r="Q1690" s="13" t="s">
        <v>8323</v>
      </c>
      <c r="R1690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0">
        <f t="shared" si="131"/>
        <v>171.43</v>
      </c>
      <c r="Q1691" s="13" t="s">
        <v>8323</v>
      </c>
      <c r="R169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0">
        <f t="shared" si="131"/>
        <v>57.73</v>
      </c>
      <c r="Q1692" s="13" t="s">
        <v>8323</v>
      </c>
      <c r="R1692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0">
        <f t="shared" si="131"/>
        <v>264.26</v>
      </c>
      <c r="Q1693" s="13" t="s">
        <v>8323</v>
      </c>
      <c r="R1693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0">
        <f t="shared" si="131"/>
        <v>159.33000000000001</v>
      </c>
      <c r="Q1694" s="13" t="s">
        <v>8323</v>
      </c>
      <c r="R1694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0">
        <f t="shared" si="131"/>
        <v>35</v>
      </c>
      <c r="Q1695" s="13" t="s">
        <v>8323</v>
      </c>
      <c r="R1695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0">
        <f t="shared" si="131"/>
        <v>5</v>
      </c>
      <c r="Q1696" s="13" t="s">
        <v>8323</v>
      </c>
      <c r="R1696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0">
        <f t="shared" si="131"/>
        <v>61.09</v>
      </c>
      <c r="Q1697" s="13" t="s">
        <v>8323</v>
      </c>
      <c r="R1697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0">
        <f t="shared" si="131"/>
        <v>0</v>
      </c>
      <c r="Q1698" s="13" t="s">
        <v>8323</v>
      </c>
      <c r="R1698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0">
        <f t="shared" si="131"/>
        <v>114.82</v>
      </c>
      <c r="Q1699" s="13" t="s">
        <v>8323</v>
      </c>
      <c r="R1699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0">
        <f t="shared" si="131"/>
        <v>0</v>
      </c>
      <c r="Q1700" s="13" t="s">
        <v>8323</v>
      </c>
      <c r="R1700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0">
        <f t="shared" si="131"/>
        <v>54</v>
      </c>
      <c r="Q1701" s="13" t="s">
        <v>8323</v>
      </c>
      <c r="R170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0">
        <f t="shared" si="131"/>
        <v>65.97</v>
      </c>
      <c r="Q1702" s="13" t="s">
        <v>8323</v>
      </c>
      <c r="R1702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0">
        <f t="shared" si="131"/>
        <v>5</v>
      </c>
      <c r="Q1703" s="13" t="s">
        <v>8323</v>
      </c>
      <c r="R1703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0">
        <f t="shared" si="131"/>
        <v>1</v>
      </c>
      <c r="Q1704" s="13" t="s">
        <v>8323</v>
      </c>
      <c r="R1704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0">
        <f t="shared" si="131"/>
        <v>25.5</v>
      </c>
      <c r="Q1705" s="13" t="s">
        <v>8323</v>
      </c>
      <c r="R1705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0">
        <f t="shared" si="131"/>
        <v>118.36</v>
      </c>
      <c r="Q1706" s="13" t="s">
        <v>8323</v>
      </c>
      <c r="R1706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0">
        <f t="shared" si="131"/>
        <v>0</v>
      </c>
      <c r="Q1707" s="13" t="s">
        <v>8323</v>
      </c>
      <c r="R1707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0">
        <f t="shared" si="131"/>
        <v>0</v>
      </c>
      <c r="Q1708" s="13" t="s">
        <v>8323</v>
      </c>
      <c r="R1708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0">
        <f t="shared" si="131"/>
        <v>54.11</v>
      </c>
      <c r="Q1709" s="13" t="s">
        <v>8323</v>
      </c>
      <c r="R1709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0">
        <f t="shared" si="131"/>
        <v>0</v>
      </c>
      <c r="Q1710" s="13" t="s">
        <v>8323</v>
      </c>
      <c r="R1710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0">
        <f t="shared" si="131"/>
        <v>21.25</v>
      </c>
      <c r="Q1711" s="13" t="s">
        <v>8323</v>
      </c>
      <c r="R17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0">
        <f t="shared" si="131"/>
        <v>34</v>
      </c>
      <c r="Q1712" s="13" t="s">
        <v>8323</v>
      </c>
      <c r="R1712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0">
        <f t="shared" si="131"/>
        <v>525</v>
      </c>
      <c r="Q1713" s="13" t="s">
        <v>8323</v>
      </c>
      <c r="R1713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0">
        <f t="shared" si="131"/>
        <v>0</v>
      </c>
      <c r="Q1714" s="13" t="s">
        <v>8323</v>
      </c>
      <c r="R1714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0">
        <f t="shared" si="131"/>
        <v>50</v>
      </c>
      <c r="Q1715" s="13" t="s">
        <v>8323</v>
      </c>
      <c r="R1715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0">
        <f t="shared" si="131"/>
        <v>115.71</v>
      </c>
      <c r="Q1716" s="13" t="s">
        <v>8323</v>
      </c>
      <c r="R1716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0">
        <f t="shared" si="131"/>
        <v>5.5</v>
      </c>
      <c r="Q1717" s="13" t="s">
        <v>8323</v>
      </c>
      <c r="R1717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0">
        <f t="shared" si="131"/>
        <v>50</v>
      </c>
      <c r="Q1718" s="13" t="s">
        <v>8323</v>
      </c>
      <c r="R1718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0">
        <f t="shared" si="131"/>
        <v>34.020000000000003</v>
      </c>
      <c r="Q1719" s="13" t="s">
        <v>8323</v>
      </c>
      <c r="R1719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0">
        <f t="shared" si="131"/>
        <v>37.5</v>
      </c>
      <c r="Q1720" s="13" t="s">
        <v>8323</v>
      </c>
      <c r="R1720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0">
        <f t="shared" si="131"/>
        <v>11.67</v>
      </c>
      <c r="Q1721" s="13" t="s">
        <v>8323</v>
      </c>
      <c r="R172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0">
        <f t="shared" si="131"/>
        <v>28.13</v>
      </c>
      <c r="Q1722" s="13" t="s">
        <v>8323</v>
      </c>
      <c r="R1722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0">
        <f t="shared" si="131"/>
        <v>0</v>
      </c>
      <c r="Q1723" s="13" t="s">
        <v>8323</v>
      </c>
      <c r="R1723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0">
        <f t="shared" si="131"/>
        <v>1</v>
      </c>
      <c r="Q1724" s="13" t="s">
        <v>8323</v>
      </c>
      <c r="R1724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0">
        <f t="shared" si="131"/>
        <v>216.67</v>
      </c>
      <c r="Q1725" s="13" t="s">
        <v>8323</v>
      </c>
      <c r="R1725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0">
        <f t="shared" si="131"/>
        <v>8.75</v>
      </c>
      <c r="Q1726" s="13" t="s">
        <v>8323</v>
      </c>
      <c r="R1726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0">
        <f t="shared" si="131"/>
        <v>62.22</v>
      </c>
      <c r="Q1727" s="13" t="s">
        <v>8323</v>
      </c>
      <c r="R1727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0">
        <f t="shared" si="131"/>
        <v>137.25</v>
      </c>
      <c r="Q1728" s="13" t="s">
        <v>8323</v>
      </c>
      <c r="R1728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0">
        <f t="shared" si="131"/>
        <v>1</v>
      </c>
      <c r="Q1729" s="13" t="s">
        <v>8323</v>
      </c>
      <c r="R1729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0">
        <f t="shared" si="131"/>
        <v>122.14</v>
      </c>
      <c r="Q1730" s="13" t="s">
        <v>8323</v>
      </c>
      <c r="R1730" t="s">
        <v>8345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0">
        <f t="shared" ref="P1731:P1794" si="136">IFERROR(ROUND(E1731/L1731,2),0)</f>
        <v>0</v>
      </c>
      <c r="Q1731" s="13" t="s">
        <v>8323</v>
      </c>
      <c r="R1731" t="s">
        <v>8345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s="13" t="s">
        <v>8323</v>
      </c>
      <c r="R1732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s="13" t="s">
        <v>8323</v>
      </c>
      <c r="R1733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s="13" t="s">
        <v>8323</v>
      </c>
      <c r="R1734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s="13" t="s">
        <v>8323</v>
      </c>
      <c r="R1735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s="13" t="s">
        <v>8323</v>
      </c>
      <c r="R1736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s="13" t="s">
        <v>8323</v>
      </c>
      <c r="R1737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0">
        <f t="shared" si="136"/>
        <v>22</v>
      </c>
      <c r="Q1738" s="13" t="s">
        <v>8323</v>
      </c>
      <c r="R1738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0">
        <f t="shared" si="136"/>
        <v>56.67</v>
      </c>
      <c r="Q1739" s="13" t="s">
        <v>8323</v>
      </c>
      <c r="R1739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0">
        <f t="shared" si="136"/>
        <v>20</v>
      </c>
      <c r="Q1740" s="13" t="s">
        <v>8323</v>
      </c>
      <c r="R1740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0">
        <f t="shared" si="136"/>
        <v>1</v>
      </c>
      <c r="Q1741" s="13" t="s">
        <v>8323</v>
      </c>
      <c r="R174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0">
        <f t="shared" si="136"/>
        <v>0</v>
      </c>
      <c r="Q1742" s="13" t="s">
        <v>8323</v>
      </c>
      <c r="R1742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0">
        <f t="shared" si="136"/>
        <v>25.58</v>
      </c>
      <c r="Q1743" s="13" t="s">
        <v>8336</v>
      </c>
      <c r="R1743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0">
        <f t="shared" si="136"/>
        <v>63.97</v>
      </c>
      <c r="Q1744" s="13" t="s">
        <v>8336</v>
      </c>
      <c r="R1744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0">
        <f t="shared" si="136"/>
        <v>89.93</v>
      </c>
      <c r="Q1745" s="13" t="s">
        <v>8336</v>
      </c>
      <c r="R1745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0">
        <f t="shared" si="136"/>
        <v>93.07</v>
      </c>
      <c r="Q1746" s="13" t="s">
        <v>8336</v>
      </c>
      <c r="R1746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0">
        <f t="shared" si="136"/>
        <v>89.67</v>
      </c>
      <c r="Q1747" s="13" t="s">
        <v>8336</v>
      </c>
      <c r="R1747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0">
        <f t="shared" si="136"/>
        <v>207.62</v>
      </c>
      <c r="Q1748" s="13" t="s">
        <v>8336</v>
      </c>
      <c r="R1748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0">
        <f t="shared" si="136"/>
        <v>59.41</v>
      </c>
      <c r="Q1749" s="13" t="s">
        <v>8336</v>
      </c>
      <c r="R1749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0">
        <f t="shared" si="136"/>
        <v>358.97</v>
      </c>
      <c r="Q1750" s="13" t="s">
        <v>8336</v>
      </c>
      <c r="R1750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0">
        <f t="shared" si="136"/>
        <v>94.74</v>
      </c>
      <c r="Q1751" s="13" t="s">
        <v>8336</v>
      </c>
      <c r="R175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0">
        <f t="shared" si="136"/>
        <v>80.650000000000006</v>
      </c>
      <c r="Q1752" s="13" t="s">
        <v>8336</v>
      </c>
      <c r="R1752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0">
        <f t="shared" si="136"/>
        <v>168.69</v>
      </c>
      <c r="Q1753" s="13" t="s">
        <v>8336</v>
      </c>
      <c r="R1753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0">
        <f t="shared" si="136"/>
        <v>34.69</v>
      </c>
      <c r="Q1754" s="13" t="s">
        <v>8336</v>
      </c>
      <c r="R1754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0">
        <f t="shared" si="136"/>
        <v>462.86</v>
      </c>
      <c r="Q1755" s="13" t="s">
        <v>8336</v>
      </c>
      <c r="R1755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0">
        <f t="shared" si="136"/>
        <v>104.39</v>
      </c>
      <c r="Q1756" s="13" t="s">
        <v>8336</v>
      </c>
      <c r="R1756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0">
        <f t="shared" si="136"/>
        <v>7.5</v>
      </c>
      <c r="Q1757" s="13" t="s">
        <v>8336</v>
      </c>
      <c r="R1757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0">
        <f t="shared" si="136"/>
        <v>47.13</v>
      </c>
      <c r="Q1758" s="13" t="s">
        <v>8336</v>
      </c>
      <c r="R1758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0">
        <f t="shared" si="136"/>
        <v>414.29</v>
      </c>
      <c r="Q1759" s="13" t="s">
        <v>8336</v>
      </c>
      <c r="R1759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0">
        <f t="shared" si="136"/>
        <v>42.48</v>
      </c>
      <c r="Q1760" s="13" t="s">
        <v>8336</v>
      </c>
      <c r="R1760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0">
        <f t="shared" si="136"/>
        <v>108.78</v>
      </c>
      <c r="Q1761" s="13" t="s">
        <v>8336</v>
      </c>
      <c r="R176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0">
        <f t="shared" si="136"/>
        <v>81.099999999999994</v>
      </c>
      <c r="Q1762" s="13" t="s">
        <v>8336</v>
      </c>
      <c r="R1762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0">
        <f t="shared" si="136"/>
        <v>51.67</v>
      </c>
      <c r="Q1763" s="13" t="s">
        <v>8336</v>
      </c>
      <c r="R1763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0">
        <f t="shared" si="136"/>
        <v>35.4</v>
      </c>
      <c r="Q1764" s="13" t="s">
        <v>8336</v>
      </c>
      <c r="R1764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0">
        <f t="shared" si="136"/>
        <v>103.64</v>
      </c>
      <c r="Q1765" s="13" t="s">
        <v>8336</v>
      </c>
      <c r="R1765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0">
        <f t="shared" si="136"/>
        <v>55.28</v>
      </c>
      <c r="Q1766" s="13" t="s">
        <v>8336</v>
      </c>
      <c r="R1766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0">
        <f t="shared" si="136"/>
        <v>72.17</v>
      </c>
      <c r="Q1767" s="13" t="s">
        <v>8336</v>
      </c>
      <c r="R1767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0">
        <f t="shared" si="136"/>
        <v>0</v>
      </c>
      <c r="Q1768" s="13" t="s">
        <v>8336</v>
      </c>
      <c r="R1768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0">
        <f t="shared" si="136"/>
        <v>58.62</v>
      </c>
      <c r="Q1769" s="13" t="s">
        <v>8336</v>
      </c>
      <c r="R1769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0">
        <f t="shared" si="136"/>
        <v>12.47</v>
      </c>
      <c r="Q1770" s="13" t="s">
        <v>8336</v>
      </c>
      <c r="R1770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0">
        <f t="shared" si="136"/>
        <v>49.14</v>
      </c>
      <c r="Q1771" s="13" t="s">
        <v>8336</v>
      </c>
      <c r="R177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0">
        <f t="shared" si="136"/>
        <v>150.5</v>
      </c>
      <c r="Q1772" s="13" t="s">
        <v>8336</v>
      </c>
      <c r="R1772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0">
        <f t="shared" si="136"/>
        <v>35.799999999999997</v>
      </c>
      <c r="Q1773" s="13" t="s">
        <v>8336</v>
      </c>
      <c r="R1773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0">
        <f t="shared" si="136"/>
        <v>45.16</v>
      </c>
      <c r="Q1774" s="13" t="s">
        <v>8336</v>
      </c>
      <c r="R1774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0">
        <f t="shared" si="136"/>
        <v>98.79</v>
      </c>
      <c r="Q1775" s="13" t="s">
        <v>8336</v>
      </c>
      <c r="R1775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0">
        <f t="shared" si="136"/>
        <v>88.31</v>
      </c>
      <c r="Q1776" s="13" t="s">
        <v>8336</v>
      </c>
      <c r="R1776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0">
        <f t="shared" si="136"/>
        <v>170.63</v>
      </c>
      <c r="Q1777" s="13" t="s">
        <v>8336</v>
      </c>
      <c r="R1777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0">
        <f t="shared" si="136"/>
        <v>83.75</v>
      </c>
      <c r="Q1778" s="13" t="s">
        <v>8336</v>
      </c>
      <c r="R1778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0">
        <f t="shared" si="136"/>
        <v>65.099999999999994</v>
      </c>
      <c r="Q1779" s="13" t="s">
        <v>8336</v>
      </c>
      <c r="R1779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0">
        <f t="shared" si="136"/>
        <v>66.33</v>
      </c>
      <c r="Q1780" s="13" t="s">
        <v>8336</v>
      </c>
      <c r="R1780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0">
        <f t="shared" si="136"/>
        <v>104.89</v>
      </c>
      <c r="Q1781" s="13" t="s">
        <v>8336</v>
      </c>
      <c r="R178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0">
        <f t="shared" si="136"/>
        <v>78.44</v>
      </c>
      <c r="Q1782" s="13" t="s">
        <v>8336</v>
      </c>
      <c r="R1782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0">
        <f t="shared" si="136"/>
        <v>59.04</v>
      </c>
      <c r="Q1783" s="13" t="s">
        <v>8336</v>
      </c>
      <c r="R1783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0">
        <f t="shared" si="136"/>
        <v>71.34</v>
      </c>
      <c r="Q1784" s="13" t="s">
        <v>8336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0">
        <f t="shared" si="136"/>
        <v>51.23</v>
      </c>
      <c r="Q1785" s="13" t="s">
        <v>8336</v>
      </c>
      <c r="R1785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0">
        <f t="shared" si="136"/>
        <v>60.24</v>
      </c>
      <c r="Q1786" s="13" t="s">
        <v>8336</v>
      </c>
      <c r="R1786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0">
        <f t="shared" si="136"/>
        <v>44.94</v>
      </c>
      <c r="Q1787" s="13" t="s">
        <v>8336</v>
      </c>
      <c r="R1787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0">
        <f t="shared" si="136"/>
        <v>31.21</v>
      </c>
      <c r="Q1788" s="13" t="s">
        <v>8336</v>
      </c>
      <c r="R1788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0">
        <f t="shared" si="136"/>
        <v>63.88</v>
      </c>
      <c r="Q1789" s="13" t="s">
        <v>8336</v>
      </c>
      <c r="R1789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0">
        <f t="shared" si="136"/>
        <v>19</v>
      </c>
      <c r="Q1790" s="13" t="s">
        <v>8336</v>
      </c>
      <c r="R1790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0">
        <f t="shared" si="136"/>
        <v>10</v>
      </c>
      <c r="Q1791" s="13" t="s">
        <v>8336</v>
      </c>
      <c r="R179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0">
        <f t="shared" si="136"/>
        <v>109.07</v>
      </c>
      <c r="Q1792" s="13" t="s">
        <v>8336</v>
      </c>
      <c r="R1792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0">
        <f t="shared" si="136"/>
        <v>26.75</v>
      </c>
      <c r="Q1793" s="13" t="s">
        <v>8336</v>
      </c>
      <c r="R1793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0">
        <f t="shared" si="136"/>
        <v>109.94</v>
      </c>
      <c r="Q1794" s="13" t="s">
        <v>8336</v>
      </c>
      <c r="R1794" t="s">
        <v>8337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0">
        <f t="shared" ref="P1795:P1858" si="141">IFERROR(ROUND(E1795/L1795,2),0)</f>
        <v>20</v>
      </c>
      <c r="Q1795" s="13" t="s">
        <v>8336</v>
      </c>
      <c r="R1795" t="s">
        <v>8337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s="13" t="s">
        <v>8336</v>
      </c>
      <c r="R1796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s="13" t="s">
        <v>8336</v>
      </c>
      <c r="R1797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s="13" t="s">
        <v>8336</v>
      </c>
      <c r="R1798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s="13" t="s">
        <v>8336</v>
      </c>
      <c r="R1799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s="13" t="s">
        <v>8336</v>
      </c>
      <c r="R1800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s="13" t="s">
        <v>8336</v>
      </c>
      <c r="R180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0">
        <f t="shared" si="141"/>
        <v>83.72</v>
      </c>
      <c r="Q1802" s="13" t="s">
        <v>8336</v>
      </c>
      <c r="R1802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0">
        <f t="shared" si="141"/>
        <v>63.65</v>
      </c>
      <c r="Q1803" s="13" t="s">
        <v>8336</v>
      </c>
      <c r="R1803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0">
        <f t="shared" si="141"/>
        <v>94.28</v>
      </c>
      <c r="Q1804" s="13" t="s">
        <v>8336</v>
      </c>
      <c r="R1804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0">
        <f t="shared" si="141"/>
        <v>71.87</v>
      </c>
      <c r="Q1805" s="13" t="s">
        <v>8336</v>
      </c>
      <c r="R1805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0">
        <f t="shared" si="141"/>
        <v>104.85</v>
      </c>
      <c r="Q1806" s="13" t="s">
        <v>8336</v>
      </c>
      <c r="R1806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0">
        <f t="shared" si="141"/>
        <v>67.14</v>
      </c>
      <c r="Q1807" s="13" t="s">
        <v>8336</v>
      </c>
      <c r="R1807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0">
        <f t="shared" si="141"/>
        <v>73.88</v>
      </c>
      <c r="Q1808" s="13" t="s">
        <v>8336</v>
      </c>
      <c r="R1808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0">
        <f t="shared" si="141"/>
        <v>69.13</v>
      </c>
      <c r="Q1809" s="13" t="s">
        <v>8336</v>
      </c>
      <c r="R1809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0">
        <f t="shared" si="141"/>
        <v>120.77</v>
      </c>
      <c r="Q1810" s="13" t="s">
        <v>8336</v>
      </c>
      <c r="R1810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0">
        <f t="shared" si="141"/>
        <v>42.22</v>
      </c>
      <c r="Q1811" s="13" t="s">
        <v>8336</v>
      </c>
      <c r="R18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0">
        <f t="shared" si="141"/>
        <v>7.5</v>
      </c>
      <c r="Q1812" s="13" t="s">
        <v>8336</v>
      </c>
      <c r="R1812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0">
        <f t="shared" si="141"/>
        <v>1.54</v>
      </c>
      <c r="Q1813" s="13" t="s">
        <v>8336</v>
      </c>
      <c r="R1813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0">
        <f t="shared" si="141"/>
        <v>37.61</v>
      </c>
      <c r="Q1814" s="13" t="s">
        <v>8336</v>
      </c>
      <c r="R1814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0">
        <f t="shared" si="141"/>
        <v>0</v>
      </c>
      <c r="Q1815" s="13" t="s">
        <v>8336</v>
      </c>
      <c r="R1815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0">
        <f t="shared" si="141"/>
        <v>42.16</v>
      </c>
      <c r="Q1816" s="13" t="s">
        <v>8336</v>
      </c>
      <c r="R1816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0">
        <f t="shared" si="141"/>
        <v>0</v>
      </c>
      <c r="Q1817" s="13" t="s">
        <v>8336</v>
      </c>
      <c r="R1817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0">
        <f t="shared" si="141"/>
        <v>84.83</v>
      </c>
      <c r="Q1818" s="13" t="s">
        <v>8336</v>
      </c>
      <c r="R1818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0">
        <f t="shared" si="141"/>
        <v>94.19</v>
      </c>
      <c r="Q1819" s="13" t="s">
        <v>8336</v>
      </c>
      <c r="R1819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0">
        <f t="shared" si="141"/>
        <v>0</v>
      </c>
      <c r="Q1820" s="13" t="s">
        <v>8336</v>
      </c>
      <c r="R1820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0">
        <f t="shared" si="141"/>
        <v>6.25</v>
      </c>
      <c r="Q1821" s="13" t="s">
        <v>8336</v>
      </c>
      <c r="R182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0">
        <f t="shared" si="141"/>
        <v>213.38</v>
      </c>
      <c r="Q1822" s="13" t="s">
        <v>8336</v>
      </c>
      <c r="R1822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0">
        <f t="shared" si="141"/>
        <v>59.16</v>
      </c>
      <c r="Q1823" s="13" t="s">
        <v>8323</v>
      </c>
      <c r="R1823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0">
        <f t="shared" si="141"/>
        <v>27.27</v>
      </c>
      <c r="Q1824" s="13" t="s">
        <v>8323</v>
      </c>
      <c r="R1824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0">
        <f t="shared" si="141"/>
        <v>24.58</v>
      </c>
      <c r="Q1825" s="13" t="s">
        <v>8323</v>
      </c>
      <c r="R1825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0">
        <f t="shared" si="141"/>
        <v>75.05</v>
      </c>
      <c r="Q1826" s="13" t="s">
        <v>8323</v>
      </c>
      <c r="R1826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0">
        <f t="shared" si="141"/>
        <v>42.02</v>
      </c>
      <c r="Q1827" s="13" t="s">
        <v>8323</v>
      </c>
      <c r="R1827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0">
        <f t="shared" si="141"/>
        <v>53.16</v>
      </c>
      <c r="Q1828" s="13" t="s">
        <v>8323</v>
      </c>
      <c r="R1828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0">
        <f t="shared" si="141"/>
        <v>83.89</v>
      </c>
      <c r="Q1829" s="13" t="s">
        <v>8323</v>
      </c>
      <c r="R1829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0">
        <f t="shared" si="141"/>
        <v>417.33</v>
      </c>
      <c r="Q1830" s="13" t="s">
        <v>8323</v>
      </c>
      <c r="R1830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0">
        <f t="shared" si="141"/>
        <v>75.77</v>
      </c>
      <c r="Q1831" s="13" t="s">
        <v>8323</v>
      </c>
      <c r="R183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0">
        <f t="shared" si="141"/>
        <v>67.39</v>
      </c>
      <c r="Q1832" s="13" t="s">
        <v>8323</v>
      </c>
      <c r="R1832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0">
        <f t="shared" si="141"/>
        <v>73.569999999999993</v>
      </c>
      <c r="Q1833" s="13" t="s">
        <v>8323</v>
      </c>
      <c r="R1833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0">
        <f t="shared" si="141"/>
        <v>25</v>
      </c>
      <c r="Q1834" s="13" t="s">
        <v>8323</v>
      </c>
      <c r="R1834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0">
        <f t="shared" si="141"/>
        <v>42</v>
      </c>
      <c r="Q1835" s="13" t="s">
        <v>8323</v>
      </c>
      <c r="R1835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0">
        <f t="shared" si="141"/>
        <v>131.16999999999999</v>
      </c>
      <c r="Q1836" s="13" t="s">
        <v>8323</v>
      </c>
      <c r="R1836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0">
        <f t="shared" si="141"/>
        <v>47.27</v>
      </c>
      <c r="Q1837" s="13" t="s">
        <v>8323</v>
      </c>
      <c r="R1837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0">
        <f t="shared" si="141"/>
        <v>182.13</v>
      </c>
      <c r="Q1838" s="13" t="s">
        <v>8323</v>
      </c>
      <c r="R1838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0">
        <f t="shared" si="141"/>
        <v>61.37</v>
      </c>
      <c r="Q1839" s="13" t="s">
        <v>8323</v>
      </c>
      <c r="R1839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0">
        <f t="shared" si="141"/>
        <v>35.770000000000003</v>
      </c>
      <c r="Q1840" s="13" t="s">
        <v>8323</v>
      </c>
      <c r="R1840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0">
        <f t="shared" si="141"/>
        <v>45.62</v>
      </c>
      <c r="Q1841" s="13" t="s">
        <v>8323</v>
      </c>
      <c r="R184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0">
        <f t="shared" si="141"/>
        <v>75.38</v>
      </c>
      <c r="Q1842" s="13" t="s">
        <v>8323</v>
      </c>
      <c r="R1842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0">
        <f t="shared" si="141"/>
        <v>50.88</v>
      </c>
      <c r="Q1843" s="13" t="s">
        <v>8323</v>
      </c>
      <c r="R1843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0">
        <f t="shared" si="141"/>
        <v>119.29</v>
      </c>
      <c r="Q1844" s="13" t="s">
        <v>8323</v>
      </c>
      <c r="R1844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0">
        <f t="shared" si="141"/>
        <v>92.54</v>
      </c>
      <c r="Q1845" s="13" t="s">
        <v>8323</v>
      </c>
      <c r="R1845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0">
        <f t="shared" si="141"/>
        <v>76.05</v>
      </c>
      <c r="Q1846" s="13" t="s">
        <v>8323</v>
      </c>
      <c r="R1846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0">
        <f t="shared" si="141"/>
        <v>52.63</v>
      </c>
      <c r="Q1847" s="13" t="s">
        <v>8323</v>
      </c>
      <c r="R1847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0">
        <f t="shared" si="141"/>
        <v>98.99</v>
      </c>
      <c r="Q1848" s="13" t="s">
        <v>8323</v>
      </c>
      <c r="R1848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0">
        <f t="shared" si="141"/>
        <v>79.53</v>
      </c>
      <c r="Q1849" s="13" t="s">
        <v>8323</v>
      </c>
      <c r="R1849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0">
        <f t="shared" si="141"/>
        <v>134.21</v>
      </c>
      <c r="Q1850" s="13" t="s">
        <v>8323</v>
      </c>
      <c r="R1850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0">
        <f t="shared" si="141"/>
        <v>37.630000000000003</v>
      </c>
      <c r="Q1851" s="13" t="s">
        <v>8323</v>
      </c>
      <c r="R185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0">
        <f t="shared" si="141"/>
        <v>51.04</v>
      </c>
      <c r="Q1852" s="13" t="s">
        <v>8323</v>
      </c>
      <c r="R1852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0">
        <f t="shared" si="141"/>
        <v>50.04</v>
      </c>
      <c r="Q1853" s="13" t="s">
        <v>8323</v>
      </c>
      <c r="R1853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0">
        <f t="shared" si="141"/>
        <v>133.93</v>
      </c>
      <c r="Q1854" s="13" t="s">
        <v>8323</v>
      </c>
      <c r="R1854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0">
        <f t="shared" si="141"/>
        <v>58.21</v>
      </c>
      <c r="Q1855" s="13" t="s">
        <v>8323</v>
      </c>
      <c r="R1855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0">
        <f t="shared" si="141"/>
        <v>88.04</v>
      </c>
      <c r="Q1856" s="13" t="s">
        <v>8323</v>
      </c>
      <c r="R1856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0">
        <f t="shared" si="141"/>
        <v>70.58</v>
      </c>
      <c r="Q1857" s="13" t="s">
        <v>8323</v>
      </c>
      <c r="R1857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0">
        <f t="shared" si="141"/>
        <v>53.29</v>
      </c>
      <c r="Q1858" s="13" t="s">
        <v>8323</v>
      </c>
      <c r="R1858" t="s">
        <v>8324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0">
        <f t="shared" ref="P1859:P1922" si="146">IFERROR(ROUND(E1859/L1859,2),0)</f>
        <v>136.36000000000001</v>
      </c>
      <c r="Q1859" s="13" t="s">
        <v>8323</v>
      </c>
      <c r="R1859" t="s">
        <v>8324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s="13" t="s">
        <v>8323</v>
      </c>
      <c r="R1860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s="13" t="s">
        <v>8323</v>
      </c>
      <c r="R186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s="13" t="s">
        <v>8323</v>
      </c>
      <c r="R1862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s="13" t="s">
        <v>8331</v>
      </c>
      <c r="R1863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s="13" t="s">
        <v>8331</v>
      </c>
      <c r="R1864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s="13" t="s">
        <v>8331</v>
      </c>
      <c r="R1865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0">
        <f t="shared" si="146"/>
        <v>58.08</v>
      </c>
      <c r="Q1866" s="13" t="s">
        <v>8331</v>
      </c>
      <c r="R1866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0">
        <f t="shared" si="146"/>
        <v>2</v>
      </c>
      <c r="Q1867" s="13" t="s">
        <v>8331</v>
      </c>
      <c r="R1867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0">
        <f t="shared" si="146"/>
        <v>62.5</v>
      </c>
      <c r="Q1868" s="13" t="s">
        <v>8331</v>
      </c>
      <c r="R1868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0">
        <f t="shared" si="146"/>
        <v>10</v>
      </c>
      <c r="Q1869" s="13" t="s">
        <v>8331</v>
      </c>
      <c r="R1869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0">
        <f t="shared" si="146"/>
        <v>71.59</v>
      </c>
      <c r="Q1870" s="13" t="s">
        <v>8331</v>
      </c>
      <c r="R1870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0">
        <f t="shared" si="146"/>
        <v>0</v>
      </c>
      <c r="Q1871" s="13" t="s">
        <v>8331</v>
      </c>
      <c r="R187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0">
        <f t="shared" si="146"/>
        <v>32.82</v>
      </c>
      <c r="Q1872" s="13" t="s">
        <v>8331</v>
      </c>
      <c r="R1872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0">
        <f t="shared" si="146"/>
        <v>49.12</v>
      </c>
      <c r="Q1873" s="13" t="s">
        <v>8331</v>
      </c>
      <c r="R1873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0">
        <f t="shared" si="146"/>
        <v>16.309999999999999</v>
      </c>
      <c r="Q1874" s="13" t="s">
        <v>8331</v>
      </c>
      <c r="R1874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0">
        <f t="shared" si="146"/>
        <v>18</v>
      </c>
      <c r="Q1875" s="13" t="s">
        <v>8331</v>
      </c>
      <c r="R1875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0">
        <f t="shared" si="146"/>
        <v>13</v>
      </c>
      <c r="Q1876" s="13" t="s">
        <v>8331</v>
      </c>
      <c r="R1876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0">
        <f t="shared" si="146"/>
        <v>17</v>
      </c>
      <c r="Q1877" s="13" t="s">
        <v>8331</v>
      </c>
      <c r="R1877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0">
        <f t="shared" si="146"/>
        <v>0</v>
      </c>
      <c r="Q1878" s="13" t="s">
        <v>8331</v>
      </c>
      <c r="R1878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0">
        <f t="shared" si="146"/>
        <v>0</v>
      </c>
      <c r="Q1879" s="13" t="s">
        <v>8331</v>
      </c>
      <c r="R1879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0">
        <f t="shared" si="146"/>
        <v>0</v>
      </c>
      <c r="Q1880" s="13" t="s">
        <v>8331</v>
      </c>
      <c r="R1880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0">
        <f t="shared" si="146"/>
        <v>3</v>
      </c>
      <c r="Q1881" s="13" t="s">
        <v>8331</v>
      </c>
      <c r="R188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0">
        <f t="shared" si="146"/>
        <v>41.83</v>
      </c>
      <c r="Q1882" s="13" t="s">
        <v>8331</v>
      </c>
      <c r="R1882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0">
        <f t="shared" si="146"/>
        <v>49.34</v>
      </c>
      <c r="Q1883" s="13" t="s">
        <v>8323</v>
      </c>
      <c r="R1883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0">
        <f t="shared" si="146"/>
        <v>41.73</v>
      </c>
      <c r="Q1884" s="13" t="s">
        <v>8323</v>
      </c>
      <c r="R1884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0">
        <f t="shared" si="146"/>
        <v>32.72</v>
      </c>
      <c r="Q1885" s="13" t="s">
        <v>8323</v>
      </c>
      <c r="R1885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0">
        <f t="shared" si="146"/>
        <v>51.96</v>
      </c>
      <c r="Q1886" s="13" t="s">
        <v>8323</v>
      </c>
      <c r="R1886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0">
        <f t="shared" si="146"/>
        <v>50.69</v>
      </c>
      <c r="Q1887" s="13" t="s">
        <v>8323</v>
      </c>
      <c r="R1887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0">
        <f t="shared" si="146"/>
        <v>42.24</v>
      </c>
      <c r="Q1888" s="13" t="s">
        <v>8323</v>
      </c>
      <c r="R1888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0">
        <f t="shared" si="146"/>
        <v>416.88</v>
      </c>
      <c r="Q1889" s="13" t="s">
        <v>8323</v>
      </c>
      <c r="R1889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0">
        <f t="shared" si="146"/>
        <v>46.65</v>
      </c>
      <c r="Q1890" s="13" t="s">
        <v>8323</v>
      </c>
      <c r="R1890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0">
        <f t="shared" si="146"/>
        <v>48.45</v>
      </c>
      <c r="Q1891" s="13" t="s">
        <v>8323</v>
      </c>
      <c r="R189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0">
        <f t="shared" si="146"/>
        <v>70.53</v>
      </c>
      <c r="Q1892" s="13" t="s">
        <v>8323</v>
      </c>
      <c r="R1892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0">
        <f t="shared" si="146"/>
        <v>87.96</v>
      </c>
      <c r="Q1893" s="13" t="s">
        <v>8323</v>
      </c>
      <c r="R1893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0">
        <f t="shared" si="146"/>
        <v>26.27</v>
      </c>
      <c r="Q1894" s="13" t="s">
        <v>8323</v>
      </c>
      <c r="R1894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0">
        <f t="shared" si="146"/>
        <v>57.78</v>
      </c>
      <c r="Q1895" s="13" t="s">
        <v>8323</v>
      </c>
      <c r="R1895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0">
        <f t="shared" si="146"/>
        <v>57.25</v>
      </c>
      <c r="Q1896" s="13" t="s">
        <v>8323</v>
      </c>
      <c r="R1896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0">
        <f t="shared" si="146"/>
        <v>196.34</v>
      </c>
      <c r="Q1897" s="13" t="s">
        <v>8323</v>
      </c>
      <c r="R1897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0">
        <f t="shared" si="146"/>
        <v>43</v>
      </c>
      <c r="Q1898" s="13" t="s">
        <v>8323</v>
      </c>
      <c r="R1898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0">
        <f t="shared" si="146"/>
        <v>35.549999999999997</v>
      </c>
      <c r="Q1899" s="13" t="s">
        <v>8323</v>
      </c>
      <c r="R1899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0">
        <f t="shared" si="146"/>
        <v>68.81</v>
      </c>
      <c r="Q1900" s="13" t="s">
        <v>8323</v>
      </c>
      <c r="R1900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0">
        <f t="shared" si="146"/>
        <v>28.57</v>
      </c>
      <c r="Q1901" s="13" t="s">
        <v>8323</v>
      </c>
      <c r="R190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0">
        <f t="shared" si="146"/>
        <v>50.63</v>
      </c>
      <c r="Q1902" s="13" t="s">
        <v>8323</v>
      </c>
      <c r="R1902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0">
        <f t="shared" si="146"/>
        <v>106.8</v>
      </c>
      <c r="Q1903" s="13" t="s">
        <v>8317</v>
      </c>
      <c r="R1903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0">
        <f t="shared" si="146"/>
        <v>4</v>
      </c>
      <c r="Q1904" s="13" t="s">
        <v>8317</v>
      </c>
      <c r="R1904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0">
        <f t="shared" si="146"/>
        <v>34.1</v>
      </c>
      <c r="Q1905" s="13" t="s">
        <v>8317</v>
      </c>
      <c r="R1905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0">
        <f t="shared" si="146"/>
        <v>25</v>
      </c>
      <c r="Q1906" s="13" t="s">
        <v>8317</v>
      </c>
      <c r="R1906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0">
        <f t="shared" si="146"/>
        <v>10.5</v>
      </c>
      <c r="Q1907" s="13" t="s">
        <v>8317</v>
      </c>
      <c r="R1907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0">
        <f t="shared" si="146"/>
        <v>215.96</v>
      </c>
      <c r="Q1908" s="13" t="s">
        <v>8317</v>
      </c>
      <c r="R1908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0">
        <f t="shared" si="146"/>
        <v>21.25</v>
      </c>
      <c r="Q1909" s="13" t="s">
        <v>8317</v>
      </c>
      <c r="R1909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0">
        <f t="shared" si="146"/>
        <v>108.25</v>
      </c>
      <c r="Q1910" s="13" t="s">
        <v>8317</v>
      </c>
      <c r="R1910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0">
        <f t="shared" si="146"/>
        <v>129.97</v>
      </c>
      <c r="Q1911" s="13" t="s">
        <v>8317</v>
      </c>
      <c r="R19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0">
        <f t="shared" si="146"/>
        <v>117.49</v>
      </c>
      <c r="Q1912" s="13" t="s">
        <v>8317</v>
      </c>
      <c r="R1912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0">
        <f t="shared" si="146"/>
        <v>10</v>
      </c>
      <c r="Q1913" s="13" t="s">
        <v>8317</v>
      </c>
      <c r="R1913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0">
        <f t="shared" si="146"/>
        <v>70.599999999999994</v>
      </c>
      <c r="Q1914" s="13" t="s">
        <v>8317</v>
      </c>
      <c r="R1914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0">
        <f t="shared" si="146"/>
        <v>24.5</v>
      </c>
      <c r="Q1915" s="13" t="s">
        <v>8317</v>
      </c>
      <c r="R1915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0">
        <f t="shared" si="146"/>
        <v>30</v>
      </c>
      <c r="Q1916" s="13" t="s">
        <v>8317</v>
      </c>
      <c r="R1916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0">
        <f t="shared" si="146"/>
        <v>2</v>
      </c>
      <c r="Q1917" s="13" t="s">
        <v>8317</v>
      </c>
      <c r="R1917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0">
        <f t="shared" si="146"/>
        <v>17</v>
      </c>
      <c r="Q1918" s="13" t="s">
        <v>8317</v>
      </c>
      <c r="R1918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0">
        <f t="shared" si="146"/>
        <v>2928.93</v>
      </c>
      <c r="Q1919" s="13" t="s">
        <v>8317</v>
      </c>
      <c r="R1919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0">
        <f t="shared" si="146"/>
        <v>28.89</v>
      </c>
      <c r="Q1920" s="13" t="s">
        <v>8317</v>
      </c>
      <c r="R1920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0">
        <f t="shared" si="146"/>
        <v>29.63</v>
      </c>
      <c r="Q1921" s="13" t="s">
        <v>8317</v>
      </c>
      <c r="R192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0">
        <f t="shared" si="146"/>
        <v>40.98</v>
      </c>
      <c r="Q1922" s="13" t="s">
        <v>8317</v>
      </c>
      <c r="R1922" t="s">
        <v>8346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0">
        <f t="shared" ref="P1923:P1986" si="151">IFERROR(ROUND(E1923/L1923,2),0)</f>
        <v>54</v>
      </c>
      <c r="Q1923" s="13" t="s">
        <v>8323</v>
      </c>
      <c r="R1923" t="s">
        <v>8327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s="13" t="s">
        <v>8323</v>
      </c>
      <c r="R1924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s="13" t="s">
        <v>8323</v>
      </c>
      <c r="R1925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s="13" t="s">
        <v>8323</v>
      </c>
      <c r="R1926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s="13" t="s">
        <v>8323</v>
      </c>
      <c r="R1927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s="13" t="s">
        <v>8323</v>
      </c>
      <c r="R1928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s="13" t="s">
        <v>8323</v>
      </c>
      <c r="R1929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0">
        <f t="shared" si="151"/>
        <v>77.349999999999994</v>
      </c>
      <c r="Q1930" s="13" t="s">
        <v>8323</v>
      </c>
      <c r="R1930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0">
        <f t="shared" si="151"/>
        <v>42.8</v>
      </c>
      <c r="Q1931" s="13" t="s">
        <v>8323</v>
      </c>
      <c r="R193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0">
        <f t="shared" si="151"/>
        <v>48.85</v>
      </c>
      <c r="Q1932" s="13" t="s">
        <v>8323</v>
      </c>
      <c r="R1932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0">
        <f t="shared" si="151"/>
        <v>48.24</v>
      </c>
      <c r="Q1933" s="13" t="s">
        <v>8323</v>
      </c>
      <c r="R1933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0">
        <f t="shared" si="151"/>
        <v>70.209999999999994</v>
      </c>
      <c r="Q1934" s="13" t="s">
        <v>8323</v>
      </c>
      <c r="R1934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0">
        <f t="shared" si="151"/>
        <v>94.05</v>
      </c>
      <c r="Q1935" s="13" t="s">
        <v>8323</v>
      </c>
      <c r="R1935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0">
        <f t="shared" si="151"/>
        <v>80.27</v>
      </c>
      <c r="Q1936" s="13" t="s">
        <v>8323</v>
      </c>
      <c r="R1936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0">
        <f t="shared" si="151"/>
        <v>54.2</v>
      </c>
      <c r="Q1937" s="13" t="s">
        <v>8323</v>
      </c>
      <c r="R1937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0">
        <f t="shared" si="151"/>
        <v>60.27</v>
      </c>
      <c r="Q1938" s="13" t="s">
        <v>8323</v>
      </c>
      <c r="R1938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0">
        <f t="shared" si="151"/>
        <v>38.74</v>
      </c>
      <c r="Q1939" s="13" t="s">
        <v>8323</v>
      </c>
      <c r="R1939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0">
        <f t="shared" si="151"/>
        <v>152.54</v>
      </c>
      <c r="Q1940" s="13" t="s">
        <v>8323</v>
      </c>
      <c r="R1940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0">
        <f t="shared" si="151"/>
        <v>115.31</v>
      </c>
      <c r="Q1941" s="13" t="s">
        <v>8323</v>
      </c>
      <c r="R194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0">
        <f t="shared" si="151"/>
        <v>35.840000000000003</v>
      </c>
      <c r="Q1942" s="13" t="s">
        <v>8323</v>
      </c>
      <c r="R1942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0">
        <f t="shared" si="151"/>
        <v>64.569999999999993</v>
      </c>
      <c r="Q1943" s="13" t="s">
        <v>8317</v>
      </c>
      <c r="R1943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0">
        <f t="shared" si="151"/>
        <v>87.44</v>
      </c>
      <c r="Q1944" s="13" t="s">
        <v>8317</v>
      </c>
      <c r="R1944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0">
        <f t="shared" si="151"/>
        <v>68.819999999999993</v>
      </c>
      <c r="Q1945" s="13" t="s">
        <v>8317</v>
      </c>
      <c r="R1945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0">
        <f t="shared" si="151"/>
        <v>176.2</v>
      </c>
      <c r="Q1946" s="13" t="s">
        <v>8317</v>
      </c>
      <c r="R1946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0">
        <f t="shared" si="151"/>
        <v>511.79</v>
      </c>
      <c r="Q1947" s="13" t="s">
        <v>8317</v>
      </c>
      <c r="R1947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0">
        <f t="shared" si="151"/>
        <v>160.44</v>
      </c>
      <c r="Q1948" s="13" t="s">
        <v>8317</v>
      </c>
      <c r="R1948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0">
        <f t="shared" si="151"/>
        <v>35</v>
      </c>
      <c r="Q1949" s="13" t="s">
        <v>8317</v>
      </c>
      <c r="R1949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0">
        <f t="shared" si="151"/>
        <v>188.51</v>
      </c>
      <c r="Q1950" s="13" t="s">
        <v>8317</v>
      </c>
      <c r="R1950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0">
        <f t="shared" si="151"/>
        <v>56.2</v>
      </c>
      <c r="Q1951" s="13" t="s">
        <v>8317</v>
      </c>
      <c r="R195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0">
        <f t="shared" si="151"/>
        <v>51.31</v>
      </c>
      <c r="Q1952" s="13" t="s">
        <v>8317</v>
      </c>
      <c r="R1952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0">
        <f t="shared" si="151"/>
        <v>127.36</v>
      </c>
      <c r="Q1953" s="13" t="s">
        <v>8317</v>
      </c>
      <c r="R1953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0">
        <f t="shared" si="151"/>
        <v>101.86</v>
      </c>
      <c r="Q1954" s="13" t="s">
        <v>8317</v>
      </c>
      <c r="R1954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0">
        <f t="shared" si="151"/>
        <v>230.56</v>
      </c>
      <c r="Q1955" s="13" t="s">
        <v>8317</v>
      </c>
      <c r="R1955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0">
        <f t="shared" si="151"/>
        <v>842.11</v>
      </c>
      <c r="Q1956" s="13" t="s">
        <v>8317</v>
      </c>
      <c r="R1956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0">
        <f t="shared" si="151"/>
        <v>577.28</v>
      </c>
      <c r="Q1957" s="13" t="s">
        <v>8317</v>
      </c>
      <c r="R1957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0">
        <f t="shared" si="151"/>
        <v>483.34</v>
      </c>
      <c r="Q1958" s="13" t="s">
        <v>8317</v>
      </c>
      <c r="R1958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0">
        <f t="shared" si="151"/>
        <v>76.14</v>
      </c>
      <c r="Q1959" s="13" t="s">
        <v>8317</v>
      </c>
      <c r="R1959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0">
        <f t="shared" si="151"/>
        <v>74.11</v>
      </c>
      <c r="Q1960" s="13" t="s">
        <v>8317</v>
      </c>
      <c r="R1960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0">
        <f t="shared" si="151"/>
        <v>36.97</v>
      </c>
      <c r="Q1961" s="13" t="s">
        <v>8317</v>
      </c>
      <c r="R196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0">
        <f t="shared" si="151"/>
        <v>2500.9699999999998</v>
      </c>
      <c r="Q1962" s="13" t="s">
        <v>8317</v>
      </c>
      <c r="R1962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0">
        <f t="shared" si="151"/>
        <v>67.69</v>
      </c>
      <c r="Q1963" s="13" t="s">
        <v>8317</v>
      </c>
      <c r="R1963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0">
        <f t="shared" si="151"/>
        <v>63.05</v>
      </c>
      <c r="Q1964" s="13" t="s">
        <v>8317</v>
      </c>
      <c r="R1964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0">
        <f t="shared" si="151"/>
        <v>117.6</v>
      </c>
      <c r="Q1965" s="13" t="s">
        <v>8317</v>
      </c>
      <c r="R1965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0">
        <f t="shared" si="151"/>
        <v>180.75</v>
      </c>
      <c r="Q1966" s="13" t="s">
        <v>8317</v>
      </c>
      <c r="R1966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0">
        <f t="shared" si="151"/>
        <v>127.32</v>
      </c>
      <c r="Q1967" s="13" t="s">
        <v>8317</v>
      </c>
      <c r="R1967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0">
        <f t="shared" si="151"/>
        <v>136.63999999999999</v>
      </c>
      <c r="Q1968" s="13" t="s">
        <v>8317</v>
      </c>
      <c r="R1968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0">
        <f t="shared" si="151"/>
        <v>182.78</v>
      </c>
      <c r="Q1969" s="13" t="s">
        <v>8317</v>
      </c>
      <c r="R1969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0">
        <f t="shared" si="151"/>
        <v>279.38</v>
      </c>
      <c r="Q1970" s="13" t="s">
        <v>8317</v>
      </c>
      <c r="R1970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0">
        <f t="shared" si="151"/>
        <v>61.38</v>
      </c>
      <c r="Q1971" s="13" t="s">
        <v>8317</v>
      </c>
      <c r="R197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0">
        <f t="shared" si="151"/>
        <v>80.73</v>
      </c>
      <c r="Q1972" s="13" t="s">
        <v>8317</v>
      </c>
      <c r="R1972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0">
        <f t="shared" si="151"/>
        <v>272.36</v>
      </c>
      <c r="Q1973" s="13" t="s">
        <v>8317</v>
      </c>
      <c r="R1973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0">
        <f t="shared" si="151"/>
        <v>70.849999999999994</v>
      </c>
      <c r="Q1974" s="13" t="s">
        <v>8317</v>
      </c>
      <c r="R1974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0">
        <f t="shared" si="151"/>
        <v>247.94</v>
      </c>
      <c r="Q1975" s="13" t="s">
        <v>8317</v>
      </c>
      <c r="R1975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0">
        <f t="shared" si="151"/>
        <v>186.81</v>
      </c>
      <c r="Q1976" s="13" t="s">
        <v>8317</v>
      </c>
      <c r="R1976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0">
        <f t="shared" si="151"/>
        <v>131.99</v>
      </c>
      <c r="Q1977" s="13" t="s">
        <v>8317</v>
      </c>
      <c r="R1977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0">
        <f t="shared" si="151"/>
        <v>29.31</v>
      </c>
      <c r="Q1978" s="13" t="s">
        <v>8317</v>
      </c>
      <c r="R1978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0">
        <f t="shared" si="151"/>
        <v>245.02</v>
      </c>
      <c r="Q1979" s="13" t="s">
        <v>8317</v>
      </c>
      <c r="R1979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0">
        <f t="shared" si="151"/>
        <v>1323.25</v>
      </c>
      <c r="Q1980" s="13" t="s">
        <v>8317</v>
      </c>
      <c r="R1980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0">
        <f t="shared" si="151"/>
        <v>282.66000000000003</v>
      </c>
      <c r="Q1981" s="13" t="s">
        <v>8317</v>
      </c>
      <c r="R198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0">
        <f t="shared" si="151"/>
        <v>91.21</v>
      </c>
      <c r="Q1982" s="13" t="s">
        <v>8317</v>
      </c>
      <c r="R1982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0">
        <f t="shared" si="151"/>
        <v>31.75</v>
      </c>
      <c r="Q1983" s="13" t="s">
        <v>8336</v>
      </c>
      <c r="R1983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0">
        <f t="shared" si="151"/>
        <v>0</v>
      </c>
      <c r="Q1984" s="13" t="s">
        <v>8336</v>
      </c>
      <c r="R1984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0">
        <f t="shared" si="151"/>
        <v>88.69</v>
      </c>
      <c r="Q1985" s="13" t="s">
        <v>8336</v>
      </c>
      <c r="R1985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0">
        <f t="shared" si="151"/>
        <v>453.14</v>
      </c>
      <c r="Q1986" s="13" t="s">
        <v>8336</v>
      </c>
      <c r="R1986" t="s">
        <v>8348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0">
        <f t="shared" ref="P1987:P2050" si="156">IFERROR(ROUND(E1987/L1987,2),0)</f>
        <v>12.75</v>
      </c>
      <c r="Q1987" s="13" t="s">
        <v>8336</v>
      </c>
      <c r="R1987" t="s">
        <v>8348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s="13" t="s">
        <v>8336</v>
      </c>
      <c r="R1988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s="13" t="s">
        <v>8336</v>
      </c>
      <c r="R1989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s="13" t="s">
        <v>8336</v>
      </c>
      <c r="R1990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s="13" t="s">
        <v>8336</v>
      </c>
      <c r="R199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s="13" t="s">
        <v>8336</v>
      </c>
      <c r="R1992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s="13" t="s">
        <v>8336</v>
      </c>
      <c r="R1993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0">
        <f t="shared" si="156"/>
        <v>1</v>
      </c>
      <c r="Q1994" s="13" t="s">
        <v>8336</v>
      </c>
      <c r="R1994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0">
        <f t="shared" si="156"/>
        <v>0</v>
      </c>
      <c r="Q1995" s="13" t="s">
        <v>8336</v>
      </c>
      <c r="R1995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0">
        <f t="shared" si="156"/>
        <v>0</v>
      </c>
      <c r="Q1996" s="13" t="s">
        <v>8336</v>
      </c>
      <c r="R1996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0">
        <f t="shared" si="156"/>
        <v>26</v>
      </c>
      <c r="Q1997" s="13" t="s">
        <v>8336</v>
      </c>
      <c r="R1997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0">
        <f t="shared" si="156"/>
        <v>0</v>
      </c>
      <c r="Q1998" s="13" t="s">
        <v>8336</v>
      </c>
      <c r="R1998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0">
        <f t="shared" si="156"/>
        <v>0</v>
      </c>
      <c r="Q1999" s="13" t="s">
        <v>8336</v>
      </c>
      <c r="R1999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0">
        <f t="shared" si="156"/>
        <v>218.33</v>
      </c>
      <c r="Q2000" s="13" t="s">
        <v>8336</v>
      </c>
      <c r="R2000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0">
        <f t="shared" si="156"/>
        <v>33.71</v>
      </c>
      <c r="Q2001" s="13" t="s">
        <v>8336</v>
      </c>
      <c r="R200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0">
        <f t="shared" si="156"/>
        <v>25</v>
      </c>
      <c r="Q2002" s="13" t="s">
        <v>8336</v>
      </c>
      <c r="R2002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0">
        <f t="shared" si="156"/>
        <v>128.38999999999999</v>
      </c>
      <c r="Q2003" s="13" t="s">
        <v>8317</v>
      </c>
      <c r="R2003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0">
        <f t="shared" si="156"/>
        <v>78.83</v>
      </c>
      <c r="Q2004" s="13" t="s">
        <v>8317</v>
      </c>
      <c r="R2004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0">
        <f t="shared" si="156"/>
        <v>91.76</v>
      </c>
      <c r="Q2005" s="13" t="s">
        <v>8317</v>
      </c>
      <c r="R2005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0">
        <f t="shared" si="156"/>
        <v>331.1</v>
      </c>
      <c r="Q2006" s="13" t="s">
        <v>8317</v>
      </c>
      <c r="R2006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0">
        <f t="shared" si="156"/>
        <v>194.26</v>
      </c>
      <c r="Q2007" s="13" t="s">
        <v>8317</v>
      </c>
      <c r="R2007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0">
        <f t="shared" si="156"/>
        <v>408.98</v>
      </c>
      <c r="Q2008" s="13" t="s">
        <v>8317</v>
      </c>
      <c r="R2008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0">
        <f t="shared" si="156"/>
        <v>84.46</v>
      </c>
      <c r="Q2009" s="13" t="s">
        <v>8317</v>
      </c>
      <c r="R2009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0">
        <f t="shared" si="156"/>
        <v>44.85</v>
      </c>
      <c r="Q2010" s="13" t="s">
        <v>8317</v>
      </c>
      <c r="R2010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0">
        <f t="shared" si="156"/>
        <v>383.36</v>
      </c>
      <c r="Q2011" s="13" t="s">
        <v>8317</v>
      </c>
      <c r="R20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0">
        <f t="shared" si="156"/>
        <v>55.28</v>
      </c>
      <c r="Q2012" s="13" t="s">
        <v>8317</v>
      </c>
      <c r="R2012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0">
        <f t="shared" si="156"/>
        <v>422.02</v>
      </c>
      <c r="Q2013" s="13" t="s">
        <v>8317</v>
      </c>
      <c r="R2013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0">
        <f t="shared" si="156"/>
        <v>64.180000000000007</v>
      </c>
      <c r="Q2014" s="13" t="s">
        <v>8317</v>
      </c>
      <c r="R2014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0">
        <f t="shared" si="156"/>
        <v>173.58</v>
      </c>
      <c r="Q2015" s="13" t="s">
        <v>8317</v>
      </c>
      <c r="R2015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0">
        <f t="shared" si="156"/>
        <v>88.6</v>
      </c>
      <c r="Q2016" s="13" t="s">
        <v>8317</v>
      </c>
      <c r="R2016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0">
        <f t="shared" si="156"/>
        <v>50.22</v>
      </c>
      <c r="Q2017" s="13" t="s">
        <v>8317</v>
      </c>
      <c r="R2017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0">
        <f t="shared" si="156"/>
        <v>192.39</v>
      </c>
      <c r="Q2018" s="13" t="s">
        <v>8317</v>
      </c>
      <c r="R2018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0">
        <f t="shared" si="156"/>
        <v>73.42</v>
      </c>
      <c r="Q2019" s="13" t="s">
        <v>8317</v>
      </c>
      <c r="R2019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0">
        <f t="shared" si="156"/>
        <v>147.68</v>
      </c>
      <c r="Q2020" s="13" t="s">
        <v>8317</v>
      </c>
      <c r="R2020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0">
        <f t="shared" si="156"/>
        <v>108.97</v>
      </c>
      <c r="Q2021" s="13" t="s">
        <v>8317</v>
      </c>
      <c r="R202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0">
        <f t="shared" si="156"/>
        <v>23.65</v>
      </c>
      <c r="Q2022" s="13" t="s">
        <v>8317</v>
      </c>
      <c r="R2022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0">
        <f t="shared" si="156"/>
        <v>147.94999999999999</v>
      </c>
      <c r="Q2023" s="13" t="s">
        <v>8317</v>
      </c>
      <c r="R2023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0">
        <f t="shared" si="156"/>
        <v>385.04</v>
      </c>
      <c r="Q2024" s="13" t="s">
        <v>8317</v>
      </c>
      <c r="R2024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0">
        <f t="shared" si="156"/>
        <v>457.39</v>
      </c>
      <c r="Q2025" s="13" t="s">
        <v>8317</v>
      </c>
      <c r="R2025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0">
        <f t="shared" si="156"/>
        <v>222.99</v>
      </c>
      <c r="Q2026" s="13" t="s">
        <v>8317</v>
      </c>
      <c r="R2026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0">
        <f t="shared" si="156"/>
        <v>220.74</v>
      </c>
      <c r="Q2027" s="13" t="s">
        <v>8317</v>
      </c>
      <c r="R2027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0">
        <f t="shared" si="156"/>
        <v>73.5</v>
      </c>
      <c r="Q2028" s="13" t="s">
        <v>8317</v>
      </c>
      <c r="R2028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0">
        <f t="shared" si="156"/>
        <v>223.1</v>
      </c>
      <c r="Q2029" s="13" t="s">
        <v>8317</v>
      </c>
      <c r="R2029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0">
        <f t="shared" si="156"/>
        <v>47.91</v>
      </c>
      <c r="Q2030" s="13" t="s">
        <v>8317</v>
      </c>
      <c r="R2030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0">
        <f t="shared" si="156"/>
        <v>96.06</v>
      </c>
      <c r="Q2031" s="13" t="s">
        <v>8317</v>
      </c>
      <c r="R203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0">
        <f t="shared" si="156"/>
        <v>118.61</v>
      </c>
      <c r="Q2032" s="13" t="s">
        <v>8317</v>
      </c>
      <c r="R2032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0">
        <f t="shared" si="156"/>
        <v>118.45</v>
      </c>
      <c r="Q2033" s="13" t="s">
        <v>8317</v>
      </c>
      <c r="R2033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0">
        <f t="shared" si="156"/>
        <v>143.21</v>
      </c>
      <c r="Q2034" s="13" t="s">
        <v>8317</v>
      </c>
      <c r="R2034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0">
        <f t="shared" si="156"/>
        <v>282.72000000000003</v>
      </c>
      <c r="Q2035" s="13" t="s">
        <v>8317</v>
      </c>
      <c r="R2035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0">
        <f t="shared" si="156"/>
        <v>593.94000000000005</v>
      </c>
      <c r="Q2036" s="13" t="s">
        <v>8317</v>
      </c>
      <c r="R2036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0">
        <f t="shared" si="156"/>
        <v>262.16000000000003</v>
      </c>
      <c r="Q2037" s="13" t="s">
        <v>8317</v>
      </c>
      <c r="R2037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0">
        <f t="shared" si="156"/>
        <v>46.58</v>
      </c>
      <c r="Q2038" s="13" t="s">
        <v>8317</v>
      </c>
      <c r="R2038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0">
        <f t="shared" si="156"/>
        <v>70.040000000000006</v>
      </c>
      <c r="Q2039" s="13" t="s">
        <v>8317</v>
      </c>
      <c r="R2039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0">
        <f t="shared" si="156"/>
        <v>164.91</v>
      </c>
      <c r="Q2040" s="13" t="s">
        <v>8317</v>
      </c>
      <c r="R2040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0">
        <f t="shared" si="156"/>
        <v>449.26</v>
      </c>
      <c r="Q2041" s="13" t="s">
        <v>8317</v>
      </c>
      <c r="R204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0">
        <f t="shared" si="156"/>
        <v>27.47</v>
      </c>
      <c r="Q2042" s="13" t="s">
        <v>8317</v>
      </c>
      <c r="R2042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0">
        <f t="shared" si="156"/>
        <v>143.97999999999999</v>
      </c>
      <c r="Q2043" s="13" t="s">
        <v>8317</v>
      </c>
      <c r="R2043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0">
        <f t="shared" si="156"/>
        <v>88.24</v>
      </c>
      <c r="Q2044" s="13" t="s">
        <v>8317</v>
      </c>
      <c r="R2044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0">
        <f t="shared" si="156"/>
        <v>36.33</v>
      </c>
      <c r="Q2045" s="13" t="s">
        <v>8317</v>
      </c>
      <c r="R2045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0">
        <f t="shared" si="156"/>
        <v>90.18</v>
      </c>
      <c r="Q2046" s="13" t="s">
        <v>8317</v>
      </c>
      <c r="R2046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0">
        <f t="shared" si="156"/>
        <v>152.62</v>
      </c>
      <c r="Q2047" s="13" t="s">
        <v>8317</v>
      </c>
      <c r="R2047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0">
        <f t="shared" si="156"/>
        <v>55.81</v>
      </c>
      <c r="Q2048" s="13" t="s">
        <v>8317</v>
      </c>
      <c r="R2048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0">
        <f t="shared" si="156"/>
        <v>227.85</v>
      </c>
      <c r="Q2049" s="13" t="s">
        <v>8317</v>
      </c>
      <c r="R2049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0">
        <f t="shared" si="156"/>
        <v>91.83</v>
      </c>
      <c r="Q2050" s="13" t="s">
        <v>8317</v>
      </c>
      <c r="R2050" t="s">
        <v>8347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0">
        <f t="shared" ref="P2051:P2114" si="161">IFERROR(ROUND(E2051/L2051,2),0)</f>
        <v>80.989999999999995</v>
      </c>
      <c r="Q2051" s="13" t="s">
        <v>8317</v>
      </c>
      <c r="R2051" t="s">
        <v>8347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s="13" t="s">
        <v>8317</v>
      </c>
      <c r="R2052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s="13" t="s">
        <v>8317</v>
      </c>
      <c r="R2053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s="13" t="s">
        <v>8317</v>
      </c>
      <c r="R2054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s="13" t="s">
        <v>8317</v>
      </c>
      <c r="R2055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s="13" t="s">
        <v>8317</v>
      </c>
      <c r="R2056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s="13" t="s">
        <v>8317</v>
      </c>
      <c r="R2057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s="13" t="s">
        <v>8317</v>
      </c>
      <c r="R2058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s="13" t="s">
        <v>8317</v>
      </c>
      <c r="R2059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s="13" t="s">
        <v>8317</v>
      </c>
      <c r="R2060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s="13" t="s">
        <v>8317</v>
      </c>
      <c r="R206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s="13" t="s">
        <v>8317</v>
      </c>
      <c r="R2062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s="13" t="s">
        <v>8317</v>
      </c>
      <c r="R2063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s="13" t="s">
        <v>8317</v>
      </c>
      <c r="R2064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s="13" t="s">
        <v>8317</v>
      </c>
      <c r="R2065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s="13" t="s">
        <v>8317</v>
      </c>
      <c r="R2066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s="13" t="s">
        <v>8317</v>
      </c>
      <c r="R2067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s="13" t="s">
        <v>8317</v>
      </c>
      <c r="R2068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s="13" t="s">
        <v>8317</v>
      </c>
      <c r="R2069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s="13" t="s">
        <v>8317</v>
      </c>
      <c r="R2070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s="13" t="s">
        <v>8317</v>
      </c>
      <c r="R207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s="13" t="s">
        <v>8317</v>
      </c>
      <c r="R2072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s="13" t="s">
        <v>8317</v>
      </c>
      <c r="R2073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s="13" t="s">
        <v>8317</v>
      </c>
      <c r="R2074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s="13" t="s">
        <v>8317</v>
      </c>
      <c r="R2075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s="13" t="s">
        <v>8317</v>
      </c>
      <c r="R2076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s="13" t="s">
        <v>8317</v>
      </c>
      <c r="R2077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s="13" t="s">
        <v>8317</v>
      </c>
      <c r="R2078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s="13" t="s">
        <v>8317</v>
      </c>
      <c r="R2079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s="13" t="s">
        <v>8317</v>
      </c>
      <c r="R2080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0">
        <f t="shared" si="161"/>
        <v>47.47</v>
      </c>
      <c r="Q2081" s="13" t="s">
        <v>8317</v>
      </c>
      <c r="R208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0">
        <f t="shared" si="161"/>
        <v>101.56</v>
      </c>
      <c r="Q2082" s="13" t="s">
        <v>8317</v>
      </c>
      <c r="R2082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0">
        <f t="shared" si="161"/>
        <v>72.91</v>
      </c>
      <c r="Q2083" s="13" t="s">
        <v>8323</v>
      </c>
      <c r="R2083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0">
        <f t="shared" si="161"/>
        <v>43.71</v>
      </c>
      <c r="Q2084" s="13" t="s">
        <v>8323</v>
      </c>
      <c r="R2084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0">
        <f t="shared" si="161"/>
        <v>34</v>
      </c>
      <c r="Q2085" s="13" t="s">
        <v>8323</v>
      </c>
      <c r="R2085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0">
        <f t="shared" si="161"/>
        <v>70.650000000000006</v>
      </c>
      <c r="Q2086" s="13" t="s">
        <v>8323</v>
      </c>
      <c r="R2086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0">
        <f t="shared" si="161"/>
        <v>89.3</v>
      </c>
      <c r="Q2087" s="13" t="s">
        <v>8323</v>
      </c>
      <c r="R2087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0">
        <f t="shared" si="161"/>
        <v>115.09</v>
      </c>
      <c r="Q2088" s="13" t="s">
        <v>8323</v>
      </c>
      <c r="R2088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0">
        <f t="shared" si="161"/>
        <v>62.12</v>
      </c>
      <c r="Q2089" s="13" t="s">
        <v>8323</v>
      </c>
      <c r="R2089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0">
        <f t="shared" si="161"/>
        <v>46.2</v>
      </c>
      <c r="Q2090" s="13" t="s">
        <v>8323</v>
      </c>
      <c r="R2090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0">
        <f t="shared" si="161"/>
        <v>48.55</v>
      </c>
      <c r="Q2091" s="13" t="s">
        <v>8323</v>
      </c>
      <c r="R209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0">
        <f t="shared" si="161"/>
        <v>57.52</v>
      </c>
      <c r="Q2092" s="13" t="s">
        <v>8323</v>
      </c>
      <c r="R2092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0">
        <f t="shared" si="161"/>
        <v>88.15</v>
      </c>
      <c r="Q2093" s="13" t="s">
        <v>8323</v>
      </c>
      <c r="R2093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0">
        <f t="shared" si="161"/>
        <v>110.49</v>
      </c>
      <c r="Q2094" s="13" t="s">
        <v>8323</v>
      </c>
      <c r="R2094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0">
        <f t="shared" si="161"/>
        <v>66.83</v>
      </c>
      <c r="Q2095" s="13" t="s">
        <v>8323</v>
      </c>
      <c r="R2095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0">
        <f t="shared" si="161"/>
        <v>58.6</v>
      </c>
      <c r="Q2096" s="13" t="s">
        <v>8323</v>
      </c>
      <c r="R2096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113.64</v>
      </c>
      <c r="Q2097" s="13" t="s">
        <v>8323</v>
      </c>
      <c r="R2097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0">
        <f t="shared" si="161"/>
        <v>43.57</v>
      </c>
      <c r="Q2098" s="13" t="s">
        <v>8323</v>
      </c>
      <c r="R2098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0">
        <f t="shared" si="161"/>
        <v>78.95</v>
      </c>
      <c r="Q2099" s="13" t="s">
        <v>8323</v>
      </c>
      <c r="R2099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0">
        <f t="shared" si="161"/>
        <v>188.13</v>
      </c>
      <c r="Q2100" s="13" t="s">
        <v>8323</v>
      </c>
      <c r="R2100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0">
        <f t="shared" si="161"/>
        <v>63.03</v>
      </c>
      <c r="Q2101" s="13" t="s">
        <v>8323</v>
      </c>
      <c r="R210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0">
        <f t="shared" si="161"/>
        <v>30.37</v>
      </c>
      <c r="Q2102" s="13" t="s">
        <v>8323</v>
      </c>
      <c r="R2102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0">
        <f t="shared" si="161"/>
        <v>51.48</v>
      </c>
      <c r="Q2103" s="13" t="s">
        <v>8323</v>
      </c>
      <c r="R2103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0">
        <f t="shared" si="161"/>
        <v>35.79</v>
      </c>
      <c r="Q2104" s="13" t="s">
        <v>8323</v>
      </c>
      <c r="R2104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0">
        <f t="shared" si="161"/>
        <v>98.82</v>
      </c>
      <c r="Q2105" s="13" t="s">
        <v>8323</v>
      </c>
      <c r="R2105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0">
        <f t="shared" si="161"/>
        <v>28</v>
      </c>
      <c r="Q2106" s="13" t="s">
        <v>8323</v>
      </c>
      <c r="R2106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0">
        <f t="shared" si="161"/>
        <v>51.31</v>
      </c>
      <c r="Q2107" s="13" t="s">
        <v>8323</v>
      </c>
      <c r="R2107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0">
        <f t="shared" si="161"/>
        <v>53.52</v>
      </c>
      <c r="Q2108" s="13" t="s">
        <v>8323</v>
      </c>
      <c r="R2108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0">
        <f t="shared" si="161"/>
        <v>37.15</v>
      </c>
      <c r="Q2109" s="13" t="s">
        <v>8323</v>
      </c>
      <c r="R2109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0">
        <f t="shared" si="161"/>
        <v>89.9</v>
      </c>
      <c r="Q2110" s="13" t="s">
        <v>8323</v>
      </c>
      <c r="R2110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0">
        <f t="shared" si="161"/>
        <v>106.53</v>
      </c>
      <c r="Q2111" s="13" t="s">
        <v>8323</v>
      </c>
      <c r="R21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0">
        <f t="shared" si="161"/>
        <v>52.82</v>
      </c>
      <c r="Q2112" s="13" t="s">
        <v>8323</v>
      </c>
      <c r="R2112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0">
        <f t="shared" si="161"/>
        <v>54.62</v>
      </c>
      <c r="Q2113" s="13" t="s">
        <v>8323</v>
      </c>
      <c r="R2113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0">
        <f t="shared" si="161"/>
        <v>27.27</v>
      </c>
      <c r="Q2114" s="13" t="s">
        <v>8323</v>
      </c>
      <c r="R2114" t="s">
        <v>8327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0">
        <f t="shared" ref="P2115:P2178" si="166">IFERROR(ROUND(E2115/L2115,2),0)</f>
        <v>68.599999999999994</v>
      </c>
      <c r="Q2115" s="13" t="s">
        <v>8323</v>
      </c>
      <c r="R2115" t="s">
        <v>8327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s="13" t="s">
        <v>8323</v>
      </c>
      <c r="R2116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s="13" t="s">
        <v>8323</v>
      </c>
      <c r="R2117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s="13" t="s">
        <v>8323</v>
      </c>
      <c r="R2118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s="13" t="s">
        <v>8323</v>
      </c>
      <c r="R2119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s="13" t="s">
        <v>8323</v>
      </c>
      <c r="R2120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s="13" t="s">
        <v>8323</v>
      </c>
      <c r="R212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s="13" t="s">
        <v>8323</v>
      </c>
      <c r="R2122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s="13" t="s">
        <v>8331</v>
      </c>
      <c r="R2123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s="13" t="s">
        <v>8331</v>
      </c>
      <c r="R2124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s="13" t="s">
        <v>8331</v>
      </c>
      <c r="R2125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s="13" t="s">
        <v>8331</v>
      </c>
      <c r="R2126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s="13" t="s">
        <v>8331</v>
      </c>
      <c r="R2127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s="13" t="s">
        <v>8331</v>
      </c>
      <c r="R2128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s="13" t="s">
        <v>8331</v>
      </c>
      <c r="R2129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s="13" t="s">
        <v>8331</v>
      </c>
      <c r="R2130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s="13" t="s">
        <v>8331</v>
      </c>
      <c r="R213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s="13" t="s">
        <v>8331</v>
      </c>
      <c r="R2132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s="13" t="s">
        <v>8331</v>
      </c>
      <c r="R2133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s="13" t="s">
        <v>8331</v>
      </c>
      <c r="R2134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s="13" t="s">
        <v>8331</v>
      </c>
      <c r="R2135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s="13" t="s">
        <v>8331</v>
      </c>
      <c r="R2136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s="13" t="s">
        <v>8331</v>
      </c>
      <c r="R2137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s="13" t="s">
        <v>8331</v>
      </c>
      <c r="R2138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s="13" t="s">
        <v>8331</v>
      </c>
      <c r="R2139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s="13" t="s">
        <v>8331</v>
      </c>
      <c r="R2140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s="13" t="s">
        <v>8331</v>
      </c>
      <c r="R214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s="13" t="s">
        <v>8331</v>
      </c>
      <c r="R2142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s="13" t="s">
        <v>8331</v>
      </c>
      <c r="R2143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s="13" t="s">
        <v>8331</v>
      </c>
      <c r="R2144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0">
        <f t="shared" si="166"/>
        <v>45</v>
      </c>
      <c r="Q2145" s="13" t="s">
        <v>8331</v>
      </c>
      <c r="R2145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0">
        <f t="shared" si="166"/>
        <v>25.29</v>
      </c>
      <c r="Q2146" s="13" t="s">
        <v>8331</v>
      </c>
      <c r="R2146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0">
        <f t="shared" si="166"/>
        <v>51.29</v>
      </c>
      <c r="Q2147" s="13" t="s">
        <v>8331</v>
      </c>
      <c r="R2147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0">
        <f t="shared" si="166"/>
        <v>1</v>
      </c>
      <c r="Q2148" s="13" t="s">
        <v>8331</v>
      </c>
      <c r="R2148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0">
        <f t="shared" si="166"/>
        <v>49.38</v>
      </c>
      <c r="Q2149" s="13" t="s">
        <v>8331</v>
      </c>
      <c r="R2149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0">
        <f t="shared" si="166"/>
        <v>1</v>
      </c>
      <c r="Q2150" s="13" t="s">
        <v>8331</v>
      </c>
      <c r="R2150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0">
        <f t="shared" si="166"/>
        <v>0</v>
      </c>
      <c r="Q2151" s="13" t="s">
        <v>8331</v>
      </c>
      <c r="R215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0">
        <f t="shared" si="166"/>
        <v>101.25</v>
      </c>
      <c r="Q2152" s="13" t="s">
        <v>8331</v>
      </c>
      <c r="R2152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0">
        <f t="shared" si="166"/>
        <v>19.670000000000002</v>
      </c>
      <c r="Q2153" s="13" t="s">
        <v>8331</v>
      </c>
      <c r="R2153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0">
        <f t="shared" si="166"/>
        <v>12.5</v>
      </c>
      <c r="Q2154" s="13" t="s">
        <v>8331</v>
      </c>
      <c r="R2154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0">
        <f t="shared" si="166"/>
        <v>8.5</v>
      </c>
      <c r="Q2155" s="13" t="s">
        <v>8331</v>
      </c>
      <c r="R2155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0">
        <f t="shared" si="166"/>
        <v>1</v>
      </c>
      <c r="Q2156" s="13" t="s">
        <v>8331</v>
      </c>
      <c r="R2156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0">
        <f t="shared" si="166"/>
        <v>23</v>
      </c>
      <c r="Q2157" s="13" t="s">
        <v>8331</v>
      </c>
      <c r="R2157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0">
        <f t="shared" si="166"/>
        <v>17.989999999999998</v>
      </c>
      <c r="Q2158" s="13" t="s">
        <v>8331</v>
      </c>
      <c r="R2158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0">
        <f t="shared" si="166"/>
        <v>370.95</v>
      </c>
      <c r="Q2159" s="13" t="s">
        <v>8331</v>
      </c>
      <c r="R2159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0">
        <f t="shared" si="166"/>
        <v>63.57</v>
      </c>
      <c r="Q2160" s="13" t="s">
        <v>8331</v>
      </c>
      <c r="R2160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0">
        <f t="shared" si="166"/>
        <v>13</v>
      </c>
      <c r="Q2161" s="13" t="s">
        <v>8331</v>
      </c>
      <c r="R216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0">
        <f t="shared" si="166"/>
        <v>5.31</v>
      </c>
      <c r="Q2162" s="13" t="s">
        <v>8331</v>
      </c>
      <c r="R2162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0">
        <f t="shared" si="166"/>
        <v>35.619999999999997</v>
      </c>
      <c r="Q2163" s="13" t="s">
        <v>8323</v>
      </c>
      <c r="R2163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0">
        <f t="shared" si="166"/>
        <v>87.1</v>
      </c>
      <c r="Q2164" s="13" t="s">
        <v>8323</v>
      </c>
      <c r="R2164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0">
        <f t="shared" si="166"/>
        <v>75.11</v>
      </c>
      <c r="Q2165" s="13" t="s">
        <v>8323</v>
      </c>
      <c r="R2165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0">
        <f t="shared" si="166"/>
        <v>68.010000000000005</v>
      </c>
      <c r="Q2166" s="13" t="s">
        <v>8323</v>
      </c>
      <c r="R2166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0">
        <f t="shared" si="166"/>
        <v>29.62</v>
      </c>
      <c r="Q2167" s="13" t="s">
        <v>8323</v>
      </c>
      <c r="R2167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0">
        <f t="shared" si="166"/>
        <v>91.63</v>
      </c>
      <c r="Q2168" s="13" t="s">
        <v>8323</v>
      </c>
      <c r="R2168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0">
        <f t="shared" si="166"/>
        <v>22.5</v>
      </c>
      <c r="Q2169" s="13" t="s">
        <v>8323</v>
      </c>
      <c r="R2169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0">
        <f t="shared" si="166"/>
        <v>64.37</v>
      </c>
      <c r="Q2170" s="13" t="s">
        <v>8323</v>
      </c>
      <c r="R2170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0">
        <f t="shared" si="166"/>
        <v>21.86</v>
      </c>
      <c r="Q2171" s="13" t="s">
        <v>8323</v>
      </c>
      <c r="R217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0">
        <f t="shared" si="166"/>
        <v>33.32</v>
      </c>
      <c r="Q2172" s="13" t="s">
        <v>8323</v>
      </c>
      <c r="R2172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0">
        <f t="shared" si="166"/>
        <v>90.28</v>
      </c>
      <c r="Q2173" s="13" t="s">
        <v>8323</v>
      </c>
      <c r="R2173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0">
        <f t="shared" si="166"/>
        <v>76.92</v>
      </c>
      <c r="Q2174" s="13" t="s">
        <v>8323</v>
      </c>
      <c r="R2174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0">
        <f t="shared" si="166"/>
        <v>59.23</v>
      </c>
      <c r="Q2175" s="13" t="s">
        <v>8323</v>
      </c>
      <c r="R2175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0">
        <f t="shared" si="166"/>
        <v>65.38</v>
      </c>
      <c r="Q2176" s="13" t="s">
        <v>8323</v>
      </c>
      <c r="R2176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0">
        <f t="shared" si="166"/>
        <v>67.31</v>
      </c>
      <c r="Q2177" s="13" t="s">
        <v>8323</v>
      </c>
      <c r="R2177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0">
        <f t="shared" si="166"/>
        <v>88.75</v>
      </c>
      <c r="Q2178" s="13" t="s">
        <v>8323</v>
      </c>
      <c r="R2178" t="s">
        <v>8324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0">
        <f t="shared" ref="P2179:P2242" si="171">IFERROR(ROUND(E2179/L2179,2),0)</f>
        <v>65.87</v>
      </c>
      <c r="Q2179" s="13" t="s">
        <v>8323</v>
      </c>
      <c r="R2179" t="s">
        <v>8324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s="13" t="s">
        <v>8323</v>
      </c>
      <c r="R2180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s="13" t="s">
        <v>8323</v>
      </c>
      <c r="R218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s="13" t="s">
        <v>8323</v>
      </c>
      <c r="R2182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s="13" t="s">
        <v>8331</v>
      </c>
      <c r="R2183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s="13" t="s">
        <v>8331</v>
      </c>
      <c r="R2184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s="13" t="s">
        <v>8331</v>
      </c>
      <c r="R2185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s="13" t="s">
        <v>8331</v>
      </c>
      <c r="R2186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s="13" t="s">
        <v>8331</v>
      </c>
      <c r="R2187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s="13" t="s">
        <v>8331</v>
      </c>
      <c r="R2188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s="13" t="s">
        <v>8331</v>
      </c>
      <c r="R2189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s="13" t="s">
        <v>8331</v>
      </c>
      <c r="R2190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s="13" t="s">
        <v>8331</v>
      </c>
      <c r="R219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s="13" t="s">
        <v>8331</v>
      </c>
      <c r="R2192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s="13" t="s">
        <v>8331</v>
      </c>
      <c r="R2193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s="13" t="s">
        <v>8331</v>
      </c>
      <c r="R2194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s="13" t="s">
        <v>8331</v>
      </c>
      <c r="R2195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s="13" t="s">
        <v>8331</v>
      </c>
      <c r="R2196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s="13" t="s">
        <v>8331</v>
      </c>
      <c r="R2197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s="13" t="s">
        <v>8331</v>
      </c>
      <c r="R2198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s="13" t="s">
        <v>8331</v>
      </c>
      <c r="R2199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s="13" t="s">
        <v>8331</v>
      </c>
      <c r="R2200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s="13" t="s">
        <v>8331</v>
      </c>
      <c r="R220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s="13" t="s">
        <v>8331</v>
      </c>
      <c r="R2202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s="13" t="s">
        <v>8323</v>
      </c>
      <c r="R2203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s="13" t="s">
        <v>8323</v>
      </c>
      <c r="R2204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s="13" t="s">
        <v>8323</v>
      </c>
      <c r="R2205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s="13" t="s">
        <v>8323</v>
      </c>
      <c r="R2206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s="13" t="s">
        <v>8323</v>
      </c>
      <c r="R2207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s="13" t="s">
        <v>8323</v>
      </c>
      <c r="R2208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0">
        <f t="shared" si="171"/>
        <v>285.70999999999998</v>
      </c>
      <c r="Q2209" s="13" t="s">
        <v>8323</v>
      </c>
      <c r="R2209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0">
        <f t="shared" si="171"/>
        <v>42.33</v>
      </c>
      <c r="Q2210" s="13" t="s">
        <v>8323</v>
      </c>
      <c r="R2210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0">
        <f t="shared" si="171"/>
        <v>50.27</v>
      </c>
      <c r="Q2211" s="13" t="s">
        <v>8323</v>
      </c>
      <c r="R22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0">
        <f t="shared" si="171"/>
        <v>61.9</v>
      </c>
      <c r="Q2212" s="13" t="s">
        <v>8323</v>
      </c>
      <c r="R2212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0">
        <f t="shared" si="171"/>
        <v>40.75</v>
      </c>
      <c r="Q2213" s="13" t="s">
        <v>8323</v>
      </c>
      <c r="R2213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0">
        <f t="shared" si="171"/>
        <v>55.8</v>
      </c>
      <c r="Q2214" s="13" t="s">
        <v>8323</v>
      </c>
      <c r="R2214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0">
        <f t="shared" si="171"/>
        <v>10</v>
      </c>
      <c r="Q2215" s="13" t="s">
        <v>8323</v>
      </c>
      <c r="R2215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0">
        <f t="shared" si="171"/>
        <v>73.13</v>
      </c>
      <c r="Q2216" s="13" t="s">
        <v>8323</v>
      </c>
      <c r="R2216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0">
        <f t="shared" si="171"/>
        <v>26.06</v>
      </c>
      <c r="Q2217" s="13" t="s">
        <v>8323</v>
      </c>
      <c r="R2217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0">
        <f t="shared" si="171"/>
        <v>22.64</v>
      </c>
      <c r="Q2218" s="13" t="s">
        <v>8323</v>
      </c>
      <c r="R2218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0">
        <f t="shared" si="171"/>
        <v>47.22</v>
      </c>
      <c r="Q2219" s="13" t="s">
        <v>8323</v>
      </c>
      <c r="R2219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0">
        <f t="shared" si="171"/>
        <v>32.32</v>
      </c>
      <c r="Q2220" s="13" t="s">
        <v>8323</v>
      </c>
      <c r="R2220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0">
        <f t="shared" si="171"/>
        <v>53.42</v>
      </c>
      <c r="Q2221" s="13" t="s">
        <v>8323</v>
      </c>
      <c r="R222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0">
        <f t="shared" si="171"/>
        <v>51.3</v>
      </c>
      <c r="Q2222" s="13" t="s">
        <v>8323</v>
      </c>
      <c r="R2222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0">
        <f t="shared" si="171"/>
        <v>37.200000000000003</v>
      </c>
      <c r="Q2223" s="13" t="s">
        <v>8331</v>
      </c>
      <c r="R2223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0">
        <f t="shared" si="171"/>
        <v>27.1</v>
      </c>
      <c r="Q2224" s="13" t="s">
        <v>8331</v>
      </c>
      <c r="R2224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0">
        <f t="shared" si="171"/>
        <v>206.31</v>
      </c>
      <c r="Q2225" s="13" t="s">
        <v>8331</v>
      </c>
      <c r="R2225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0">
        <f t="shared" si="171"/>
        <v>82.15</v>
      </c>
      <c r="Q2226" s="13" t="s">
        <v>8331</v>
      </c>
      <c r="R2226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0">
        <f t="shared" si="171"/>
        <v>164.8</v>
      </c>
      <c r="Q2227" s="13" t="s">
        <v>8331</v>
      </c>
      <c r="R2227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0">
        <f t="shared" si="171"/>
        <v>60.82</v>
      </c>
      <c r="Q2228" s="13" t="s">
        <v>8331</v>
      </c>
      <c r="R2228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0">
        <f t="shared" si="171"/>
        <v>67.97</v>
      </c>
      <c r="Q2229" s="13" t="s">
        <v>8331</v>
      </c>
      <c r="R2229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0">
        <f t="shared" si="171"/>
        <v>81.56</v>
      </c>
      <c r="Q2230" s="13" t="s">
        <v>8331</v>
      </c>
      <c r="R2230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0">
        <f t="shared" si="171"/>
        <v>25.43</v>
      </c>
      <c r="Q2231" s="13" t="s">
        <v>8331</v>
      </c>
      <c r="R223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0">
        <f t="shared" si="171"/>
        <v>21.5</v>
      </c>
      <c r="Q2232" s="13" t="s">
        <v>8331</v>
      </c>
      <c r="R2232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0">
        <f t="shared" si="171"/>
        <v>27.23</v>
      </c>
      <c r="Q2233" s="13" t="s">
        <v>8331</v>
      </c>
      <c r="R2233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0">
        <f t="shared" si="171"/>
        <v>25.09</v>
      </c>
      <c r="Q2234" s="13" t="s">
        <v>8331</v>
      </c>
      <c r="R2234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0">
        <f t="shared" si="171"/>
        <v>21.23</v>
      </c>
      <c r="Q2235" s="13" t="s">
        <v>8331</v>
      </c>
      <c r="R2235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0">
        <f t="shared" si="171"/>
        <v>41.61</v>
      </c>
      <c r="Q2236" s="13" t="s">
        <v>8331</v>
      </c>
      <c r="R2236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0">
        <f t="shared" si="171"/>
        <v>135.59</v>
      </c>
      <c r="Q2237" s="13" t="s">
        <v>8331</v>
      </c>
      <c r="R2237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0">
        <f t="shared" si="171"/>
        <v>22.12</v>
      </c>
      <c r="Q2238" s="13" t="s">
        <v>8331</v>
      </c>
      <c r="R2238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0">
        <f t="shared" si="171"/>
        <v>64.63</v>
      </c>
      <c r="Q2239" s="13" t="s">
        <v>8331</v>
      </c>
      <c r="R2239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0">
        <f t="shared" si="171"/>
        <v>69.569999999999993</v>
      </c>
      <c r="Q2240" s="13" t="s">
        <v>8331</v>
      </c>
      <c r="R2240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0">
        <f t="shared" si="171"/>
        <v>75.13</v>
      </c>
      <c r="Q2241" s="13" t="s">
        <v>8331</v>
      </c>
      <c r="R224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0">
        <f t="shared" si="171"/>
        <v>140.97999999999999</v>
      </c>
      <c r="Q2242" s="13" t="s">
        <v>8331</v>
      </c>
      <c r="R2242" t="s">
        <v>8349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0">
        <f t="shared" ref="P2243:P2306" si="176">IFERROR(ROUND(E2243/L2243,2),0)</f>
        <v>49.47</v>
      </c>
      <c r="Q2243" s="13" t="s">
        <v>8331</v>
      </c>
      <c r="R2243" t="s">
        <v>8349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s="13" t="s">
        <v>8331</v>
      </c>
      <c r="R2244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s="13" t="s">
        <v>8331</v>
      </c>
      <c r="R2245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s="13" t="s">
        <v>8331</v>
      </c>
      <c r="R2246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s="13" t="s">
        <v>8331</v>
      </c>
      <c r="R2247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s="13" t="s">
        <v>8331</v>
      </c>
      <c r="R2248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s="13" t="s">
        <v>8331</v>
      </c>
      <c r="R2249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s="13" t="s">
        <v>8331</v>
      </c>
      <c r="R2250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s="13" t="s">
        <v>8331</v>
      </c>
      <c r="R225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s="13" t="s">
        <v>8331</v>
      </c>
      <c r="R2252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s="13" t="s">
        <v>8331</v>
      </c>
      <c r="R2253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s="13" t="s">
        <v>8331</v>
      </c>
      <c r="R2254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s="13" t="s">
        <v>8331</v>
      </c>
      <c r="R2255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s="13" t="s">
        <v>8331</v>
      </c>
      <c r="R2256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s="13" t="s">
        <v>8331</v>
      </c>
      <c r="R2257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s="13" t="s">
        <v>8331</v>
      </c>
      <c r="R2258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s="13" t="s">
        <v>8331</v>
      </c>
      <c r="R2259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s="13" t="s">
        <v>8331</v>
      </c>
      <c r="R2260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s="13" t="s">
        <v>8331</v>
      </c>
      <c r="R226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s="13" t="s">
        <v>8331</v>
      </c>
      <c r="R2262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s="13" t="s">
        <v>8331</v>
      </c>
      <c r="R2263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s="13" t="s">
        <v>8331</v>
      </c>
      <c r="R2264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s="13" t="s">
        <v>8331</v>
      </c>
      <c r="R2265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s="13" t="s">
        <v>8331</v>
      </c>
      <c r="R2266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s="13" t="s">
        <v>8331</v>
      </c>
      <c r="R2267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s="13" t="s">
        <v>8331</v>
      </c>
      <c r="R2268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s="13" t="s">
        <v>8331</v>
      </c>
      <c r="R2269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s="13" t="s">
        <v>8331</v>
      </c>
      <c r="R2270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s="13" t="s">
        <v>8331</v>
      </c>
      <c r="R227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s="13" t="s">
        <v>8331</v>
      </c>
      <c r="R2272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0">
        <f t="shared" si="176"/>
        <v>42.63</v>
      </c>
      <c r="Q2273" s="13" t="s">
        <v>8331</v>
      </c>
      <c r="R2273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0">
        <f t="shared" si="176"/>
        <v>14.37</v>
      </c>
      <c r="Q2274" s="13" t="s">
        <v>8331</v>
      </c>
      <c r="R2274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0">
        <f t="shared" si="176"/>
        <v>37.479999999999997</v>
      </c>
      <c r="Q2275" s="13" t="s">
        <v>8331</v>
      </c>
      <c r="R2275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0">
        <f t="shared" si="176"/>
        <v>30.2</v>
      </c>
      <c r="Q2276" s="13" t="s">
        <v>8331</v>
      </c>
      <c r="R2276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0">
        <f t="shared" si="176"/>
        <v>33.549999999999997</v>
      </c>
      <c r="Q2277" s="13" t="s">
        <v>8331</v>
      </c>
      <c r="R2277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0">
        <f t="shared" si="176"/>
        <v>64.75</v>
      </c>
      <c r="Q2278" s="13" t="s">
        <v>8331</v>
      </c>
      <c r="R2278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0">
        <f t="shared" si="176"/>
        <v>57.93</v>
      </c>
      <c r="Q2279" s="13" t="s">
        <v>8331</v>
      </c>
      <c r="R2279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0">
        <f t="shared" si="176"/>
        <v>53.08</v>
      </c>
      <c r="Q2280" s="13" t="s">
        <v>8331</v>
      </c>
      <c r="R2280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0">
        <f t="shared" si="176"/>
        <v>48.06</v>
      </c>
      <c r="Q2281" s="13" t="s">
        <v>8331</v>
      </c>
      <c r="R228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0">
        <f t="shared" si="176"/>
        <v>82.4</v>
      </c>
      <c r="Q2282" s="13" t="s">
        <v>8331</v>
      </c>
      <c r="R2282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0">
        <f t="shared" si="176"/>
        <v>50.45</v>
      </c>
      <c r="Q2283" s="13" t="s">
        <v>8323</v>
      </c>
      <c r="R2283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0">
        <f t="shared" si="176"/>
        <v>115.83</v>
      </c>
      <c r="Q2284" s="13" t="s">
        <v>8323</v>
      </c>
      <c r="R2284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0">
        <f t="shared" si="176"/>
        <v>63.03</v>
      </c>
      <c r="Q2285" s="13" t="s">
        <v>8323</v>
      </c>
      <c r="R2285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0">
        <f t="shared" si="176"/>
        <v>108.02</v>
      </c>
      <c r="Q2286" s="13" t="s">
        <v>8323</v>
      </c>
      <c r="R2286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0">
        <f t="shared" si="176"/>
        <v>46.09</v>
      </c>
      <c r="Q2287" s="13" t="s">
        <v>8323</v>
      </c>
      <c r="R2287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0">
        <f t="shared" si="176"/>
        <v>107.21</v>
      </c>
      <c r="Q2288" s="13" t="s">
        <v>8323</v>
      </c>
      <c r="R2288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0">
        <f t="shared" si="176"/>
        <v>50.93</v>
      </c>
      <c r="Q2289" s="13" t="s">
        <v>8323</v>
      </c>
      <c r="R2289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0">
        <f t="shared" si="176"/>
        <v>40.04</v>
      </c>
      <c r="Q2290" s="13" t="s">
        <v>8323</v>
      </c>
      <c r="R2290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0">
        <f t="shared" si="176"/>
        <v>64.44</v>
      </c>
      <c r="Q2291" s="13" t="s">
        <v>8323</v>
      </c>
      <c r="R229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0">
        <f t="shared" si="176"/>
        <v>53.83</v>
      </c>
      <c r="Q2292" s="13" t="s">
        <v>8323</v>
      </c>
      <c r="R2292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0">
        <f t="shared" si="176"/>
        <v>100.47</v>
      </c>
      <c r="Q2293" s="13" t="s">
        <v>8323</v>
      </c>
      <c r="R2293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0">
        <f t="shared" si="176"/>
        <v>46.63</v>
      </c>
      <c r="Q2294" s="13" t="s">
        <v>8323</v>
      </c>
      <c r="R2294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0">
        <f t="shared" si="176"/>
        <v>34.07</v>
      </c>
      <c r="Q2295" s="13" t="s">
        <v>8323</v>
      </c>
      <c r="R2295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0">
        <f t="shared" si="176"/>
        <v>65.209999999999994</v>
      </c>
      <c r="Q2296" s="13" t="s">
        <v>8323</v>
      </c>
      <c r="R2296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0">
        <f t="shared" si="176"/>
        <v>44.21</v>
      </c>
      <c r="Q2297" s="13" t="s">
        <v>8323</v>
      </c>
      <c r="R2297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0">
        <f t="shared" si="176"/>
        <v>71.97</v>
      </c>
      <c r="Q2298" s="13" t="s">
        <v>8323</v>
      </c>
      <c r="R2298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0">
        <f t="shared" si="176"/>
        <v>52.95</v>
      </c>
      <c r="Q2299" s="13" t="s">
        <v>8323</v>
      </c>
      <c r="R2299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0">
        <f t="shared" si="176"/>
        <v>109.45</v>
      </c>
      <c r="Q2300" s="13" t="s">
        <v>8323</v>
      </c>
      <c r="R2300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0">
        <f t="shared" si="176"/>
        <v>75.040000000000006</v>
      </c>
      <c r="Q2301" s="13" t="s">
        <v>8323</v>
      </c>
      <c r="R230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0">
        <f t="shared" si="176"/>
        <v>115.71</v>
      </c>
      <c r="Q2302" s="13" t="s">
        <v>8323</v>
      </c>
      <c r="R2302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0">
        <f t="shared" si="176"/>
        <v>31.66</v>
      </c>
      <c r="Q2303" s="13" t="s">
        <v>8323</v>
      </c>
      <c r="R2303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0">
        <f t="shared" si="176"/>
        <v>46.18</v>
      </c>
      <c r="Q2304" s="13" t="s">
        <v>8323</v>
      </c>
      <c r="R2304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0">
        <f t="shared" si="176"/>
        <v>68.48</v>
      </c>
      <c r="Q2305" s="13" t="s">
        <v>8323</v>
      </c>
      <c r="R2305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0">
        <f t="shared" si="176"/>
        <v>53.47</v>
      </c>
      <c r="Q2306" s="13" t="s">
        <v>8323</v>
      </c>
      <c r="R2306" t="s">
        <v>8327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0">
        <f t="shared" ref="P2307:P2370" si="181">IFERROR(ROUND(E2307/L2307,2),0)</f>
        <v>109.11</v>
      </c>
      <c r="Q2307" s="13" t="s">
        <v>8323</v>
      </c>
      <c r="R2307" t="s">
        <v>8327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s="13" t="s">
        <v>8323</v>
      </c>
      <c r="R2308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s="13" t="s">
        <v>8323</v>
      </c>
      <c r="R2309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s="13" t="s">
        <v>8323</v>
      </c>
      <c r="R2310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s="13" t="s">
        <v>8323</v>
      </c>
      <c r="R23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s="13" t="s">
        <v>8323</v>
      </c>
      <c r="R2312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s="13" t="s">
        <v>8323</v>
      </c>
      <c r="R2313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s="13" t="s">
        <v>8323</v>
      </c>
      <c r="R2314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s="13" t="s">
        <v>8323</v>
      </c>
      <c r="R2315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s="13" t="s">
        <v>8323</v>
      </c>
      <c r="R2316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s="13" t="s">
        <v>8323</v>
      </c>
      <c r="R2317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s="13" t="s">
        <v>8323</v>
      </c>
      <c r="R2318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s="13" t="s">
        <v>8323</v>
      </c>
      <c r="R2319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s="13" t="s">
        <v>8323</v>
      </c>
      <c r="R2320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s="13" t="s">
        <v>8323</v>
      </c>
      <c r="R232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s="13" t="s">
        <v>8323</v>
      </c>
      <c r="R2322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s="13" t="s">
        <v>8334</v>
      </c>
      <c r="R2323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s="13" t="s">
        <v>8334</v>
      </c>
      <c r="R2324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s="13" t="s">
        <v>8334</v>
      </c>
      <c r="R2325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s="13" t="s">
        <v>8334</v>
      </c>
      <c r="R2326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s="13" t="s">
        <v>8334</v>
      </c>
      <c r="R2327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s="13" t="s">
        <v>8334</v>
      </c>
      <c r="R2328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s="13" t="s">
        <v>8334</v>
      </c>
      <c r="R2329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s="13" t="s">
        <v>8334</v>
      </c>
      <c r="R2330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s="13" t="s">
        <v>8334</v>
      </c>
      <c r="R233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s="13" t="s">
        <v>8334</v>
      </c>
      <c r="R2332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s="13" t="s">
        <v>8334</v>
      </c>
      <c r="R2333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s="13" t="s">
        <v>8334</v>
      </c>
      <c r="R2334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s="13" t="s">
        <v>8334</v>
      </c>
      <c r="R2335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s="13" t="s">
        <v>8334</v>
      </c>
      <c r="R2336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0">
        <f t="shared" si="181"/>
        <v>115.69</v>
      </c>
      <c r="Q2337" s="13" t="s">
        <v>8334</v>
      </c>
      <c r="R2337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0">
        <f t="shared" si="181"/>
        <v>48.1</v>
      </c>
      <c r="Q2338" s="13" t="s">
        <v>8334</v>
      </c>
      <c r="R2338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0">
        <f t="shared" si="181"/>
        <v>74.180000000000007</v>
      </c>
      <c r="Q2339" s="13" t="s">
        <v>8334</v>
      </c>
      <c r="R2339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0">
        <f t="shared" si="181"/>
        <v>123.35</v>
      </c>
      <c r="Q2340" s="13" t="s">
        <v>8334</v>
      </c>
      <c r="R2340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0">
        <f t="shared" si="181"/>
        <v>66.62</v>
      </c>
      <c r="Q2341" s="13" t="s">
        <v>8334</v>
      </c>
      <c r="R234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0">
        <f t="shared" si="181"/>
        <v>104.99</v>
      </c>
      <c r="Q2342" s="13" t="s">
        <v>8334</v>
      </c>
      <c r="R2342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0">
        <f t="shared" si="181"/>
        <v>0</v>
      </c>
      <c r="Q2343" s="13" t="s">
        <v>8317</v>
      </c>
      <c r="R2343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0">
        <f t="shared" si="181"/>
        <v>0</v>
      </c>
      <c r="Q2344" s="13" t="s">
        <v>8317</v>
      </c>
      <c r="R2344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0">
        <f t="shared" si="181"/>
        <v>300</v>
      </c>
      <c r="Q2345" s="13" t="s">
        <v>8317</v>
      </c>
      <c r="R2345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0">
        <f t="shared" si="181"/>
        <v>1</v>
      </c>
      <c r="Q2346" s="13" t="s">
        <v>8317</v>
      </c>
      <c r="R2346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0">
        <f t="shared" si="181"/>
        <v>0</v>
      </c>
      <c r="Q2347" s="13" t="s">
        <v>8317</v>
      </c>
      <c r="R2347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0">
        <f t="shared" si="181"/>
        <v>13</v>
      </c>
      <c r="Q2348" s="13" t="s">
        <v>8317</v>
      </c>
      <c r="R2348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0">
        <f t="shared" si="181"/>
        <v>15</v>
      </c>
      <c r="Q2349" s="13" t="s">
        <v>8317</v>
      </c>
      <c r="R2349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0">
        <f t="shared" si="181"/>
        <v>54</v>
      </c>
      <c r="Q2350" s="13" t="s">
        <v>8317</v>
      </c>
      <c r="R2350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0">
        <f t="shared" si="181"/>
        <v>0</v>
      </c>
      <c r="Q2351" s="13" t="s">
        <v>8317</v>
      </c>
      <c r="R235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0">
        <f t="shared" si="181"/>
        <v>0</v>
      </c>
      <c r="Q2352" s="13" t="s">
        <v>8317</v>
      </c>
      <c r="R2352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0">
        <f t="shared" si="181"/>
        <v>15.43</v>
      </c>
      <c r="Q2353" s="13" t="s">
        <v>8317</v>
      </c>
      <c r="R2353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0">
        <f t="shared" si="181"/>
        <v>0</v>
      </c>
      <c r="Q2354" s="13" t="s">
        <v>8317</v>
      </c>
      <c r="R2354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0">
        <f t="shared" si="181"/>
        <v>0</v>
      </c>
      <c r="Q2355" s="13" t="s">
        <v>8317</v>
      </c>
      <c r="R2355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0">
        <f t="shared" si="181"/>
        <v>25</v>
      </c>
      <c r="Q2356" s="13" t="s">
        <v>8317</v>
      </c>
      <c r="R2356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0">
        <f t="shared" si="181"/>
        <v>27.5</v>
      </c>
      <c r="Q2357" s="13" t="s">
        <v>8317</v>
      </c>
      <c r="R2357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0">
        <f t="shared" si="181"/>
        <v>0</v>
      </c>
      <c r="Q2358" s="13" t="s">
        <v>8317</v>
      </c>
      <c r="R2358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0">
        <f t="shared" si="181"/>
        <v>0</v>
      </c>
      <c r="Q2359" s="13" t="s">
        <v>8317</v>
      </c>
      <c r="R2359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0">
        <f t="shared" si="181"/>
        <v>0</v>
      </c>
      <c r="Q2360" s="13" t="s">
        <v>8317</v>
      </c>
      <c r="R2360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0">
        <f t="shared" si="181"/>
        <v>367</v>
      </c>
      <c r="Q2361" s="13" t="s">
        <v>8317</v>
      </c>
      <c r="R236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0">
        <f t="shared" si="181"/>
        <v>2</v>
      </c>
      <c r="Q2362" s="13" t="s">
        <v>8317</v>
      </c>
      <c r="R2362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0">
        <f t="shared" si="181"/>
        <v>0</v>
      </c>
      <c r="Q2363" s="13" t="s">
        <v>8317</v>
      </c>
      <c r="R2363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0">
        <f t="shared" si="181"/>
        <v>60</v>
      </c>
      <c r="Q2364" s="13" t="s">
        <v>8317</v>
      </c>
      <c r="R2364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0">
        <f t="shared" si="181"/>
        <v>0</v>
      </c>
      <c r="Q2365" s="13" t="s">
        <v>8317</v>
      </c>
      <c r="R2365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0">
        <f t="shared" si="181"/>
        <v>0</v>
      </c>
      <c r="Q2366" s="13" t="s">
        <v>8317</v>
      </c>
      <c r="R2366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0">
        <f t="shared" si="181"/>
        <v>0</v>
      </c>
      <c r="Q2367" s="13" t="s">
        <v>8317</v>
      </c>
      <c r="R2367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0">
        <f t="shared" si="181"/>
        <v>97.41</v>
      </c>
      <c r="Q2368" s="13" t="s">
        <v>8317</v>
      </c>
      <c r="R2368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0">
        <f t="shared" si="181"/>
        <v>47.86</v>
      </c>
      <c r="Q2369" s="13" t="s">
        <v>8317</v>
      </c>
      <c r="R2369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0">
        <f t="shared" si="181"/>
        <v>50</v>
      </c>
      <c r="Q2370" s="13" t="s">
        <v>8317</v>
      </c>
      <c r="R2370" t="s">
        <v>8318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0">
        <f t="shared" ref="P2371:P2434" si="186">IFERROR(ROUND(E2371/L2371,2),0)</f>
        <v>0</v>
      </c>
      <c r="Q2371" s="13" t="s">
        <v>8317</v>
      </c>
      <c r="R2371" t="s">
        <v>8318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s="13" t="s">
        <v>8317</v>
      </c>
      <c r="R2372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s="13" t="s">
        <v>8317</v>
      </c>
      <c r="R2373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s="13" t="s">
        <v>8317</v>
      </c>
      <c r="R2374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s="13" t="s">
        <v>8317</v>
      </c>
      <c r="R2375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s="13" t="s">
        <v>8317</v>
      </c>
      <c r="R2376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s="13" t="s">
        <v>8317</v>
      </c>
      <c r="R2377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s="13" t="s">
        <v>8317</v>
      </c>
      <c r="R2378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s="13" t="s">
        <v>8317</v>
      </c>
      <c r="R2379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s="13" t="s">
        <v>8317</v>
      </c>
      <c r="R2380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s="13" t="s">
        <v>8317</v>
      </c>
      <c r="R238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s="13" t="s">
        <v>8317</v>
      </c>
      <c r="R2382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s="13" t="s">
        <v>8317</v>
      </c>
      <c r="R2383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s="13" t="s">
        <v>8317</v>
      </c>
      <c r="R2384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s="13" t="s">
        <v>8317</v>
      </c>
      <c r="R2385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s="13" t="s">
        <v>8317</v>
      </c>
      <c r="R2386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s="13" t="s">
        <v>8317</v>
      </c>
      <c r="R2387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s="13" t="s">
        <v>8317</v>
      </c>
      <c r="R2388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s="13" t="s">
        <v>8317</v>
      </c>
      <c r="R2389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s="13" t="s">
        <v>8317</v>
      </c>
      <c r="R2390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s="13" t="s">
        <v>8317</v>
      </c>
      <c r="R239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s="13" t="s">
        <v>8317</v>
      </c>
      <c r="R2392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s="13" t="s">
        <v>8317</v>
      </c>
      <c r="R2393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s="13" t="s">
        <v>8317</v>
      </c>
      <c r="R2394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s="13" t="s">
        <v>8317</v>
      </c>
      <c r="R2395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s="13" t="s">
        <v>8317</v>
      </c>
      <c r="R2396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s="13" t="s">
        <v>8317</v>
      </c>
      <c r="R2397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s="13" t="s">
        <v>8317</v>
      </c>
      <c r="R2398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s="13" t="s">
        <v>8317</v>
      </c>
      <c r="R2399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s="13" t="s">
        <v>8317</v>
      </c>
      <c r="R2400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0">
        <f t="shared" si="186"/>
        <v>0</v>
      </c>
      <c r="Q2401" s="13" t="s">
        <v>8317</v>
      </c>
      <c r="R240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0">
        <f t="shared" si="186"/>
        <v>0</v>
      </c>
      <c r="Q2402" s="13" t="s">
        <v>8317</v>
      </c>
      <c r="R2402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0">
        <f t="shared" si="186"/>
        <v>22.33</v>
      </c>
      <c r="Q2403" s="13" t="s">
        <v>8334</v>
      </c>
      <c r="R2403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0">
        <f t="shared" si="186"/>
        <v>52</v>
      </c>
      <c r="Q2404" s="13" t="s">
        <v>8334</v>
      </c>
      <c r="R2404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0">
        <f t="shared" si="186"/>
        <v>16.829999999999998</v>
      </c>
      <c r="Q2405" s="13" t="s">
        <v>8334</v>
      </c>
      <c r="R2405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0">
        <f t="shared" si="186"/>
        <v>0</v>
      </c>
      <c r="Q2406" s="13" t="s">
        <v>8334</v>
      </c>
      <c r="R2406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0">
        <f t="shared" si="186"/>
        <v>56.3</v>
      </c>
      <c r="Q2407" s="13" t="s">
        <v>8334</v>
      </c>
      <c r="R2407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0">
        <f t="shared" si="186"/>
        <v>84.06</v>
      </c>
      <c r="Q2408" s="13" t="s">
        <v>8334</v>
      </c>
      <c r="R2408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0">
        <f t="shared" si="186"/>
        <v>168.39</v>
      </c>
      <c r="Q2409" s="13" t="s">
        <v>8334</v>
      </c>
      <c r="R2409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0">
        <f t="shared" si="186"/>
        <v>15</v>
      </c>
      <c r="Q2410" s="13" t="s">
        <v>8334</v>
      </c>
      <c r="R2410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0">
        <f t="shared" si="186"/>
        <v>76.67</v>
      </c>
      <c r="Q2411" s="13" t="s">
        <v>8334</v>
      </c>
      <c r="R24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0">
        <f t="shared" si="186"/>
        <v>0</v>
      </c>
      <c r="Q2412" s="13" t="s">
        <v>8334</v>
      </c>
      <c r="R2412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0">
        <f t="shared" si="186"/>
        <v>50.33</v>
      </c>
      <c r="Q2413" s="13" t="s">
        <v>8334</v>
      </c>
      <c r="R2413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0">
        <f t="shared" si="186"/>
        <v>0</v>
      </c>
      <c r="Q2414" s="13" t="s">
        <v>8334</v>
      </c>
      <c r="R2414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0">
        <f t="shared" si="186"/>
        <v>8.33</v>
      </c>
      <c r="Q2415" s="13" t="s">
        <v>8334</v>
      </c>
      <c r="R2415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0">
        <f t="shared" si="186"/>
        <v>35.380000000000003</v>
      </c>
      <c r="Q2416" s="13" t="s">
        <v>8334</v>
      </c>
      <c r="R2416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0">
        <f t="shared" si="186"/>
        <v>55.83</v>
      </c>
      <c r="Q2417" s="13" t="s">
        <v>8334</v>
      </c>
      <c r="R2417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0">
        <f t="shared" si="186"/>
        <v>5</v>
      </c>
      <c r="Q2418" s="13" t="s">
        <v>8334</v>
      </c>
      <c r="R2418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0">
        <f t="shared" si="186"/>
        <v>0</v>
      </c>
      <c r="Q2419" s="13" t="s">
        <v>8334</v>
      </c>
      <c r="R2419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0">
        <f t="shared" si="186"/>
        <v>1</v>
      </c>
      <c r="Q2420" s="13" t="s">
        <v>8334</v>
      </c>
      <c r="R2420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0">
        <f t="shared" si="186"/>
        <v>0</v>
      </c>
      <c r="Q2421" s="13" t="s">
        <v>8334</v>
      </c>
      <c r="R242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0">
        <f t="shared" si="186"/>
        <v>69.47</v>
      </c>
      <c r="Q2422" s="13" t="s">
        <v>8334</v>
      </c>
      <c r="R2422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0">
        <f t="shared" si="186"/>
        <v>1</v>
      </c>
      <c r="Q2423" s="13" t="s">
        <v>8334</v>
      </c>
      <c r="R2423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0">
        <f t="shared" si="186"/>
        <v>1</v>
      </c>
      <c r="Q2424" s="13" t="s">
        <v>8334</v>
      </c>
      <c r="R2424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0">
        <f t="shared" si="186"/>
        <v>8</v>
      </c>
      <c r="Q2425" s="13" t="s">
        <v>8334</v>
      </c>
      <c r="R2425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0">
        <f t="shared" si="186"/>
        <v>34.44</v>
      </c>
      <c r="Q2426" s="13" t="s">
        <v>8334</v>
      </c>
      <c r="R2426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0">
        <f t="shared" si="186"/>
        <v>1</v>
      </c>
      <c r="Q2427" s="13" t="s">
        <v>8334</v>
      </c>
      <c r="R2427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0">
        <f t="shared" si="186"/>
        <v>0</v>
      </c>
      <c r="Q2428" s="13" t="s">
        <v>8334</v>
      </c>
      <c r="R2428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0">
        <f t="shared" si="186"/>
        <v>1</v>
      </c>
      <c r="Q2429" s="13" t="s">
        <v>8334</v>
      </c>
      <c r="R2429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0">
        <f t="shared" si="186"/>
        <v>1</v>
      </c>
      <c r="Q2430" s="13" t="s">
        <v>8334</v>
      </c>
      <c r="R2430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0">
        <f t="shared" si="186"/>
        <v>501.25</v>
      </c>
      <c r="Q2431" s="13" t="s">
        <v>8334</v>
      </c>
      <c r="R243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0">
        <f t="shared" si="186"/>
        <v>10.5</v>
      </c>
      <c r="Q2432" s="13" t="s">
        <v>8334</v>
      </c>
      <c r="R2432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0">
        <f t="shared" si="186"/>
        <v>1</v>
      </c>
      <c r="Q2433" s="13" t="s">
        <v>8334</v>
      </c>
      <c r="R2433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0">
        <f t="shared" si="186"/>
        <v>1</v>
      </c>
      <c r="Q2434" s="13" t="s">
        <v>8334</v>
      </c>
      <c r="R2434" t="s">
        <v>8335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0">
        <f t="shared" ref="P2435:P2498" si="191">IFERROR(ROUND(E2435/L2435,2),0)</f>
        <v>0</v>
      </c>
      <c r="Q2435" s="13" t="s">
        <v>8334</v>
      </c>
      <c r="R2435" t="s">
        <v>8335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s="13" t="s">
        <v>8334</v>
      </c>
      <c r="R2436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s="13" t="s">
        <v>8334</v>
      </c>
      <c r="R2437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s="13" t="s">
        <v>8334</v>
      </c>
      <c r="R2438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s="13" t="s">
        <v>8334</v>
      </c>
      <c r="R2439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s="13" t="s">
        <v>8334</v>
      </c>
      <c r="R2440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s="13" t="s">
        <v>8334</v>
      </c>
      <c r="R244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s="13" t="s">
        <v>8334</v>
      </c>
      <c r="R2442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s="13" t="s">
        <v>8334</v>
      </c>
      <c r="R2443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s="13" t="s">
        <v>8334</v>
      </c>
      <c r="R2444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s="13" t="s">
        <v>8334</v>
      </c>
      <c r="R2445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s="13" t="s">
        <v>8334</v>
      </c>
      <c r="R2446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s="13" t="s">
        <v>8334</v>
      </c>
      <c r="R2447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s="13" t="s">
        <v>8334</v>
      </c>
      <c r="R2448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s="13" t="s">
        <v>8334</v>
      </c>
      <c r="R2449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s="13" t="s">
        <v>8334</v>
      </c>
      <c r="R2450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s="13" t="s">
        <v>8334</v>
      </c>
      <c r="R245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s="13" t="s">
        <v>8334</v>
      </c>
      <c r="R2452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s="13" t="s">
        <v>8334</v>
      </c>
      <c r="R2453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s="13" t="s">
        <v>8334</v>
      </c>
      <c r="R2454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s="13" t="s">
        <v>8334</v>
      </c>
      <c r="R2455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s="13" t="s">
        <v>8334</v>
      </c>
      <c r="R2456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s="13" t="s">
        <v>8334</v>
      </c>
      <c r="R2457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s="13" t="s">
        <v>8334</v>
      </c>
      <c r="R2458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s="13" t="s">
        <v>8334</v>
      </c>
      <c r="R2459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s="13" t="s">
        <v>8334</v>
      </c>
      <c r="R2460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s="13" t="s">
        <v>8334</v>
      </c>
      <c r="R246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s="13" t="s">
        <v>8334</v>
      </c>
      <c r="R2462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s="13" t="s">
        <v>8323</v>
      </c>
      <c r="R2463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s="13" t="s">
        <v>8323</v>
      </c>
      <c r="R2464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0">
        <f t="shared" si="191"/>
        <v>31</v>
      </c>
      <c r="Q2465" s="13" t="s">
        <v>8323</v>
      </c>
      <c r="R2465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0">
        <f t="shared" si="191"/>
        <v>51.67</v>
      </c>
      <c r="Q2466" s="13" t="s">
        <v>8323</v>
      </c>
      <c r="R2466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0">
        <f t="shared" si="191"/>
        <v>26.27</v>
      </c>
      <c r="Q2467" s="13" t="s">
        <v>8323</v>
      </c>
      <c r="R2467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0">
        <f t="shared" si="191"/>
        <v>48.08</v>
      </c>
      <c r="Q2468" s="13" t="s">
        <v>8323</v>
      </c>
      <c r="R2468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0">
        <f t="shared" si="191"/>
        <v>27.56</v>
      </c>
      <c r="Q2469" s="13" t="s">
        <v>8323</v>
      </c>
      <c r="R2469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0">
        <f t="shared" si="191"/>
        <v>36.97</v>
      </c>
      <c r="Q2470" s="13" t="s">
        <v>8323</v>
      </c>
      <c r="R2470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0">
        <f t="shared" si="191"/>
        <v>29.02</v>
      </c>
      <c r="Q2471" s="13" t="s">
        <v>8323</v>
      </c>
      <c r="R247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0">
        <f t="shared" si="191"/>
        <v>28.66</v>
      </c>
      <c r="Q2472" s="13" t="s">
        <v>8323</v>
      </c>
      <c r="R2472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0">
        <f t="shared" si="191"/>
        <v>37.65</v>
      </c>
      <c r="Q2473" s="13" t="s">
        <v>8323</v>
      </c>
      <c r="R2473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0">
        <f t="shared" si="191"/>
        <v>97.9</v>
      </c>
      <c r="Q2474" s="13" t="s">
        <v>8323</v>
      </c>
      <c r="R2474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0">
        <f t="shared" si="191"/>
        <v>42.55</v>
      </c>
      <c r="Q2475" s="13" t="s">
        <v>8323</v>
      </c>
      <c r="R2475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0">
        <f t="shared" si="191"/>
        <v>131.58000000000001</v>
      </c>
      <c r="Q2476" s="13" t="s">
        <v>8323</v>
      </c>
      <c r="R2476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0">
        <f t="shared" si="191"/>
        <v>32.32</v>
      </c>
      <c r="Q2477" s="13" t="s">
        <v>8323</v>
      </c>
      <c r="R2477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0">
        <f t="shared" si="191"/>
        <v>61.1</v>
      </c>
      <c r="Q2478" s="13" t="s">
        <v>8323</v>
      </c>
      <c r="R2478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0">
        <f t="shared" si="191"/>
        <v>31.34</v>
      </c>
      <c r="Q2479" s="13" t="s">
        <v>8323</v>
      </c>
      <c r="R2479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0">
        <f t="shared" si="191"/>
        <v>129.11000000000001</v>
      </c>
      <c r="Q2480" s="13" t="s">
        <v>8323</v>
      </c>
      <c r="R2480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0">
        <f t="shared" si="191"/>
        <v>25.02</v>
      </c>
      <c r="Q2481" s="13" t="s">
        <v>8323</v>
      </c>
      <c r="R248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0">
        <f t="shared" si="191"/>
        <v>250</v>
      </c>
      <c r="Q2482" s="13" t="s">
        <v>8323</v>
      </c>
      <c r="R2482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0">
        <f t="shared" si="191"/>
        <v>47.54</v>
      </c>
      <c r="Q2483" s="13" t="s">
        <v>8323</v>
      </c>
      <c r="R2483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0">
        <f t="shared" si="191"/>
        <v>40.04</v>
      </c>
      <c r="Q2484" s="13" t="s">
        <v>8323</v>
      </c>
      <c r="R2484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0">
        <f t="shared" si="191"/>
        <v>65.84</v>
      </c>
      <c r="Q2485" s="13" t="s">
        <v>8323</v>
      </c>
      <c r="R2485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0">
        <f t="shared" si="191"/>
        <v>46.4</v>
      </c>
      <c r="Q2486" s="13" t="s">
        <v>8323</v>
      </c>
      <c r="R2486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0">
        <f t="shared" si="191"/>
        <v>50.37</v>
      </c>
      <c r="Q2487" s="13" t="s">
        <v>8323</v>
      </c>
      <c r="R2487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0">
        <f t="shared" si="191"/>
        <v>26.57</v>
      </c>
      <c r="Q2488" s="13" t="s">
        <v>8323</v>
      </c>
      <c r="R2488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0">
        <f t="shared" si="191"/>
        <v>39.49</v>
      </c>
      <c r="Q2489" s="13" t="s">
        <v>8323</v>
      </c>
      <c r="R2489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0">
        <f t="shared" si="191"/>
        <v>49.25</v>
      </c>
      <c r="Q2490" s="13" t="s">
        <v>8323</v>
      </c>
      <c r="R2490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0">
        <f t="shared" si="191"/>
        <v>62.38</v>
      </c>
      <c r="Q2491" s="13" t="s">
        <v>8323</v>
      </c>
      <c r="R249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0">
        <f t="shared" si="191"/>
        <v>37.94</v>
      </c>
      <c r="Q2492" s="13" t="s">
        <v>8323</v>
      </c>
      <c r="R2492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0">
        <f t="shared" si="191"/>
        <v>51.6</v>
      </c>
      <c r="Q2493" s="13" t="s">
        <v>8323</v>
      </c>
      <c r="R2493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s="13" t="s">
        <v>8323</v>
      </c>
      <c r="R2494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0">
        <f t="shared" si="191"/>
        <v>99.38</v>
      </c>
      <c r="Q2495" s="13" t="s">
        <v>8323</v>
      </c>
      <c r="R2495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0">
        <f t="shared" si="191"/>
        <v>38.85</v>
      </c>
      <c r="Q2496" s="13" t="s">
        <v>8323</v>
      </c>
      <c r="R2496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0">
        <f t="shared" si="191"/>
        <v>45.55</v>
      </c>
      <c r="Q2497" s="13" t="s">
        <v>8323</v>
      </c>
      <c r="R2497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0">
        <f t="shared" si="191"/>
        <v>600</v>
      </c>
      <c r="Q2498" s="13" t="s">
        <v>8323</v>
      </c>
      <c r="R2498" t="s">
        <v>8327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0">
        <f t="shared" ref="P2499:P2562" si="196">IFERROR(ROUND(E2499/L2499,2),0)</f>
        <v>80.55</v>
      </c>
      <c r="Q2499" s="13" t="s">
        <v>8323</v>
      </c>
      <c r="R2499" t="s">
        <v>8327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s="13" t="s">
        <v>8323</v>
      </c>
      <c r="R2500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s="13" t="s">
        <v>8323</v>
      </c>
      <c r="R250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s="13" t="s">
        <v>8323</v>
      </c>
      <c r="R2502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s="13" t="s">
        <v>8334</v>
      </c>
      <c r="R2503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s="13" t="s">
        <v>8334</v>
      </c>
      <c r="R2504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s="13" t="s">
        <v>8334</v>
      </c>
      <c r="R2505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s="13" t="s">
        <v>8334</v>
      </c>
      <c r="R2506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s="13" t="s">
        <v>8334</v>
      </c>
      <c r="R2507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s="13" t="s">
        <v>8334</v>
      </c>
      <c r="R2508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s="13" t="s">
        <v>8334</v>
      </c>
      <c r="R2509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s="13" t="s">
        <v>8334</v>
      </c>
      <c r="R2510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s="13" t="s">
        <v>8334</v>
      </c>
      <c r="R25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s="13" t="s">
        <v>8334</v>
      </c>
      <c r="R2512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s="13" t="s">
        <v>8334</v>
      </c>
      <c r="R2513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s="13" t="s">
        <v>8334</v>
      </c>
      <c r="R2514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s="13" t="s">
        <v>8334</v>
      </c>
      <c r="R2515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s="13" t="s">
        <v>8334</v>
      </c>
      <c r="R2516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s="13" t="s">
        <v>8334</v>
      </c>
      <c r="R2517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s="13" t="s">
        <v>8334</v>
      </c>
      <c r="R2518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s="13" t="s">
        <v>8334</v>
      </c>
      <c r="R2519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s="13" t="s">
        <v>8334</v>
      </c>
      <c r="R2520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s="13" t="s">
        <v>8334</v>
      </c>
      <c r="R252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s="13" t="s">
        <v>8334</v>
      </c>
      <c r="R2522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s="13" t="s">
        <v>8323</v>
      </c>
      <c r="R2523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s="13" t="s">
        <v>8323</v>
      </c>
      <c r="R2524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s="13" t="s">
        <v>8323</v>
      </c>
      <c r="R2525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s="13" t="s">
        <v>8323</v>
      </c>
      <c r="R2526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s="13" t="s">
        <v>8323</v>
      </c>
      <c r="R2527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s="13" t="s">
        <v>8323</v>
      </c>
      <c r="R2528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0">
        <f t="shared" si="196"/>
        <v>57.54</v>
      </c>
      <c r="Q2529" s="13" t="s">
        <v>8323</v>
      </c>
      <c r="R2529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0">
        <f t="shared" si="196"/>
        <v>52.96</v>
      </c>
      <c r="Q2530" s="13" t="s">
        <v>8323</v>
      </c>
      <c r="R2530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0">
        <f t="shared" si="196"/>
        <v>82.33</v>
      </c>
      <c r="Q2531" s="13" t="s">
        <v>8323</v>
      </c>
      <c r="R253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0">
        <f t="shared" si="196"/>
        <v>135.41999999999999</v>
      </c>
      <c r="Q2532" s="13" t="s">
        <v>8323</v>
      </c>
      <c r="R2532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0">
        <f t="shared" si="196"/>
        <v>74.069999999999993</v>
      </c>
      <c r="Q2533" s="13" t="s">
        <v>8323</v>
      </c>
      <c r="R2533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0">
        <f t="shared" si="196"/>
        <v>84.08</v>
      </c>
      <c r="Q2534" s="13" t="s">
        <v>8323</v>
      </c>
      <c r="R2534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0">
        <f t="shared" si="196"/>
        <v>61.03</v>
      </c>
      <c r="Q2535" s="13" t="s">
        <v>8323</v>
      </c>
      <c r="R2535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0">
        <f t="shared" si="196"/>
        <v>150</v>
      </c>
      <c r="Q2536" s="13" t="s">
        <v>8323</v>
      </c>
      <c r="R2536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0">
        <f t="shared" si="196"/>
        <v>266.08999999999997</v>
      </c>
      <c r="Q2537" s="13" t="s">
        <v>8323</v>
      </c>
      <c r="R2537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0">
        <f t="shared" si="196"/>
        <v>7.25</v>
      </c>
      <c r="Q2538" s="13" t="s">
        <v>8323</v>
      </c>
      <c r="R2538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0">
        <f t="shared" si="196"/>
        <v>100</v>
      </c>
      <c r="Q2539" s="13" t="s">
        <v>8323</v>
      </c>
      <c r="R2539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0">
        <f t="shared" si="196"/>
        <v>109.96</v>
      </c>
      <c r="Q2540" s="13" t="s">
        <v>8323</v>
      </c>
      <c r="R2540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0">
        <f t="shared" si="196"/>
        <v>169.92</v>
      </c>
      <c r="Q2541" s="13" t="s">
        <v>8323</v>
      </c>
      <c r="R254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0">
        <f t="shared" si="196"/>
        <v>95.74</v>
      </c>
      <c r="Q2542" s="13" t="s">
        <v>8323</v>
      </c>
      <c r="R2542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0">
        <f t="shared" si="196"/>
        <v>59.46</v>
      </c>
      <c r="Q2543" s="13" t="s">
        <v>8323</v>
      </c>
      <c r="R2543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0">
        <f t="shared" si="196"/>
        <v>55.77</v>
      </c>
      <c r="Q2544" s="13" t="s">
        <v>8323</v>
      </c>
      <c r="R2544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0">
        <f t="shared" si="196"/>
        <v>30.08</v>
      </c>
      <c r="Q2545" s="13" t="s">
        <v>8323</v>
      </c>
      <c r="R2545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0">
        <f t="shared" si="196"/>
        <v>88.44</v>
      </c>
      <c r="Q2546" s="13" t="s">
        <v>8323</v>
      </c>
      <c r="R2546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0">
        <f t="shared" si="196"/>
        <v>64.03</v>
      </c>
      <c r="Q2547" s="13" t="s">
        <v>8323</v>
      </c>
      <c r="R2547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0">
        <f t="shared" si="196"/>
        <v>60.15</v>
      </c>
      <c r="Q2548" s="13" t="s">
        <v>8323</v>
      </c>
      <c r="R2548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0">
        <f t="shared" si="196"/>
        <v>49.19</v>
      </c>
      <c r="Q2549" s="13" t="s">
        <v>8323</v>
      </c>
      <c r="R2549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0">
        <f t="shared" si="196"/>
        <v>165.16</v>
      </c>
      <c r="Q2550" s="13" t="s">
        <v>8323</v>
      </c>
      <c r="R2550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0">
        <f t="shared" si="196"/>
        <v>43.62</v>
      </c>
      <c r="Q2551" s="13" t="s">
        <v>8323</v>
      </c>
      <c r="R255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0">
        <f t="shared" si="196"/>
        <v>43.7</v>
      </c>
      <c r="Q2552" s="13" t="s">
        <v>8323</v>
      </c>
      <c r="R2552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0">
        <f t="shared" si="196"/>
        <v>67.42</v>
      </c>
      <c r="Q2553" s="13" t="s">
        <v>8323</v>
      </c>
      <c r="R2553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0">
        <f t="shared" si="196"/>
        <v>177.5</v>
      </c>
      <c r="Q2554" s="13" t="s">
        <v>8323</v>
      </c>
      <c r="R2554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0">
        <f t="shared" si="196"/>
        <v>38.880000000000003</v>
      </c>
      <c r="Q2555" s="13" t="s">
        <v>8323</v>
      </c>
      <c r="R2555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0">
        <f t="shared" si="196"/>
        <v>54.99</v>
      </c>
      <c r="Q2556" s="13" t="s">
        <v>8323</v>
      </c>
      <c r="R2556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0">
        <f t="shared" si="196"/>
        <v>61.34</v>
      </c>
      <c r="Q2557" s="13" t="s">
        <v>8323</v>
      </c>
      <c r="R2557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0">
        <f t="shared" si="196"/>
        <v>23.12</v>
      </c>
      <c r="Q2558" s="13" t="s">
        <v>8323</v>
      </c>
      <c r="R2558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0">
        <f t="shared" si="196"/>
        <v>29.61</v>
      </c>
      <c r="Q2559" s="13" t="s">
        <v>8323</v>
      </c>
      <c r="R2559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0">
        <f t="shared" si="196"/>
        <v>75.61</v>
      </c>
      <c r="Q2560" s="13" t="s">
        <v>8323</v>
      </c>
      <c r="R2560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0">
        <f t="shared" si="196"/>
        <v>35.6</v>
      </c>
      <c r="Q2561" s="13" t="s">
        <v>8323</v>
      </c>
      <c r="R256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0">
        <f t="shared" si="196"/>
        <v>143</v>
      </c>
      <c r="Q2562" s="13" t="s">
        <v>8323</v>
      </c>
      <c r="R2562" t="s">
        <v>8352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0">
        <f t="shared" ref="P2563:P2626" si="201">IFERROR(ROUND(E2563/L2563,2),0)</f>
        <v>0</v>
      </c>
      <c r="Q2563" s="13" t="s">
        <v>8334</v>
      </c>
      <c r="R2563" t="s">
        <v>8335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s="13" t="s">
        <v>8334</v>
      </c>
      <c r="R2564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s="13" t="s">
        <v>8334</v>
      </c>
      <c r="R2565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s="13" t="s">
        <v>8334</v>
      </c>
      <c r="R2566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s="13" t="s">
        <v>8334</v>
      </c>
      <c r="R2567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s="13" t="s">
        <v>8334</v>
      </c>
      <c r="R2568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s="13" t="s">
        <v>8334</v>
      </c>
      <c r="R2569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s="13" t="s">
        <v>8334</v>
      </c>
      <c r="R2570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s="13" t="s">
        <v>8334</v>
      </c>
      <c r="R257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s="13" t="s">
        <v>8334</v>
      </c>
      <c r="R2572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s="13" t="s">
        <v>8334</v>
      </c>
      <c r="R2573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s="13" t="s">
        <v>8334</v>
      </c>
      <c r="R2574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s="13" t="s">
        <v>8334</v>
      </c>
      <c r="R2575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s="13" t="s">
        <v>8334</v>
      </c>
      <c r="R2576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s="13" t="s">
        <v>8334</v>
      </c>
      <c r="R2577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s="13" t="s">
        <v>8334</v>
      </c>
      <c r="R2578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s="13" t="s">
        <v>8334</v>
      </c>
      <c r="R2579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s="13" t="s">
        <v>8334</v>
      </c>
      <c r="R2580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s="13" t="s">
        <v>8334</v>
      </c>
      <c r="R258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s="13" t="s">
        <v>8334</v>
      </c>
      <c r="R2582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s="13" t="s">
        <v>8334</v>
      </c>
      <c r="R2583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s="13" t="s">
        <v>8334</v>
      </c>
      <c r="R2584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s="13" t="s">
        <v>8334</v>
      </c>
      <c r="R2585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s="13" t="s">
        <v>8334</v>
      </c>
      <c r="R2586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s="13" t="s">
        <v>8334</v>
      </c>
      <c r="R2587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s="13" t="s">
        <v>8334</v>
      </c>
      <c r="R2588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s="13" t="s">
        <v>8334</v>
      </c>
      <c r="R2589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s="13" t="s">
        <v>8334</v>
      </c>
      <c r="R2590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s="13" t="s">
        <v>8334</v>
      </c>
      <c r="R259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s="13" t="s">
        <v>8334</v>
      </c>
      <c r="R2592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0">
        <f t="shared" si="201"/>
        <v>13</v>
      </c>
      <c r="Q2593" s="13" t="s">
        <v>8334</v>
      </c>
      <c r="R2593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0">
        <f t="shared" si="201"/>
        <v>50</v>
      </c>
      <c r="Q2594" s="13" t="s">
        <v>8334</v>
      </c>
      <c r="R2594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0">
        <f t="shared" si="201"/>
        <v>0</v>
      </c>
      <c r="Q2595" s="13" t="s">
        <v>8334</v>
      </c>
      <c r="R2595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0">
        <f t="shared" si="201"/>
        <v>1</v>
      </c>
      <c r="Q2596" s="13" t="s">
        <v>8334</v>
      </c>
      <c r="R2596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0">
        <f t="shared" si="201"/>
        <v>96.05</v>
      </c>
      <c r="Q2597" s="13" t="s">
        <v>8334</v>
      </c>
      <c r="R2597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0">
        <f t="shared" si="201"/>
        <v>305.77999999999997</v>
      </c>
      <c r="Q2598" s="13" t="s">
        <v>8334</v>
      </c>
      <c r="R2598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0">
        <f t="shared" si="201"/>
        <v>12.14</v>
      </c>
      <c r="Q2599" s="13" t="s">
        <v>8334</v>
      </c>
      <c r="R2599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0">
        <f t="shared" si="201"/>
        <v>83.57</v>
      </c>
      <c r="Q2600" s="13" t="s">
        <v>8334</v>
      </c>
      <c r="R2600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0">
        <f t="shared" si="201"/>
        <v>18</v>
      </c>
      <c r="Q2601" s="13" t="s">
        <v>8334</v>
      </c>
      <c r="R260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0">
        <f t="shared" si="201"/>
        <v>115.53</v>
      </c>
      <c r="Q2602" s="13" t="s">
        <v>8334</v>
      </c>
      <c r="R2602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0">
        <f t="shared" si="201"/>
        <v>21.9</v>
      </c>
      <c r="Q2603" s="13" t="s">
        <v>8317</v>
      </c>
      <c r="R2603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0">
        <f t="shared" si="201"/>
        <v>80.02</v>
      </c>
      <c r="Q2604" s="13" t="s">
        <v>8317</v>
      </c>
      <c r="R2604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0">
        <f t="shared" si="201"/>
        <v>35.520000000000003</v>
      </c>
      <c r="Q2605" s="13" t="s">
        <v>8317</v>
      </c>
      <c r="R2605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0">
        <f t="shared" si="201"/>
        <v>64.930000000000007</v>
      </c>
      <c r="Q2606" s="13" t="s">
        <v>8317</v>
      </c>
      <c r="R2606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0">
        <f t="shared" si="201"/>
        <v>60.97</v>
      </c>
      <c r="Q2607" s="13" t="s">
        <v>8317</v>
      </c>
      <c r="R2607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0">
        <f t="shared" si="201"/>
        <v>31.44</v>
      </c>
      <c r="Q2608" s="13" t="s">
        <v>8317</v>
      </c>
      <c r="R2608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0">
        <f t="shared" si="201"/>
        <v>81.95</v>
      </c>
      <c r="Q2609" s="13" t="s">
        <v>8317</v>
      </c>
      <c r="R2609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0">
        <f t="shared" si="201"/>
        <v>58.93</v>
      </c>
      <c r="Q2610" s="13" t="s">
        <v>8317</v>
      </c>
      <c r="R2610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0">
        <f t="shared" si="201"/>
        <v>157.29</v>
      </c>
      <c r="Q2611" s="13" t="s">
        <v>8317</v>
      </c>
      <c r="R26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0">
        <f t="shared" si="201"/>
        <v>55.76</v>
      </c>
      <c r="Q2612" s="13" t="s">
        <v>8317</v>
      </c>
      <c r="R2612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0">
        <f t="shared" si="201"/>
        <v>83.8</v>
      </c>
      <c r="Q2613" s="13" t="s">
        <v>8317</v>
      </c>
      <c r="R2613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0">
        <f t="shared" si="201"/>
        <v>58.42</v>
      </c>
      <c r="Q2614" s="13" t="s">
        <v>8317</v>
      </c>
      <c r="R2614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0">
        <f t="shared" si="201"/>
        <v>270.57</v>
      </c>
      <c r="Q2615" s="13" t="s">
        <v>8317</v>
      </c>
      <c r="R2615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0">
        <f t="shared" si="201"/>
        <v>107.1</v>
      </c>
      <c r="Q2616" s="13" t="s">
        <v>8317</v>
      </c>
      <c r="R2616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0">
        <f t="shared" si="201"/>
        <v>47.18</v>
      </c>
      <c r="Q2617" s="13" t="s">
        <v>8317</v>
      </c>
      <c r="R2617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0">
        <f t="shared" si="201"/>
        <v>120.31</v>
      </c>
      <c r="Q2618" s="13" t="s">
        <v>8317</v>
      </c>
      <c r="R2618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0">
        <f t="shared" si="201"/>
        <v>27.6</v>
      </c>
      <c r="Q2619" s="13" t="s">
        <v>8317</v>
      </c>
      <c r="R2619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0">
        <f t="shared" si="201"/>
        <v>205.3</v>
      </c>
      <c r="Q2620" s="13" t="s">
        <v>8317</v>
      </c>
      <c r="R2620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0">
        <f t="shared" si="201"/>
        <v>35.549999999999997</v>
      </c>
      <c r="Q2621" s="13" t="s">
        <v>8317</v>
      </c>
      <c r="R262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0">
        <f t="shared" si="201"/>
        <v>74.64</v>
      </c>
      <c r="Q2622" s="13" t="s">
        <v>8317</v>
      </c>
      <c r="R2622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0">
        <f t="shared" si="201"/>
        <v>47.06</v>
      </c>
      <c r="Q2623" s="13" t="s">
        <v>8317</v>
      </c>
      <c r="R2623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0">
        <f t="shared" si="201"/>
        <v>26.59</v>
      </c>
      <c r="Q2624" s="13" t="s">
        <v>8317</v>
      </c>
      <c r="R2624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0">
        <f t="shared" si="201"/>
        <v>36.770000000000003</v>
      </c>
      <c r="Q2625" s="13" t="s">
        <v>8317</v>
      </c>
      <c r="R2625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0">
        <f t="shared" si="201"/>
        <v>31.82</v>
      </c>
      <c r="Q2626" s="13" t="s">
        <v>8317</v>
      </c>
      <c r="R2626" t="s">
        <v>8353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0">
        <f t="shared" ref="P2627:P2690" si="206">IFERROR(ROUND(E2627/L2627,2),0)</f>
        <v>27.58</v>
      </c>
      <c r="Q2627" s="13" t="s">
        <v>8317</v>
      </c>
      <c r="R2627" t="s">
        <v>8353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s="13" t="s">
        <v>8317</v>
      </c>
      <c r="R2628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s="13" t="s">
        <v>8317</v>
      </c>
      <c r="R2629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s="13" t="s">
        <v>8317</v>
      </c>
      <c r="R2630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s="13" t="s">
        <v>8317</v>
      </c>
      <c r="R263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s="13" t="s">
        <v>8317</v>
      </c>
      <c r="R2632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s="13" t="s">
        <v>8317</v>
      </c>
      <c r="R2633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s="13" t="s">
        <v>8317</v>
      </c>
      <c r="R2634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s="13" t="s">
        <v>8317</v>
      </c>
      <c r="R2635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s="13" t="s">
        <v>8317</v>
      </c>
      <c r="R2636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s="13" t="s">
        <v>8317</v>
      </c>
      <c r="R2637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s="13" t="s">
        <v>8317</v>
      </c>
      <c r="R2638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s="13" t="s">
        <v>8317</v>
      </c>
      <c r="R2639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s="13" t="s">
        <v>8317</v>
      </c>
      <c r="R2640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s="13" t="s">
        <v>8317</v>
      </c>
      <c r="R264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s="13" t="s">
        <v>8317</v>
      </c>
      <c r="R2642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s="13" t="s">
        <v>8317</v>
      </c>
      <c r="R2643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s="13" t="s">
        <v>8317</v>
      </c>
      <c r="R2644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s="13" t="s">
        <v>8317</v>
      </c>
      <c r="R2645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s="13" t="s">
        <v>8317</v>
      </c>
      <c r="R2646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s="13" t="s">
        <v>8317</v>
      </c>
      <c r="R2647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s="13" t="s">
        <v>8317</v>
      </c>
      <c r="R2648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s="13" t="s">
        <v>8317</v>
      </c>
      <c r="R2649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s="13" t="s">
        <v>8317</v>
      </c>
      <c r="R2650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s="13" t="s">
        <v>8317</v>
      </c>
      <c r="R265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s="13" t="s">
        <v>8317</v>
      </c>
      <c r="R2652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s="13" t="s">
        <v>8317</v>
      </c>
      <c r="R2653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s="13" t="s">
        <v>8317</v>
      </c>
      <c r="R2654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s="13" t="s">
        <v>8317</v>
      </c>
      <c r="R2655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s="13" t="s">
        <v>8317</v>
      </c>
      <c r="R2656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0">
        <f t="shared" si="206"/>
        <v>73.37</v>
      </c>
      <c r="Q2657" s="13" t="s">
        <v>8317</v>
      </c>
      <c r="R2657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0">
        <f t="shared" si="206"/>
        <v>112.86</v>
      </c>
      <c r="Q2658" s="13" t="s">
        <v>8317</v>
      </c>
      <c r="R2658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0">
        <f t="shared" si="206"/>
        <v>95.28</v>
      </c>
      <c r="Q2659" s="13" t="s">
        <v>8317</v>
      </c>
      <c r="R2659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0">
        <f t="shared" si="206"/>
        <v>22.75</v>
      </c>
      <c r="Q2660" s="13" t="s">
        <v>8317</v>
      </c>
      <c r="R2660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0">
        <f t="shared" si="206"/>
        <v>133.30000000000001</v>
      </c>
      <c r="Q2661" s="13" t="s">
        <v>8317</v>
      </c>
      <c r="R266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0">
        <f t="shared" si="206"/>
        <v>3.8</v>
      </c>
      <c r="Q2662" s="13" t="s">
        <v>8317</v>
      </c>
      <c r="R2662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0">
        <f t="shared" si="206"/>
        <v>85.75</v>
      </c>
      <c r="Q2663" s="13" t="s">
        <v>8317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0">
        <f t="shared" si="206"/>
        <v>267</v>
      </c>
      <c r="Q2664" s="13" t="s">
        <v>8317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0">
        <f t="shared" si="206"/>
        <v>373.56</v>
      </c>
      <c r="Q2665" s="13" t="s">
        <v>8317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0">
        <f t="shared" si="206"/>
        <v>174.04</v>
      </c>
      <c r="Q2666" s="13" t="s">
        <v>8317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0">
        <f t="shared" si="206"/>
        <v>93.7</v>
      </c>
      <c r="Q2667" s="13" t="s">
        <v>8317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0">
        <f t="shared" si="206"/>
        <v>77.33</v>
      </c>
      <c r="Q2668" s="13" t="s">
        <v>8317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0">
        <f t="shared" si="206"/>
        <v>92.22</v>
      </c>
      <c r="Q2669" s="13" t="s">
        <v>8317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0">
        <f t="shared" si="206"/>
        <v>60.96</v>
      </c>
      <c r="Q2670" s="13" t="s">
        <v>8317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0">
        <f t="shared" si="206"/>
        <v>91</v>
      </c>
      <c r="Q2671" s="13" t="s">
        <v>8317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0">
        <f t="shared" si="206"/>
        <v>41.58</v>
      </c>
      <c r="Q2672" s="13" t="s">
        <v>8317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0">
        <f t="shared" si="206"/>
        <v>33.76</v>
      </c>
      <c r="Q2673" s="13" t="s">
        <v>8317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0">
        <f t="shared" si="206"/>
        <v>70.62</v>
      </c>
      <c r="Q2674" s="13" t="s">
        <v>8317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0">
        <f t="shared" si="206"/>
        <v>167.15</v>
      </c>
      <c r="Q2675" s="13" t="s">
        <v>8317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0">
        <f t="shared" si="206"/>
        <v>128.62</v>
      </c>
      <c r="Q2676" s="13" t="s">
        <v>8317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0">
        <f t="shared" si="206"/>
        <v>65.41</v>
      </c>
      <c r="Q2677" s="13" t="s">
        <v>8317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0">
        <f t="shared" si="206"/>
        <v>117.56</v>
      </c>
      <c r="Q2678" s="13" t="s">
        <v>8317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0">
        <f t="shared" si="206"/>
        <v>126.48</v>
      </c>
      <c r="Q2679" s="13" t="s">
        <v>8317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0">
        <f t="shared" si="206"/>
        <v>550</v>
      </c>
      <c r="Q2680" s="13" t="s">
        <v>8317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0">
        <f t="shared" si="206"/>
        <v>44</v>
      </c>
      <c r="Q2681" s="13" t="s">
        <v>8317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0">
        <f t="shared" si="206"/>
        <v>69</v>
      </c>
      <c r="Q2682" s="13" t="s">
        <v>8317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0">
        <f t="shared" si="206"/>
        <v>27.5</v>
      </c>
      <c r="Q2683" s="13" t="s">
        <v>8334</v>
      </c>
      <c r="R2683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0">
        <f t="shared" si="206"/>
        <v>84.9</v>
      </c>
      <c r="Q2684" s="13" t="s">
        <v>8334</v>
      </c>
      <c r="R2684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0">
        <f t="shared" si="206"/>
        <v>12</v>
      </c>
      <c r="Q2685" s="13" t="s">
        <v>8334</v>
      </c>
      <c r="R2685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0">
        <f t="shared" si="206"/>
        <v>200</v>
      </c>
      <c r="Q2686" s="13" t="s">
        <v>8334</v>
      </c>
      <c r="R2686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0">
        <f t="shared" si="206"/>
        <v>10</v>
      </c>
      <c r="Q2687" s="13" t="s">
        <v>8334</v>
      </c>
      <c r="R2687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0">
        <f t="shared" si="206"/>
        <v>0</v>
      </c>
      <c r="Q2688" s="13" t="s">
        <v>8334</v>
      </c>
      <c r="R2688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0">
        <f t="shared" si="206"/>
        <v>0</v>
      </c>
      <c r="Q2689" s="13" t="s">
        <v>8334</v>
      </c>
      <c r="R2689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0">
        <f t="shared" si="206"/>
        <v>5.29</v>
      </c>
      <c r="Q2690" s="13" t="s">
        <v>8334</v>
      </c>
      <c r="R2690" t="s">
        <v>8335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0">
        <f t="shared" ref="P2691:P2754" si="211">IFERROR(ROUND(E2691/L2691,2),0)</f>
        <v>1</v>
      </c>
      <c r="Q2691" s="13" t="s">
        <v>8334</v>
      </c>
      <c r="R2691" t="s">
        <v>8335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s="13" t="s">
        <v>8334</v>
      </c>
      <c r="R2692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s="13" t="s">
        <v>8334</v>
      </c>
      <c r="R2693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s="13" t="s">
        <v>8334</v>
      </c>
      <c r="R2694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s="13" t="s">
        <v>8334</v>
      </c>
      <c r="R2695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s="13" t="s">
        <v>8334</v>
      </c>
      <c r="R2696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s="13" t="s">
        <v>8334</v>
      </c>
      <c r="R2697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s="13" t="s">
        <v>8334</v>
      </c>
      <c r="R2698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s="13" t="s">
        <v>8334</v>
      </c>
      <c r="R2699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s="13" t="s">
        <v>8334</v>
      </c>
      <c r="R2700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s="13" t="s">
        <v>8334</v>
      </c>
      <c r="R270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s="13" t="s">
        <v>8334</v>
      </c>
      <c r="R2702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s="13" t="s">
        <v>8315</v>
      </c>
      <c r="R2703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s="13" t="s">
        <v>8315</v>
      </c>
      <c r="R2704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s="13" t="s">
        <v>8315</v>
      </c>
      <c r="R2705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s="13" t="s">
        <v>8315</v>
      </c>
      <c r="R2706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s="13" t="s">
        <v>8315</v>
      </c>
      <c r="R2707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s="13" t="s">
        <v>8315</v>
      </c>
      <c r="R2708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s="13" t="s">
        <v>8315</v>
      </c>
      <c r="R2709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s="13" t="s">
        <v>8315</v>
      </c>
      <c r="R2710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s="13" t="s">
        <v>8315</v>
      </c>
      <c r="R27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s="13" t="s">
        <v>8315</v>
      </c>
      <c r="R2712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s="13" t="s">
        <v>8315</v>
      </c>
      <c r="R2713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s="13" t="s">
        <v>8315</v>
      </c>
      <c r="R2714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s="13" t="s">
        <v>8315</v>
      </c>
      <c r="R2715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s="13" t="s">
        <v>8315</v>
      </c>
      <c r="R2716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s="13" t="s">
        <v>8315</v>
      </c>
      <c r="R2717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s="13" t="s">
        <v>8315</v>
      </c>
      <c r="R2718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s="13" t="s">
        <v>8315</v>
      </c>
      <c r="R2719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s="13" t="s">
        <v>8315</v>
      </c>
      <c r="R2720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0">
        <f t="shared" si="211"/>
        <v>94.64</v>
      </c>
      <c r="Q2721" s="13" t="s">
        <v>8315</v>
      </c>
      <c r="R272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0">
        <f t="shared" si="211"/>
        <v>170.7</v>
      </c>
      <c r="Q2722" s="13" t="s">
        <v>8315</v>
      </c>
      <c r="R2722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0">
        <f t="shared" si="211"/>
        <v>40.76</v>
      </c>
      <c r="Q2723" s="13" t="s">
        <v>8317</v>
      </c>
      <c r="R2723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0">
        <f t="shared" si="211"/>
        <v>68.25</v>
      </c>
      <c r="Q2724" s="13" t="s">
        <v>8317</v>
      </c>
      <c r="R2724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0">
        <f t="shared" si="211"/>
        <v>95.49</v>
      </c>
      <c r="Q2725" s="13" t="s">
        <v>8317</v>
      </c>
      <c r="R2725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0">
        <f t="shared" si="211"/>
        <v>7.19</v>
      </c>
      <c r="Q2726" s="13" t="s">
        <v>8317</v>
      </c>
      <c r="R2726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0">
        <f t="shared" si="211"/>
        <v>511.65</v>
      </c>
      <c r="Q2727" s="13" t="s">
        <v>8317</v>
      </c>
      <c r="R2727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0">
        <f t="shared" si="211"/>
        <v>261.75</v>
      </c>
      <c r="Q2728" s="13" t="s">
        <v>8317</v>
      </c>
      <c r="R2728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0">
        <f t="shared" si="211"/>
        <v>69.760000000000005</v>
      </c>
      <c r="Q2729" s="13" t="s">
        <v>8317</v>
      </c>
      <c r="R2729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0">
        <f t="shared" si="211"/>
        <v>77.23</v>
      </c>
      <c r="Q2730" s="13" t="s">
        <v>8317</v>
      </c>
      <c r="R2730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0">
        <f t="shared" si="211"/>
        <v>340.57</v>
      </c>
      <c r="Q2731" s="13" t="s">
        <v>8317</v>
      </c>
      <c r="R273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0">
        <f t="shared" si="211"/>
        <v>67.42</v>
      </c>
      <c r="Q2732" s="13" t="s">
        <v>8317</v>
      </c>
      <c r="R2732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0">
        <f t="shared" si="211"/>
        <v>845.7</v>
      </c>
      <c r="Q2733" s="13" t="s">
        <v>8317</v>
      </c>
      <c r="R2733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0">
        <f t="shared" si="211"/>
        <v>97.19</v>
      </c>
      <c r="Q2734" s="13" t="s">
        <v>8317</v>
      </c>
      <c r="R2734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0">
        <f t="shared" si="211"/>
        <v>451.84</v>
      </c>
      <c r="Q2735" s="13" t="s">
        <v>8317</v>
      </c>
      <c r="R2735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0">
        <f t="shared" si="211"/>
        <v>138.66999999999999</v>
      </c>
      <c r="Q2736" s="13" t="s">
        <v>8317</v>
      </c>
      <c r="R2736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0">
        <f t="shared" si="211"/>
        <v>21.64</v>
      </c>
      <c r="Q2737" s="13" t="s">
        <v>8317</v>
      </c>
      <c r="R2737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0">
        <f t="shared" si="211"/>
        <v>169.52</v>
      </c>
      <c r="Q2738" s="13" t="s">
        <v>8317</v>
      </c>
      <c r="R2738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0">
        <f t="shared" si="211"/>
        <v>161.88</v>
      </c>
      <c r="Q2739" s="13" t="s">
        <v>8317</v>
      </c>
      <c r="R2739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0">
        <f t="shared" si="211"/>
        <v>493.13</v>
      </c>
      <c r="Q2740" s="13" t="s">
        <v>8317</v>
      </c>
      <c r="R2740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0">
        <f t="shared" si="211"/>
        <v>22.12</v>
      </c>
      <c r="Q2741" s="13" t="s">
        <v>8317</v>
      </c>
      <c r="R274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0">
        <f t="shared" si="211"/>
        <v>18.239999999999998</v>
      </c>
      <c r="Q2742" s="13" t="s">
        <v>8317</v>
      </c>
      <c r="R2742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0">
        <f t="shared" si="211"/>
        <v>8.75</v>
      </c>
      <c r="Q2743" s="13" t="s">
        <v>8320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0">
        <f t="shared" si="211"/>
        <v>40.61</v>
      </c>
      <c r="Q2744" s="13" t="s">
        <v>8320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0">
        <f t="shared" si="211"/>
        <v>0</v>
      </c>
      <c r="Q2745" s="13" t="s">
        <v>8320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0">
        <f t="shared" si="211"/>
        <v>37.950000000000003</v>
      </c>
      <c r="Q2746" s="13" t="s">
        <v>8320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0">
        <f t="shared" si="211"/>
        <v>35.729999999999997</v>
      </c>
      <c r="Q2747" s="13" t="s">
        <v>8320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0">
        <f t="shared" si="211"/>
        <v>42.16</v>
      </c>
      <c r="Q2748" s="13" t="s">
        <v>8320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0">
        <f t="shared" si="211"/>
        <v>35</v>
      </c>
      <c r="Q2749" s="13" t="s">
        <v>8320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0">
        <f t="shared" si="211"/>
        <v>13.25</v>
      </c>
      <c r="Q2750" s="13" t="s">
        <v>8320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0">
        <f t="shared" si="211"/>
        <v>55</v>
      </c>
      <c r="Q2751" s="13" t="s">
        <v>8320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0">
        <f t="shared" si="211"/>
        <v>0</v>
      </c>
      <c r="Q2752" s="13" t="s">
        <v>8320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0">
        <f t="shared" si="211"/>
        <v>0</v>
      </c>
      <c r="Q2753" s="13" t="s">
        <v>8320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0">
        <f t="shared" si="211"/>
        <v>39.29</v>
      </c>
      <c r="Q2754" s="13" t="s">
        <v>8320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0">
        <f t="shared" ref="P2755:P2818" si="216">IFERROR(ROUND(E2755/L2755,2),0)</f>
        <v>47.5</v>
      </c>
      <c r="Q2755" s="13" t="s">
        <v>8320</v>
      </c>
      <c r="R2755" t="s">
        <v>8356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s="13" t="s">
        <v>8320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s="13" t="s">
        <v>8320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s="13" t="s">
        <v>8320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s="13" t="s">
        <v>8320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s="13" t="s">
        <v>8320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s="13" t="s">
        <v>8320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s="13" t="s">
        <v>8320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s="13" t="s">
        <v>8320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s="13" t="s">
        <v>8320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s="13" t="s">
        <v>8320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s="13" t="s">
        <v>8320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s="13" t="s">
        <v>8320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s="13" t="s">
        <v>8320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s="13" t="s">
        <v>8320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s="13" t="s">
        <v>8320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s="13" t="s">
        <v>8320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s="13" t="s">
        <v>8320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s="13" t="s">
        <v>8320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s="13" t="s">
        <v>8320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s="13" t="s">
        <v>8320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s="13" t="s">
        <v>8320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s="13" t="s">
        <v>8320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s="13" t="s">
        <v>8320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s="13" t="s">
        <v>8320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s="13" t="s">
        <v>8320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s="13" t="s">
        <v>8320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s="13" t="s">
        <v>8320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s="13" t="s">
        <v>8315</v>
      </c>
      <c r="R2783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s="13" t="s">
        <v>8315</v>
      </c>
      <c r="R2784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0">
        <f t="shared" si="216"/>
        <v>18.77</v>
      </c>
      <c r="Q2785" s="13" t="s">
        <v>8315</v>
      </c>
      <c r="R2785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0">
        <f t="shared" si="216"/>
        <v>66.11</v>
      </c>
      <c r="Q2786" s="13" t="s">
        <v>8315</v>
      </c>
      <c r="R2786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0">
        <f t="shared" si="216"/>
        <v>36.86</v>
      </c>
      <c r="Q2787" s="13" t="s">
        <v>8315</v>
      </c>
      <c r="R2787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0">
        <f t="shared" si="216"/>
        <v>39.81</v>
      </c>
      <c r="Q2788" s="13" t="s">
        <v>8315</v>
      </c>
      <c r="R2788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0">
        <f t="shared" si="216"/>
        <v>31.5</v>
      </c>
      <c r="Q2789" s="13" t="s">
        <v>8315</v>
      </c>
      <c r="R2789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0">
        <f t="shared" si="216"/>
        <v>102.5</v>
      </c>
      <c r="Q2790" s="13" t="s">
        <v>8315</v>
      </c>
      <c r="R2790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0">
        <f t="shared" si="216"/>
        <v>126.46</v>
      </c>
      <c r="Q2791" s="13" t="s">
        <v>8315</v>
      </c>
      <c r="R279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0">
        <f t="shared" si="216"/>
        <v>47.88</v>
      </c>
      <c r="Q2792" s="13" t="s">
        <v>8315</v>
      </c>
      <c r="R2792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0">
        <f t="shared" si="216"/>
        <v>73.209999999999994</v>
      </c>
      <c r="Q2793" s="13" t="s">
        <v>8315</v>
      </c>
      <c r="R2793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0">
        <f t="shared" si="216"/>
        <v>89.67</v>
      </c>
      <c r="Q2794" s="13" t="s">
        <v>8315</v>
      </c>
      <c r="R2794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0">
        <f t="shared" si="216"/>
        <v>151.46</v>
      </c>
      <c r="Q2795" s="13" t="s">
        <v>8315</v>
      </c>
      <c r="R2795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0">
        <f t="shared" si="216"/>
        <v>25</v>
      </c>
      <c r="Q2796" s="13" t="s">
        <v>8315</v>
      </c>
      <c r="R2796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0">
        <f t="shared" si="216"/>
        <v>36.5</v>
      </c>
      <c r="Q2797" s="13" t="s">
        <v>8315</v>
      </c>
      <c r="R2797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0">
        <f t="shared" si="216"/>
        <v>44</v>
      </c>
      <c r="Q2798" s="13" t="s">
        <v>8315</v>
      </c>
      <c r="R2798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0">
        <f t="shared" si="216"/>
        <v>87.36</v>
      </c>
      <c r="Q2799" s="13" t="s">
        <v>8315</v>
      </c>
      <c r="R2799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0">
        <f t="shared" si="216"/>
        <v>36.47</v>
      </c>
      <c r="Q2800" s="13" t="s">
        <v>8315</v>
      </c>
      <c r="R2800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0">
        <f t="shared" si="216"/>
        <v>44.86</v>
      </c>
      <c r="Q2801" s="13" t="s">
        <v>8315</v>
      </c>
      <c r="R280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0">
        <f t="shared" si="216"/>
        <v>42.9</v>
      </c>
      <c r="Q2802" s="13" t="s">
        <v>8315</v>
      </c>
      <c r="R2802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0">
        <f t="shared" si="216"/>
        <v>51.23</v>
      </c>
      <c r="Q2803" s="13" t="s">
        <v>8315</v>
      </c>
      <c r="R2803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0">
        <f t="shared" si="216"/>
        <v>33.94</v>
      </c>
      <c r="Q2804" s="13" t="s">
        <v>8315</v>
      </c>
      <c r="R2804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0">
        <f t="shared" si="216"/>
        <v>90.74</v>
      </c>
      <c r="Q2805" s="13" t="s">
        <v>8315</v>
      </c>
      <c r="R2805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0">
        <f t="shared" si="216"/>
        <v>50</v>
      </c>
      <c r="Q2806" s="13" t="s">
        <v>8315</v>
      </c>
      <c r="R2806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0">
        <f t="shared" si="216"/>
        <v>24.44</v>
      </c>
      <c r="Q2807" s="13" t="s">
        <v>8315</v>
      </c>
      <c r="R2807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0">
        <f t="shared" si="216"/>
        <v>44.25</v>
      </c>
      <c r="Q2808" s="13" t="s">
        <v>8315</v>
      </c>
      <c r="R2808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0">
        <f t="shared" si="216"/>
        <v>67.739999999999995</v>
      </c>
      <c r="Q2809" s="13" t="s">
        <v>8315</v>
      </c>
      <c r="R2809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0">
        <f t="shared" si="216"/>
        <v>65.38</v>
      </c>
      <c r="Q2810" s="13" t="s">
        <v>8315</v>
      </c>
      <c r="R2810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0">
        <f t="shared" si="216"/>
        <v>121.9</v>
      </c>
      <c r="Q2811" s="13" t="s">
        <v>8315</v>
      </c>
      <c r="R28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0">
        <f t="shared" si="216"/>
        <v>47.46</v>
      </c>
      <c r="Q2812" s="13" t="s">
        <v>8315</v>
      </c>
      <c r="R2812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92.84</v>
      </c>
      <c r="Q2813" s="13" t="s">
        <v>8315</v>
      </c>
      <c r="R2813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0">
        <f t="shared" si="216"/>
        <v>68.25</v>
      </c>
      <c r="Q2814" s="13" t="s">
        <v>8315</v>
      </c>
      <c r="R2814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0">
        <f t="shared" si="216"/>
        <v>37.21</v>
      </c>
      <c r="Q2815" s="13" t="s">
        <v>8315</v>
      </c>
      <c r="R2815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0">
        <f t="shared" si="216"/>
        <v>25.25</v>
      </c>
      <c r="Q2816" s="13" t="s">
        <v>8315</v>
      </c>
      <c r="R2816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0">
        <f t="shared" si="216"/>
        <v>43.21</v>
      </c>
      <c r="Q2817" s="13" t="s">
        <v>8315</v>
      </c>
      <c r="R2817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0">
        <f t="shared" si="216"/>
        <v>25.13</v>
      </c>
      <c r="Q2818" s="13" t="s">
        <v>8315</v>
      </c>
      <c r="R2818" t="s">
        <v>8316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0">
        <f t="shared" ref="P2819:P2882" si="221">IFERROR(ROUND(E2819/L2819,2),0)</f>
        <v>23.64</v>
      </c>
      <c r="Q2819" s="13" t="s">
        <v>8315</v>
      </c>
      <c r="R2819" t="s">
        <v>8316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s="13" t="s">
        <v>8315</v>
      </c>
      <c r="R2820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s="13" t="s">
        <v>8315</v>
      </c>
      <c r="R282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s="13" t="s">
        <v>8315</v>
      </c>
      <c r="R2822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s="13" t="s">
        <v>8315</v>
      </c>
      <c r="R2823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s="13" t="s">
        <v>8315</v>
      </c>
      <c r="R2824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s="13" t="s">
        <v>8315</v>
      </c>
      <c r="R2825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s="13" t="s">
        <v>8315</v>
      </c>
      <c r="R2826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s="13" t="s">
        <v>8315</v>
      </c>
      <c r="R2827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s="13" t="s">
        <v>8315</v>
      </c>
      <c r="R2828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s="13" t="s">
        <v>8315</v>
      </c>
      <c r="R2829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s="13" t="s">
        <v>8315</v>
      </c>
      <c r="R2830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s="13" t="s">
        <v>8315</v>
      </c>
      <c r="R283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s="13" t="s">
        <v>8315</v>
      </c>
      <c r="R2832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s="13" t="s">
        <v>8315</v>
      </c>
      <c r="R2833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s="13" t="s">
        <v>8315</v>
      </c>
      <c r="R2834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s="13" t="s">
        <v>8315</v>
      </c>
      <c r="R2835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s="13" t="s">
        <v>8315</v>
      </c>
      <c r="R2836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s="13" t="s">
        <v>8315</v>
      </c>
      <c r="R2837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s="13" t="s">
        <v>8315</v>
      </c>
      <c r="R2838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s="13" t="s">
        <v>8315</v>
      </c>
      <c r="R2839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s="13" t="s">
        <v>8315</v>
      </c>
      <c r="R2840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s="13" t="s">
        <v>8315</v>
      </c>
      <c r="R284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s="13" t="s">
        <v>8315</v>
      </c>
      <c r="R2842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s="13" t="s">
        <v>8315</v>
      </c>
      <c r="R2843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0">
        <f t="shared" si="221"/>
        <v>0</v>
      </c>
      <c r="Q2844" s="13" t="s">
        <v>8315</v>
      </c>
      <c r="R2844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0">
        <f t="shared" si="221"/>
        <v>0</v>
      </c>
      <c r="Q2845" s="13" t="s">
        <v>8315</v>
      </c>
      <c r="R2845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1"/>
        <v>30</v>
      </c>
      <c r="Q2846" s="13" t="s">
        <v>8315</v>
      </c>
      <c r="R2846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1"/>
        <v>60.67</v>
      </c>
      <c r="Q2847" s="13" t="s">
        <v>8315</v>
      </c>
      <c r="R2847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0">
        <f t="shared" si="221"/>
        <v>0</v>
      </c>
      <c r="Q2848" s="13" t="s">
        <v>8315</v>
      </c>
      <c r="R2848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0">
        <f t="shared" si="221"/>
        <v>0</v>
      </c>
      <c r="Q2849" s="13" t="s">
        <v>8315</v>
      </c>
      <c r="R2849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0">
        <f t="shared" si="221"/>
        <v>23.33</v>
      </c>
      <c r="Q2850" s="13" t="s">
        <v>8315</v>
      </c>
      <c r="R2850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0">
        <f t="shared" si="221"/>
        <v>5</v>
      </c>
      <c r="Q2851" s="13" t="s">
        <v>8315</v>
      </c>
      <c r="R285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0">
        <f t="shared" si="221"/>
        <v>23.92</v>
      </c>
      <c r="Q2852" s="13" t="s">
        <v>8315</v>
      </c>
      <c r="R2852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0">
        <f t="shared" si="221"/>
        <v>0</v>
      </c>
      <c r="Q2853" s="13" t="s">
        <v>8315</v>
      </c>
      <c r="R2853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0">
        <f t="shared" si="221"/>
        <v>15.83</v>
      </c>
      <c r="Q2854" s="13" t="s">
        <v>8315</v>
      </c>
      <c r="R2854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0">
        <f t="shared" si="221"/>
        <v>0</v>
      </c>
      <c r="Q2855" s="13" t="s">
        <v>8315</v>
      </c>
      <c r="R2855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0">
        <f t="shared" si="221"/>
        <v>29.79</v>
      </c>
      <c r="Q2856" s="13" t="s">
        <v>8315</v>
      </c>
      <c r="R2856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0">
        <f t="shared" si="221"/>
        <v>60</v>
      </c>
      <c r="Q2857" s="13" t="s">
        <v>8315</v>
      </c>
      <c r="R2857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0">
        <f t="shared" si="221"/>
        <v>24.33</v>
      </c>
      <c r="Q2858" s="13" t="s">
        <v>8315</v>
      </c>
      <c r="R2858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0">
        <f t="shared" si="221"/>
        <v>500</v>
      </c>
      <c r="Q2859" s="13" t="s">
        <v>8315</v>
      </c>
      <c r="R2859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0">
        <f t="shared" si="221"/>
        <v>0</v>
      </c>
      <c r="Q2860" s="13" t="s">
        <v>8315</v>
      </c>
      <c r="R2860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0">
        <f t="shared" si="221"/>
        <v>35</v>
      </c>
      <c r="Q2861" s="13" t="s">
        <v>8315</v>
      </c>
      <c r="R286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0">
        <f t="shared" si="221"/>
        <v>29.56</v>
      </c>
      <c r="Q2862" s="13" t="s">
        <v>8315</v>
      </c>
      <c r="R2862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0">
        <f t="shared" si="221"/>
        <v>26.67</v>
      </c>
      <c r="Q2863" s="13" t="s">
        <v>8315</v>
      </c>
      <c r="R2863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0">
        <f t="shared" si="221"/>
        <v>18.329999999999998</v>
      </c>
      <c r="Q2864" s="13" t="s">
        <v>8315</v>
      </c>
      <c r="R2864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0">
        <f t="shared" si="221"/>
        <v>20</v>
      </c>
      <c r="Q2865" s="13" t="s">
        <v>8315</v>
      </c>
      <c r="R2865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0">
        <f t="shared" si="221"/>
        <v>13.33</v>
      </c>
      <c r="Q2866" s="13" t="s">
        <v>8315</v>
      </c>
      <c r="R2866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0">
        <f t="shared" si="221"/>
        <v>0</v>
      </c>
      <c r="Q2867" s="13" t="s">
        <v>8315</v>
      </c>
      <c r="R2867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0">
        <f t="shared" si="221"/>
        <v>22.5</v>
      </c>
      <c r="Q2868" s="13" t="s">
        <v>8315</v>
      </c>
      <c r="R2868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0">
        <f t="shared" si="221"/>
        <v>50.4</v>
      </c>
      <c r="Q2869" s="13" t="s">
        <v>8315</v>
      </c>
      <c r="R2869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0">
        <f t="shared" si="221"/>
        <v>105.03</v>
      </c>
      <c r="Q2870" s="13" t="s">
        <v>8315</v>
      </c>
      <c r="R2870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0">
        <f t="shared" si="221"/>
        <v>35.4</v>
      </c>
      <c r="Q2871" s="13" t="s">
        <v>8315</v>
      </c>
      <c r="R287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0">
        <f t="shared" si="221"/>
        <v>83.33</v>
      </c>
      <c r="Q2872" s="13" t="s">
        <v>8315</v>
      </c>
      <c r="R2872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0">
        <f t="shared" si="221"/>
        <v>35.92</v>
      </c>
      <c r="Q2873" s="13" t="s">
        <v>8315</v>
      </c>
      <c r="R2873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0">
        <f t="shared" si="221"/>
        <v>0</v>
      </c>
      <c r="Q2874" s="13" t="s">
        <v>8315</v>
      </c>
      <c r="R2874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0">
        <f t="shared" si="221"/>
        <v>119.13</v>
      </c>
      <c r="Q2875" s="13" t="s">
        <v>8315</v>
      </c>
      <c r="R2875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0">
        <f t="shared" si="221"/>
        <v>90.33</v>
      </c>
      <c r="Q2876" s="13" t="s">
        <v>8315</v>
      </c>
      <c r="R2876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0">
        <f t="shared" si="221"/>
        <v>2.33</v>
      </c>
      <c r="Q2877" s="13" t="s">
        <v>8315</v>
      </c>
      <c r="R2877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0">
        <f t="shared" si="221"/>
        <v>0</v>
      </c>
      <c r="Q2878" s="13" t="s">
        <v>8315</v>
      </c>
      <c r="R2878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0">
        <f t="shared" si="221"/>
        <v>108.33</v>
      </c>
      <c r="Q2879" s="13" t="s">
        <v>8315</v>
      </c>
      <c r="R2879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0">
        <f t="shared" si="221"/>
        <v>15.75</v>
      </c>
      <c r="Q2880" s="13" t="s">
        <v>8315</v>
      </c>
      <c r="R2880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0">
        <f t="shared" si="221"/>
        <v>29</v>
      </c>
      <c r="Q2881" s="13" t="s">
        <v>8315</v>
      </c>
      <c r="R288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0">
        <f t="shared" si="221"/>
        <v>96.55</v>
      </c>
      <c r="Q2882" s="13" t="s">
        <v>8315</v>
      </c>
      <c r="R2882" t="s">
        <v>8316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0">
        <f t="shared" ref="P2883:P2946" si="226">IFERROR(ROUND(E2883/L2883,2),0)</f>
        <v>0</v>
      </c>
      <c r="Q2883" s="13" t="s">
        <v>8315</v>
      </c>
      <c r="R2883" t="s">
        <v>8316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s="13" t="s">
        <v>8315</v>
      </c>
      <c r="R2884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s="13" t="s">
        <v>8315</v>
      </c>
      <c r="R2885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s="13" t="s">
        <v>8315</v>
      </c>
      <c r="R2886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s="13" t="s">
        <v>8315</v>
      </c>
      <c r="R2887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s="13" t="s">
        <v>8315</v>
      </c>
      <c r="R2888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s="13" t="s">
        <v>8315</v>
      </c>
      <c r="R2889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0">
        <f t="shared" si="226"/>
        <v>0</v>
      </c>
      <c r="Q2890" s="13" t="s">
        <v>8315</v>
      </c>
      <c r="R2890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0">
        <f t="shared" si="226"/>
        <v>81.569999999999993</v>
      </c>
      <c r="Q2891" s="13" t="s">
        <v>8315</v>
      </c>
      <c r="R289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0">
        <f t="shared" si="226"/>
        <v>7</v>
      </c>
      <c r="Q2892" s="13" t="s">
        <v>8315</v>
      </c>
      <c r="R2892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0">
        <f t="shared" si="226"/>
        <v>27.3</v>
      </c>
      <c r="Q2893" s="13" t="s">
        <v>8315</v>
      </c>
      <c r="R2893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0">
        <f t="shared" si="226"/>
        <v>29.41</v>
      </c>
      <c r="Q2894" s="13" t="s">
        <v>8315</v>
      </c>
      <c r="R2894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0">
        <f t="shared" si="226"/>
        <v>12.5</v>
      </c>
      <c r="Q2895" s="13" t="s">
        <v>8315</v>
      </c>
      <c r="R2895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0">
        <f t="shared" si="226"/>
        <v>0</v>
      </c>
      <c r="Q2896" s="13" t="s">
        <v>8315</v>
      </c>
      <c r="R2896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0">
        <f t="shared" si="226"/>
        <v>5.75</v>
      </c>
      <c r="Q2897" s="13" t="s">
        <v>8315</v>
      </c>
      <c r="R2897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0">
        <f t="shared" si="226"/>
        <v>52.08</v>
      </c>
      <c r="Q2898" s="13" t="s">
        <v>8315</v>
      </c>
      <c r="R2898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0">
        <f t="shared" si="226"/>
        <v>183.33</v>
      </c>
      <c r="Q2899" s="13" t="s">
        <v>8315</v>
      </c>
      <c r="R2899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0">
        <f t="shared" si="226"/>
        <v>26.33</v>
      </c>
      <c r="Q2900" s="13" t="s">
        <v>8315</v>
      </c>
      <c r="R2900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0">
        <f t="shared" si="226"/>
        <v>0</v>
      </c>
      <c r="Q2901" s="13" t="s">
        <v>8315</v>
      </c>
      <c r="R290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0">
        <f t="shared" si="226"/>
        <v>486.43</v>
      </c>
      <c r="Q2902" s="13" t="s">
        <v>8315</v>
      </c>
      <c r="R2902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0">
        <f t="shared" si="226"/>
        <v>3</v>
      </c>
      <c r="Q2903" s="13" t="s">
        <v>8315</v>
      </c>
      <c r="R2903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0">
        <f t="shared" si="226"/>
        <v>25</v>
      </c>
      <c r="Q2904" s="13" t="s">
        <v>8315</v>
      </c>
      <c r="R2904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0">
        <f t="shared" si="226"/>
        <v>9.75</v>
      </c>
      <c r="Q2905" s="13" t="s">
        <v>8315</v>
      </c>
      <c r="R2905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0">
        <f t="shared" si="226"/>
        <v>18.75</v>
      </c>
      <c r="Q2906" s="13" t="s">
        <v>8315</v>
      </c>
      <c r="R2906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0">
        <f t="shared" si="226"/>
        <v>36.590000000000003</v>
      </c>
      <c r="Q2907" s="13" t="s">
        <v>8315</v>
      </c>
      <c r="R2907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0">
        <f t="shared" si="226"/>
        <v>80.709999999999994</v>
      </c>
      <c r="Q2908" s="13" t="s">
        <v>8315</v>
      </c>
      <c r="R2908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0">
        <f t="shared" si="226"/>
        <v>1</v>
      </c>
      <c r="Q2909" s="13" t="s">
        <v>8315</v>
      </c>
      <c r="R2909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0">
        <f t="shared" si="226"/>
        <v>52.8</v>
      </c>
      <c r="Q2910" s="13" t="s">
        <v>8315</v>
      </c>
      <c r="R2910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0">
        <f t="shared" si="226"/>
        <v>20</v>
      </c>
      <c r="Q2911" s="13" t="s">
        <v>8315</v>
      </c>
      <c r="R29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0">
        <f t="shared" si="226"/>
        <v>1</v>
      </c>
      <c r="Q2912" s="13" t="s">
        <v>8315</v>
      </c>
      <c r="R2912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0">
        <f t="shared" si="226"/>
        <v>46.93</v>
      </c>
      <c r="Q2913" s="13" t="s">
        <v>8315</v>
      </c>
      <c r="R2913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0">
        <f t="shared" si="226"/>
        <v>78.08</v>
      </c>
      <c r="Q2914" s="13" t="s">
        <v>8315</v>
      </c>
      <c r="R2914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0">
        <f t="shared" si="226"/>
        <v>1</v>
      </c>
      <c r="Q2915" s="13" t="s">
        <v>8315</v>
      </c>
      <c r="R2915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0">
        <f t="shared" si="226"/>
        <v>1</v>
      </c>
      <c r="Q2916" s="13" t="s">
        <v>8315</v>
      </c>
      <c r="R2916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0">
        <f t="shared" si="226"/>
        <v>203.67</v>
      </c>
      <c r="Q2917" s="13" t="s">
        <v>8315</v>
      </c>
      <c r="R2917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0">
        <f t="shared" si="226"/>
        <v>20.71</v>
      </c>
      <c r="Q2918" s="13" t="s">
        <v>8315</v>
      </c>
      <c r="R2918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0">
        <f t="shared" si="226"/>
        <v>48.56</v>
      </c>
      <c r="Q2919" s="13" t="s">
        <v>8315</v>
      </c>
      <c r="R2919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0">
        <f t="shared" si="226"/>
        <v>68.099999999999994</v>
      </c>
      <c r="Q2920" s="13" t="s">
        <v>8315</v>
      </c>
      <c r="R2920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0">
        <f t="shared" si="226"/>
        <v>8.5</v>
      </c>
      <c r="Q2921" s="13" t="s">
        <v>8315</v>
      </c>
      <c r="R292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0">
        <f t="shared" si="226"/>
        <v>51.62</v>
      </c>
      <c r="Q2922" s="13" t="s">
        <v>8315</v>
      </c>
      <c r="R2922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0">
        <f t="shared" si="226"/>
        <v>43</v>
      </c>
      <c r="Q2923" s="13" t="s">
        <v>8315</v>
      </c>
      <c r="R2923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0">
        <f t="shared" si="226"/>
        <v>83.33</v>
      </c>
      <c r="Q2924" s="13" t="s">
        <v>8315</v>
      </c>
      <c r="R2924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0">
        <f t="shared" si="226"/>
        <v>30</v>
      </c>
      <c r="Q2925" s="13" t="s">
        <v>8315</v>
      </c>
      <c r="R2925" t="s">
        <v>8357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0">
        <f t="shared" si="226"/>
        <v>175.51</v>
      </c>
      <c r="Q2926" s="13" t="s">
        <v>8315</v>
      </c>
      <c r="R2926" t="s">
        <v>8357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0">
        <f t="shared" si="226"/>
        <v>231.66</v>
      </c>
      <c r="Q2927" s="13" t="s">
        <v>8315</v>
      </c>
      <c r="R2927" t="s">
        <v>8357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0">
        <f t="shared" si="226"/>
        <v>75</v>
      </c>
      <c r="Q2928" s="13" t="s">
        <v>8315</v>
      </c>
      <c r="R2928" t="s">
        <v>8357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0">
        <f t="shared" si="226"/>
        <v>112.14</v>
      </c>
      <c r="Q2929" s="13" t="s">
        <v>8315</v>
      </c>
      <c r="R2929" t="s">
        <v>8357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0">
        <f t="shared" si="226"/>
        <v>41.67</v>
      </c>
      <c r="Q2930" s="13" t="s">
        <v>8315</v>
      </c>
      <c r="R2930" t="s">
        <v>8357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0">
        <f t="shared" si="226"/>
        <v>255.17</v>
      </c>
      <c r="Q2931" s="13" t="s">
        <v>8315</v>
      </c>
      <c r="R2931" t="s">
        <v>8357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0">
        <f t="shared" si="226"/>
        <v>162.77000000000001</v>
      </c>
      <c r="Q2932" s="13" t="s">
        <v>8315</v>
      </c>
      <c r="R2932" t="s">
        <v>8357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0">
        <f t="shared" si="226"/>
        <v>88.33</v>
      </c>
      <c r="Q2933" s="13" t="s">
        <v>8315</v>
      </c>
      <c r="R2933" t="s">
        <v>8357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0">
        <f t="shared" si="226"/>
        <v>85.74</v>
      </c>
      <c r="Q2934" s="13" t="s">
        <v>8315</v>
      </c>
      <c r="R2934" t="s">
        <v>8357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0">
        <f t="shared" si="226"/>
        <v>47.57</v>
      </c>
      <c r="Q2935" s="13" t="s">
        <v>8315</v>
      </c>
      <c r="R2935" t="s">
        <v>8357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0">
        <f t="shared" si="226"/>
        <v>72.97</v>
      </c>
      <c r="Q2936" s="13" t="s">
        <v>8315</v>
      </c>
      <c r="R2936" t="s">
        <v>8357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0">
        <f t="shared" si="226"/>
        <v>90.54</v>
      </c>
      <c r="Q2937" s="13" t="s">
        <v>8315</v>
      </c>
      <c r="R2937" t="s">
        <v>8357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0">
        <f t="shared" si="226"/>
        <v>37.65</v>
      </c>
      <c r="Q2938" s="13" t="s">
        <v>8315</v>
      </c>
      <c r="R2938" t="s">
        <v>8357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0">
        <f t="shared" si="226"/>
        <v>36.36</v>
      </c>
      <c r="Q2939" s="13" t="s">
        <v>8315</v>
      </c>
      <c r="R2939" t="s">
        <v>8357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0">
        <f t="shared" si="226"/>
        <v>126.72</v>
      </c>
      <c r="Q2940" s="13" t="s">
        <v>8315</v>
      </c>
      <c r="R2940" t="s">
        <v>8357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0">
        <f t="shared" si="226"/>
        <v>329.2</v>
      </c>
      <c r="Q2941" s="13" t="s">
        <v>8315</v>
      </c>
      <c r="R2941" t="s">
        <v>8357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0">
        <f t="shared" si="226"/>
        <v>81.239999999999995</v>
      </c>
      <c r="Q2942" s="13" t="s">
        <v>8315</v>
      </c>
      <c r="R2942" t="s">
        <v>8357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0">
        <f t="shared" si="226"/>
        <v>1</v>
      </c>
      <c r="Q2943" s="13" t="s">
        <v>8315</v>
      </c>
      <c r="R2943" t="s">
        <v>8355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0">
        <f t="shared" si="226"/>
        <v>202.23</v>
      </c>
      <c r="Q2944" s="13" t="s">
        <v>8315</v>
      </c>
      <c r="R2944" t="s">
        <v>8355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0">
        <f t="shared" si="226"/>
        <v>0</v>
      </c>
      <c r="Q2945" s="13" t="s">
        <v>8315</v>
      </c>
      <c r="R2945" t="s">
        <v>8355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0">
        <f t="shared" si="226"/>
        <v>100</v>
      </c>
      <c r="Q2946" s="13" t="s">
        <v>8315</v>
      </c>
      <c r="R2946" t="s">
        <v>8355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0">
        <f t="shared" ref="P2947:P3010" si="231">IFERROR(ROUND(E2947/L2947,2),0)</f>
        <v>0</v>
      </c>
      <c r="Q2947" s="13" t="s">
        <v>8315</v>
      </c>
      <c r="R2947" t="s">
        <v>8355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s="13" t="s">
        <v>8315</v>
      </c>
      <c r="R2948" t="s">
        <v>8355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s="13" t="s">
        <v>8315</v>
      </c>
      <c r="R2949" t="s">
        <v>8355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s="13" t="s">
        <v>8315</v>
      </c>
      <c r="R2950" t="s">
        <v>8355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s="13" t="s">
        <v>8315</v>
      </c>
      <c r="R2951" t="s">
        <v>8355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s="13" t="s">
        <v>8315</v>
      </c>
      <c r="R2952" t="s">
        <v>8355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s="13" t="s">
        <v>8315</v>
      </c>
      <c r="R2953" t="s">
        <v>8355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0">
        <f t="shared" si="231"/>
        <v>200.63</v>
      </c>
      <c r="Q2954" s="13" t="s">
        <v>8315</v>
      </c>
      <c r="R2954" t="s">
        <v>8355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0">
        <f t="shared" si="231"/>
        <v>201.67</v>
      </c>
      <c r="Q2955" s="13" t="s">
        <v>8315</v>
      </c>
      <c r="R2955" t="s">
        <v>8355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0">
        <f t="shared" si="231"/>
        <v>0</v>
      </c>
      <c r="Q2956" s="13" t="s">
        <v>8315</v>
      </c>
      <c r="R2956" t="s">
        <v>8355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0">
        <f t="shared" si="231"/>
        <v>65</v>
      </c>
      <c r="Q2957" s="13" t="s">
        <v>8315</v>
      </c>
      <c r="R2957" t="s">
        <v>8355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0">
        <f t="shared" si="231"/>
        <v>66.099999999999994</v>
      </c>
      <c r="Q2958" s="13" t="s">
        <v>8315</v>
      </c>
      <c r="R2958" t="s">
        <v>8355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0">
        <f t="shared" si="231"/>
        <v>93.33</v>
      </c>
      <c r="Q2959" s="13" t="s">
        <v>8315</v>
      </c>
      <c r="R2959" t="s">
        <v>8355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0">
        <f t="shared" si="231"/>
        <v>0</v>
      </c>
      <c r="Q2960" s="13" t="s">
        <v>8315</v>
      </c>
      <c r="R2960" t="s">
        <v>8355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0">
        <f t="shared" si="231"/>
        <v>0</v>
      </c>
      <c r="Q2961" s="13" t="s">
        <v>8315</v>
      </c>
      <c r="R2961" t="s">
        <v>8355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0">
        <f t="shared" si="231"/>
        <v>0</v>
      </c>
      <c r="Q2962" s="13" t="s">
        <v>8315</v>
      </c>
      <c r="R2962" t="s">
        <v>8355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0">
        <f t="shared" si="231"/>
        <v>50.75</v>
      </c>
      <c r="Q2963" s="13" t="s">
        <v>8315</v>
      </c>
      <c r="R2963" t="s">
        <v>8316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0">
        <f t="shared" si="231"/>
        <v>60.9</v>
      </c>
      <c r="Q2964" s="13" t="s">
        <v>8315</v>
      </c>
      <c r="R2964" t="s">
        <v>8316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0">
        <f t="shared" si="231"/>
        <v>109.03</v>
      </c>
      <c r="Q2965" s="13" t="s">
        <v>8315</v>
      </c>
      <c r="R2965" t="s">
        <v>8316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0">
        <f t="shared" si="231"/>
        <v>25.69</v>
      </c>
      <c r="Q2966" s="13" t="s">
        <v>8315</v>
      </c>
      <c r="R2966" t="s">
        <v>8316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0">
        <f t="shared" si="231"/>
        <v>41.92</v>
      </c>
      <c r="Q2967" s="13" t="s">
        <v>8315</v>
      </c>
      <c r="R2967" t="s">
        <v>8316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0">
        <f t="shared" si="231"/>
        <v>88.77</v>
      </c>
      <c r="Q2968" s="13" t="s">
        <v>8315</v>
      </c>
      <c r="R2968" t="s">
        <v>8316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0">
        <f t="shared" si="231"/>
        <v>80.23</v>
      </c>
      <c r="Q2969" s="13" t="s">
        <v>8315</v>
      </c>
      <c r="R2969" t="s">
        <v>8316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0">
        <f t="shared" si="231"/>
        <v>78.94</v>
      </c>
      <c r="Q2970" s="13" t="s">
        <v>8315</v>
      </c>
      <c r="R2970" t="s">
        <v>8316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0">
        <f t="shared" si="231"/>
        <v>95.59</v>
      </c>
      <c r="Q2971" s="13" t="s">
        <v>8315</v>
      </c>
      <c r="R2971" t="s">
        <v>8316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0">
        <f t="shared" si="231"/>
        <v>69.89</v>
      </c>
      <c r="Q2972" s="13" t="s">
        <v>8315</v>
      </c>
      <c r="R2972" t="s">
        <v>8316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0">
        <f t="shared" si="231"/>
        <v>74.53</v>
      </c>
      <c r="Q2973" s="13" t="s">
        <v>8315</v>
      </c>
      <c r="R2973" t="s">
        <v>8316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0">
        <f t="shared" si="231"/>
        <v>123.94</v>
      </c>
      <c r="Q2974" s="13" t="s">
        <v>8315</v>
      </c>
      <c r="R2974" t="s">
        <v>8316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0">
        <f t="shared" si="231"/>
        <v>264.85000000000002</v>
      </c>
      <c r="Q2975" s="13" t="s">
        <v>8315</v>
      </c>
      <c r="R2975" t="s">
        <v>8316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0">
        <f t="shared" si="231"/>
        <v>58.62</v>
      </c>
      <c r="Q2976" s="13" t="s">
        <v>8315</v>
      </c>
      <c r="R2976" t="s">
        <v>8316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70.88</v>
      </c>
      <c r="Q2977" s="13" t="s">
        <v>8315</v>
      </c>
      <c r="R2977" t="s">
        <v>8316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0">
        <f t="shared" si="231"/>
        <v>8.57</v>
      </c>
      <c r="Q2978" s="13" t="s">
        <v>8315</v>
      </c>
      <c r="R2978" t="s">
        <v>8316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0">
        <f t="shared" si="231"/>
        <v>113.57</v>
      </c>
      <c r="Q2979" s="13" t="s">
        <v>8315</v>
      </c>
      <c r="R2979" t="s">
        <v>8316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0">
        <f t="shared" si="231"/>
        <v>60.69</v>
      </c>
      <c r="Q2980" s="13" t="s">
        <v>8315</v>
      </c>
      <c r="R2980" t="s">
        <v>8316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0">
        <f t="shared" si="231"/>
        <v>110.22</v>
      </c>
      <c r="Q2981" s="13" t="s">
        <v>8315</v>
      </c>
      <c r="R2981" t="s">
        <v>8316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0">
        <f t="shared" si="231"/>
        <v>136.46</v>
      </c>
      <c r="Q2982" s="13" t="s">
        <v>8315</v>
      </c>
      <c r="R2982" t="s">
        <v>8316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0">
        <f t="shared" si="231"/>
        <v>53.16</v>
      </c>
      <c r="Q2983" s="13" t="s">
        <v>8315</v>
      </c>
      <c r="R2983" t="s">
        <v>8355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0">
        <f t="shared" si="231"/>
        <v>86.49</v>
      </c>
      <c r="Q2984" s="13" t="s">
        <v>8315</v>
      </c>
      <c r="R2984" t="s">
        <v>8355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0">
        <f t="shared" si="231"/>
        <v>155.24</v>
      </c>
      <c r="Q2985" s="13" t="s">
        <v>8315</v>
      </c>
      <c r="R2985" t="s">
        <v>8355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0">
        <f t="shared" si="231"/>
        <v>115.08</v>
      </c>
      <c r="Q2986" s="13" t="s">
        <v>8315</v>
      </c>
      <c r="R2986" t="s">
        <v>8355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0">
        <f t="shared" si="231"/>
        <v>109.59</v>
      </c>
      <c r="Q2987" s="13" t="s">
        <v>8315</v>
      </c>
      <c r="R2987" t="s">
        <v>8355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0">
        <f t="shared" si="231"/>
        <v>45.21</v>
      </c>
      <c r="Q2988" s="13" t="s">
        <v>8315</v>
      </c>
      <c r="R2988" t="s">
        <v>8355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0">
        <f t="shared" si="231"/>
        <v>104.15</v>
      </c>
      <c r="Q2989" s="13" t="s">
        <v>8315</v>
      </c>
      <c r="R2989" t="s">
        <v>8355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0">
        <f t="shared" si="231"/>
        <v>35.71</v>
      </c>
      <c r="Q2990" s="13" t="s">
        <v>8315</v>
      </c>
      <c r="R2990" t="s">
        <v>8355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0">
        <f t="shared" si="231"/>
        <v>97</v>
      </c>
      <c r="Q2991" s="13" t="s">
        <v>8315</v>
      </c>
      <c r="R2991" t="s">
        <v>8355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0">
        <f t="shared" si="231"/>
        <v>370.37</v>
      </c>
      <c r="Q2992" s="13" t="s">
        <v>8315</v>
      </c>
      <c r="R2992" t="s">
        <v>8355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0">
        <f t="shared" si="231"/>
        <v>94.41</v>
      </c>
      <c r="Q2993" s="13" t="s">
        <v>8315</v>
      </c>
      <c r="R2993" t="s">
        <v>8355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0">
        <f t="shared" si="231"/>
        <v>48.98</v>
      </c>
      <c r="Q2994" s="13" t="s">
        <v>8315</v>
      </c>
      <c r="R2994" t="s">
        <v>8355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0">
        <f t="shared" si="231"/>
        <v>45.59</v>
      </c>
      <c r="Q2995" s="13" t="s">
        <v>8315</v>
      </c>
      <c r="R2995" t="s">
        <v>8355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0">
        <f t="shared" si="231"/>
        <v>23.28</v>
      </c>
      <c r="Q2996" s="13" t="s">
        <v>8315</v>
      </c>
      <c r="R2996" t="s">
        <v>8355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0">
        <f t="shared" si="231"/>
        <v>63.23</v>
      </c>
      <c r="Q2997" s="13" t="s">
        <v>8315</v>
      </c>
      <c r="R2997" t="s">
        <v>8355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0">
        <f t="shared" si="231"/>
        <v>153.52000000000001</v>
      </c>
      <c r="Q2998" s="13" t="s">
        <v>8315</v>
      </c>
      <c r="R2998" t="s">
        <v>8355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0">
        <f t="shared" si="231"/>
        <v>90.2</v>
      </c>
      <c r="Q2999" s="13" t="s">
        <v>8315</v>
      </c>
      <c r="R2999" t="s">
        <v>8355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0">
        <f t="shared" si="231"/>
        <v>118.97</v>
      </c>
      <c r="Q3000" s="13" t="s">
        <v>8315</v>
      </c>
      <c r="R3000" t="s">
        <v>8355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0">
        <f t="shared" si="231"/>
        <v>80.25</v>
      </c>
      <c r="Q3001" s="13" t="s">
        <v>8315</v>
      </c>
      <c r="R3001" t="s">
        <v>8355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0">
        <f t="shared" si="231"/>
        <v>62.5</v>
      </c>
      <c r="Q3002" s="13" t="s">
        <v>8315</v>
      </c>
      <c r="R3002" t="s">
        <v>8355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0">
        <f t="shared" si="231"/>
        <v>131.38</v>
      </c>
      <c r="Q3003" s="13" t="s">
        <v>8315</v>
      </c>
      <c r="R3003" t="s">
        <v>8355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0">
        <f t="shared" si="231"/>
        <v>73.03</v>
      </c>
      <c r="Q3004" s="13" t="s">
        <v>8315</v>
      </c>
      <c r="R3004" t="s">
        <v>8355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0">
        <f t="shared" si="231"/>
        <v>178.53</v>
      </c>
      <c r="Q3005" s="13" t="s">
        <v>8315</v>
      </c>
      <c r="R3005" t="s">
        <v>8355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0">
        <f t="shared" si="231"/>
        <v>162.91</v>
      </c>
      <c r="Q3006" s="13" t="s">
        <v>8315</v>
      </c>
      <c r="R3006" t="s">
        <v>8355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0">
        <f t="shared" si="231"/>
        <v>108.24</v>
      </c>
      <c r="Q3007" s="13" t="s">
        <v>8315</v>
      </c>
      <c r="R3007" t="s">
        <v>8355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0">
        <f t="shared" si="231"/>
        <v>88.87</v>
      </c>
      <c r="Q3008" s="13" t="s">
        <v>8315</v>
      </c>
      <c r="R3008" t="s">
        <v>8355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0">
        <f t="shared" si="231"/>
        <v>54</v>
      </c>
      <c r="Q3009" s="13" t="s">
        <v>8315</v>
      </c>
      <c r="R3009" t="s">
        <v>8355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0">
        <f t="shared" si="231"/>
        <v>116.73</v>
      </c>
      <c r="Q3010" s="13" t="s">
        <v>8315</v>
      </c>
      <c r="R3010" t="s">
        <v>8355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0">
        <f t="shared" ref="P3011:P3074" si="236">IFERROR(ROUND(E3011/L3011,2),0)</f>
        <v>233.9</v>
      </c>
      <c r="Q3011" s="13" t="s">
        <v>8315</v>
      </c>
      <c r="R3011" t="s">
        <v>8355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0">
        <f t="shared" si="236"/>
        <v>158</v>
      </c>
      <c r="Q3012" s="13" t="s">
        <v>8315</v>
      </c>
      <c r="R3012" t="s">
        <v>8355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0">
        <f t="shared" si="236"/>
        <v>14.84</v>
      </c>
      <c r="Q3013" s="13" t="s">
        <v>8315</v>
      </c>
      <c r="R3013" t="s">
        <v>8355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0">
        <f t="shared" si="236"/>
        <v>85.18</v>
      </c>
      <c r="Q3014" s="13" t="s">
        <v>8315</v>
      </c>
      <c r="R3014" t="s">
        <v>8355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0">
        <f t="shared" si="236"/>
        <v>146.69</v>
      </c>
      <c r="Q3015" s="13" t="s">
        <v>8315</v>
      </c>
      <c r="R3015" t="s">
        <v>8355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0">
        <f t="shared" si="236"/>
        <v>50.76</v>
      </c>
      <c r="Q3016" s="13" t="s">
        <v>8315</v>
      </c>
      <c r="R3016" t="s">
        <v>8355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0">
        <f t="shared" si="236"/>
        <v>87.7</v>
      </c>
      <c r="Q3017" s="13" t="s">
        <v>8315</v>
      </c>
      <c r="R3017" t="s">
        <v>8355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0">
        <f t="shared" si="236"/>
        <v>242.28</v>
      </c>
      <c r="Q3018" s="13" t="s">
        <v>8315</v>
      </c>
      <c r="R3018" t="s">
        <v>8355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0">
        <f t="shared" si="236"/>
        <v>146.44999999999999</v>
      </c>
      <c r="Q3019" s="13" t="s">
        <v>8315</v>
      </c>
      <c r="R3019" t="s">
        <v>8355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0">
        <f t="shared" si="236"/>
        <v>103.17</v>
      </c>
      <c r="Q3020" s="13" t="s">
        <v>8315</v>
      </c>
      <c r="R3020" t="s">
        <v>8355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0">
        <f t="shared" si="236"/>
        <v>80.459999999999994</v>
      </c>
      <c r="Q3021" s="13" t="s">
        <v>8315</v>
      </c>
      <c r="R3021" t="s">
        <v>8355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0">
        <f t="shared" si="236"/>
        <v>234.67</v>
      </c>
      <c r="Q3022" s="13" t="s">
        <v>8315</v>
      </c>
      <c r="R3022" t="s">
        <v>8355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0">
        <f t="shared" si="236"/>
        <v>50.69</v>
      </c>
      <c r="Q3023" s="13" t="s">
        <v>8315</v>
      </c>
      <c r="R3023" t="s">
        <v>8355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0">
        <f t="shared" si="236"/>
        <v>162.71</v>
      </c>
      <c r="Q3024" s="13" t="s">
        <v>8315</v>
      </c>
      <c r="R3024" t="s">
        <v>8355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0">
        <f t="shared" si="236"/>
        <v>120.17</v>
      </c>
      <c r="Q3025" s="13" t="s">
        <v>8315</v>
      </c>
      <c r="R3025" t="s">
        <v>8355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0">
        <f t="shared" si="236"/>
        <v>67.7</v>
      </c>
      <c r="Q3026" s="13" t="s">
        <v>8315</v>
      </c>
      <c r="R3026" t="s">
        <v>8355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0">
        <f t="shared" si="236"/>
        <v>52.1</v>
      </c>
      <c r="Q3027" s="13" t="s">
        <v>8315</v>
      </c>
      <c r="R3027" t="s">
        <v>8355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0">
        <f t="shared" si="236"/>
        <v>51.6</v>
      </c>
      <c r="Q3028" s="13" t="s">
        <v>8315</v>
      </c>
      <c r="R3028" t="s">
        <v>8355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0">
        <f t="shared" si="236"/>
        <v>164.3</v>
      </c>
      <c r="Q3029" s="13" t="s">
        <v>8315</v>
      </c>
      <c r="R3029" t="s">
        <v>8355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0">
        <f t="shared" si="236"/>
        <v>84.86</v>
      </c>
      <c r="Q3030" s="13" t="s">
        <v>8315</v>
      </c>
      <c r="R3030" t="s">
        <v>8355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0">
        <f t="shared" si="236"/>
        <v>94.55</v>
      </c>
      <c r="Q3031" s="13" t="s">
        <v>8315</v>
      </c>
      <c r="R3031" t="s">
        <v>8355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0">
        <f t="shared" si="236"/>
        <v>45.54</v>
      </c>
      <c r="Q3032" s="13" t="s">
        <v>8315</v>
      </c>
      <c r="R3032" t="s">
        <v>8355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0">
        <f t="shared" si="236"/>
        <v>51.72</v>
      </c>
      <c r="Q3033" s="13" t="s">
        <v>8315</v>
      </c>
      <c r="R3033" t="s">
        <v>8355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0">
        <f t="shared" si="236"/>
        <v>50.88</v>
      </c>
      <c r="Q3034" s="13" t="s">
        <v>8315</v>
      </c>
      <c r="R3034" t="s">
        <v>8355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0">
        <f t="shared" si="236"/>
        <v>191.13</v>
      </c>
      <c r="Q3035" s="13" t="s">
        <v>8315</v>
      </c>
      <c r="R3035" t="s">
        <v>8355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0">
        <f t="shared" si="236"/>
        <v>89.31</v>
      </c>
      <c r="Q3036" s="13" t="s">
        <v>8315</v>
      </c>
      <c r="R3036" t="s">
        <v>8355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0">
        <f t="shared" si="236"/>
        <v>88.59</v>
      </c>
      <c r="Q3037" s="13" t="s">
        <v>8315</v>
      </c>
      <c r="R3037" t="s">
        <v>8355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0">
        <f t="shared" si="236"/>
        <v>96.3</v>
      </c>
      <c r="Q3038" s="13" t="s">
        <v>8315</v>
      </c>
      <c r="R3038" t="s">
        <v>8355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0">
        <f t="shared" si="236"/>
        <v>33.31</v>
      </c>
      <c r="Q3039" s="13" t="s">
        <v>8315</v>
      </c>
      <c r="R3039" t="s">
        <v>8355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0">
        <f t="shared" si="236"/>
        <v>37.22</v>
      </c>
      <c r="Q3040" s="13" t="s">
        <v>8315</v>
      </c>
      <c r="R3040" t="s">
        <v>8355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0">
        <f t="shared" si="236"/>
        <v>92.13</v>
      </c>
      <c r="Q3041" s="13" t="s">
        <v>8315</v>
      </c>
      <c r="R3041" t="s">
        <v>8355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0">
        <f t="shared" si="236"/>
        <v>76.790000000000006</v>
      </c>
      <c r="Q3042" s="13" t="s">
        <v>8315</v>
      </c>
      <c r="R3042" t="s">
        <v>8355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0">
        <f t="shared" si="236"/>
        <v>96.53</v>
      </c>
      <c r="Q3043" s="13" t="s">
        <v>8315</v>
      </c>
      <c r="R3043" t="s">
        <v>8355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0">
        <f t="shared" si="236"/>
        <v>51.89</v>
      </c>
      <c r="Q3044" s="13" t="s">
        <v>8315</v>
      </c>
      <c r="R3044" t="s">
        <v>8355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0">
        <f t="shared" si="236"/>
        <v>128.91</v>
      </c>
      <c r="Q3045" s="13" t="s">
        <v>8315</v>
      </c>
      <c r="R3045" t="s">
        <v>8355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0">
        <f t="shared" si="236"/>
        <v>84.11</v>
      </c>
      <c r="Q3046" s="13" t="s">
        <v>8315</v>
      </c>
      <c r="R3046" t="s">
        <v>8355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0">
        <f t="shared" si="236"/>
        <v>82.94</v>
      </c>
      <c r="Q3047" s="13" t="s">
        <v>8315</v>
      </c>
      <c r="R3047" t="s">
        <v>8355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0">
        <f t="shared" si="236"/>
        <v>259.95</v>
      </c>
      <c r="Q3048" s="13" t="s">
        <v>8315</v>
      </c>
      <c r="R3048" t="s">
        <v>8355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0">
        <f t="shared" si="236"/>
        <v>37.25</v>
      </c>
      <c r="Q3049" s="13" t="s">
        <v>8315</v>
      </c>
      <c r="R3049" t="s">
        <v>8355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0">
        <f t="shared" si="236"/>
        <v>177.02</v>
      </c>
      <c r="Q3050" s="13" t="s">
        <v>8315</v>
      </c>
      <c r="R3050" t="s">
        <v>8355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0">
        <f t="shared" si="236"/>
        <v>74.069999999999993</v>
      </c>
      <c r="Q3051" s="13" t="s">
        <v>8315</v>
      </c>
      <c r="R3051" t="s">
        <v>8355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0">
        <f t="shared" si="236"/>
        <v>70.67</v>
      </c>
      <c r="Q3052" s="13" t="s">
        <v>8315</v>
      </c>
      <c r="R3052" t="s">
        <v>8355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0">
        <f t="shared" si="236"/>
        <v>23.63</v>
      </c>
      <c r="Q3053" s="13" t="s">
        <v>8315</v>
      </c>
      <c r="R3053" t="s">
        <v>8355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0">
        <f t="shared" si="236"/>
        <v>37.5</v>
      </c>
      <c r="Q3054" s="13" t="s">
        <v>8315</v>
      </c>
      <c r="R3054" t="s">
        <v>8355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0">
        <f t="shared" si="236"/>
        <v>13.33</v>
      </c>
      <c r="Q3055" s="13" t="s">
        <v>8315</v>
      </c>
      <c r="R3055" t="s">
        <v>8355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0">
        <f t="shared" si="236"/>
        <v>0</v>
      </c>
      <c r="Q3056" s="13" t="s">
        <v>8315</v>
      </c>
      <c r="R3056" t="s">
        <v>8355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0">
        <f t="shared" si="236"/>
        <v>1</v>
      </c>
      <c r="Q3057" s="13" t="s">
        <v>8315</v>
      </c>
      <c r="R3057" t="s">
        <v>8355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0">
        <f t="shared" si="236"/>
        <v>0</v>
      </c>
      <c r="Q3058" s="13" t="s">
        <v>8315</v>
      </c>
      <c r="R3058" t="s">
        <v>8355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0">
        <f t="shared" si="236"/>
        <v>0</v>
      </c>
      <c r="Q3059" s="13" t="s">
        <v>8315</v>
      </c>
      <c r="R3059" t="s">
        <v>8355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0">
        <f t="shared" si="236"/>
        <v>1</v>
      </c>
      <c r="Q3060" s="13" t="s">
        <v>8315</v>
      </c>
      <c r="R3060" t="s">
        <v>8355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0">
        <f t="shared" si="236"/>
        <v>41</v>
      </c>
      <c r="Q3061" s="13" t="s">
        <v>8315</v>
      </c>
      <c r="R3061" t="s">
        <v>8355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0">
        <f t="shared" si="236"/>
        <v>55.83</v>
      </c>
      <c r="Q3062" s="13" t="s">
        <v>8315</v>
      </c>
      <c r="R3062" t="s">
        <v>8355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0">
        <f t="shared" si="236"/>
        <v>0</v>
      </c>
      <c r="Q3063" s="13" t="s">
        <v>8315</v>
      </c>
      <c r="R3063" t="s">
        <v>8355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0">
        <f t="shared" si="236"/>
        <v>99.76</v>
      </c>
      <c r="Q3064" s="13" t="s">
        <v>8315</v>
      </c>
      <c r="R3064" t="s">
        <v>8355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0">
        <f t="shared" si="236"/>
        <v>25.52</v>
      </c>
      <c r="Q3065" s="13" t="s">
        <v>8315</v>
      </c>
      <c r="R3065" t="s">
        <v>8355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0">
        <f t="shared" si="236"/>
        <v>117.65</v>
      </c>
      <c r="Q3066" s="13" t="s">
        <v>8315</v>
      </c>
      <c r="R3066" t="s">
        <v>8355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0">
        <f t="shared" si="236"/>
        <v>5</v>
      </c>
      <c r="Q3067" s="13" t="s">
        <v>8315</v>
      </c>
      <c r="R3067" t="s">
        <v>8355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0">
        <f t="shared" si="236"/>
        <v>2796.67</v>
      </c>
      <c r="Q3068" s="13" t="s">
        <v>8315</v>
      </c>
      <c r="R3068" t="s">
        <v>8355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0">
        <f t="shared" si="236"/>
        <v>200</v>
      </c>
      <c r="Q3069" s="13" t="s">
        <v>8315</v>
      </c>
      <c r="R3069" t="s">
        <v>8355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0">
        <f t="shared" si="236"/>
        <v>87.5</v>
      </c>
      <c r="Q3070" s="13" t="s">
        <v>8315</v>
      </c>
      <c r="R3070" t="s">
        <v>8355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0">
        <f t="shared" si="236"/>
        <v>20.14</v>
      </c>
      <c r="Q3071" s="13" t="s">
        <v>8315</v>
      </c>
      <c r="R3071" t="s">
        <v>8355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0">
        <f t="shared" si="236"/>
        <v>20.88</v>
      </c>
      <c r="Q3072" s="13" t="s">
        <v>8315</v>
      </c>
      <c r="R3072" t="s">
        <v>8355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0">
        <f t="shared" si="236"/>
        <v>61.31</v>
      </c>
      <c r="Q3073" s="13" t="s">
        <v>8315</v>
      </c>
      <c r="R3073" t="s">
        <v>8355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0">
        <f t="shared" si="236"/>
        <v>1</v>
      </c>
      <c r="Q3074" s="13" t="s">
        <v>8315</v>
      </c>
      <c r="R3074" t="s">
        <v>8355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0">
        <f t="shared" ref="P3075:P3138" si="241">IFERROR(ROUND(E3075/L3075,2),0)</f>
        <v>92.14</v>
      </c>
      <c r="Q3075" s="13" t="s">
        <v>8315</v>
      </c>
      <c r="R3075" t="s">
        <v>8355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0">
        <f t="shared" si="241"/>
        <v>7.33</v>
      </c>
      <c r="Q3076" s="13" t="s">
        <v>8315</v>
      </c>
      <c r="R3076" t="s">
        <v>8355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0">
        <f t="shared" si="241"/>
        <v>64.8</v>
      </c>
      <c r="Q3077" s="13" t="s">
        <v>8315</v>
      </c>
      <c r="R3077" t="s">
        <v>8355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0">
        <f t="shared" si="241"/>
        <v>30.12</v>
      </c>
      <c r="Q3078" s="13" t="s">
        <v>8315</v>
      </c>
      <c r="R3078" t="s">
        <v>8355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0">
        <f t="shared" si="241"/>
        <v>52.5</v>
      </c>
      <c r="Q3079" s="13" t="s">
        <v>8315</v>
      </c>
      <c r="R3079" t="s">
        <v>8355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0">
        <f t="shared" si="241"/>
        <v>23.67</v>
      </c>
      <c r="Q3080" s="13" t="s">
        <v>8315</v>
      </c>
      <c r="R3080" t="s">
        <v>8355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0">
        <f t="shared" si="241"/>
        <v>415.78</v>
      </c>
      <c r="Q3081" s="13" t="s">
        <v>8315</v>
      </c>
      <c r="R3081" t="s">
        <v>8355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0">
        <f t="shared" si="241"/>
        <v>53.71</v>
      </c>
      <c r="Q3082" s="13" t="s">
        <v>8315</v>
      </c>
      <c r="R3082" t="s">
        <v>8355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0">
        <f t="shared" si="241"/>
        <v>420.6</v>
      </c>
      <c r="Q3083" s="13" t="s">
        <v>8315</v>
      </c>
      <c r="R3083" t="s">
        <v>8355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0">
        <f t="shared" si="241"/>
        <v>0</v>
      </c>
      <c r="Q3084" s="13" t="s">
        <v>8315</v>
      </c>
      <c r="R3084" t="s">
        <v>8355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0">
        <f t="shared" si="241"/>
        <v>18.670000000000002</v>
      </c>
      <c r="Q3085" s="13" t="s">
        <v>8315</v>
      </c>
      <c r="R3085" t="s">
        <v>8355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0">
        <f t="shared" si="241"/>
        <v>78.33</v>
      </c>
      <c r="Q3086" s="13" t="s">
        <v>8315</v>
      </c>
      <c r="R3086" t="s">
        <v>8355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0">
        <f t="shared" si="241"/>
        <v>67.78</v>
      </c>
      <c r="Q3087" s="13" t="s">
        <v>8315</v>
      </c>
      <c r="R3087" t="s">
        <v>8355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0">
        <f t="shared" si="241"/>
        <v>16.670000000000002</v>
      </c>
      <c r="Q3088" s="13" t="s">
        <v>8315</v>
      </c>
      <c r="R3088" t="s">
        <v>8355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0">
        <f t="shared" si="241"/>
        <v>62.5</v>
      </c>
      <c r="Q3089" s="13" t="s">
        <v>8315</v>
      </c>
      <c r="R3089" t="s">
        <v>8355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0">
        <f t="shared" si="241"/>
        <v>42</v>
      </c>
      <c r="Q3090" s="13" t="s">
        <v>8315</v>
      </c>
      <c r="R3090" t="s">
        <v>8355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0">
        <f t="shared" si="241"/>
        <v>130.09</v>
      </c>
      <c r="Q3091" s="13" t="s">
        <v>8315</v>
      </c>
      <c r="R3091" t="s">
        <v>8355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0">
        <f t="shared" si="241"/>
        <v>1270.22</v>
      </c>
      <c r="Q3092" s="13" t="s">
        <v>8315</v>
      </c>
      <c r="R3092" t="s">
        <v>8355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0">
        <f t="shared" si="241"/>
        <v>88.44</v>
      </c>
      <c r="Q3093" s="13" t="s">
        <v>8315</v>
      </c>
      <c r="R3093" t="s">
        <v>8355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0">
        <f t="shared" si="241"/>
        <v>56.34</v>
      </c>
      <c r="Q3094" s="13" t="s">
        <v>8315</v>
      </c>
      <c r="R3094" t="s">
        <v>8355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0">
        <f t="shared" si="241"/>
        <v>53.53</v>
      </c>
      <c r="Q3095" s="13" t="s">
        <v>8315</v>
      </c>
      <c r="R3095" t="s">
        <v>8355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0">
        <f t="shared" si="241"/>
        <v>25</v>
      </c>
      <c r="Q3096" s="13" t="s">
        <v>8315</v>
      </c>
      <c r="R3096" t="s">
        <v>8355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0">
        <f t="shared" si="241"/>
        <v>50</v>
      </c>
      <c r="Q3097" s="13" t="s">
        <v>8315</v>
      </c>
      <c r="R3097" t="s">
        <v>8355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0">
        <f t="shared" si="241"/>
        <v>56.79</v>
      </c>
      <c r="Q3098" s="13" t="s">
        <v>8315</v>
      </c>
      <c r="R3098" t="s">
        <v>8355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0">
        <f t="shared" si="241"/>
        <v>40.83</v>
      </c>
      <c r="Q3099" s="13" t="s">
        <v>8315</v>
      </c>
      <c r="R3099" t="s">
        <v>8355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0">
        <f t="shared" si="241"/>
        <v>65.11</v>
      </c>
      <c r="Q3100" s="13" t="s">
        <v>8315</v>
      </c>
      <c r="R3100" t="s">
        <v>8355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0">
        <f t="shared" si="241"/>
        <v>55.6</v>
      </c>
      <c r="Q3101" s="13" t="s">
        <v>8315</v>
      </c>
      <c r="R3101" t="s">
        <v>8355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0">
        <f t="shared" si="241"/>
        <v>140.54</v>
      </c>
      <c r="Q3102" s="13" t="s">
        <v>8315</v>
      </c>
      <c r="R3102" t="s">
        <v>8355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0">
        <f t="shared" si="241"/>
        <v>25</v>
      </c>
      <c r="Q3103" s="13" t="s">
        <v>8315</v>
      </c>
      <c r="R3103" t="s">
        <v>8355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0">
        <f t="shared" si="241"/>
        <v>69.53</v>
      </c>
      <c r="Q3104" s="13" t="s">
        <v>8315</v>
      </c>
      <c r="R3104" t="s">
        <v>8355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0">
        <f t="shared" si="241"/>
        <v>5.5</v>
      </c>
      <c r="Q3105" s="13" t="s">
        <v>8315</v>
      </c>
      <c r="R3105" t="s">
        <v>8355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0">
        <f t="shared" si="241"/>
        <v>237</v>
      </c>
      <c r="Q3106" s="13" t="s">
        <v>8315</v>
      </c>
      <c r="R3106" t="s">
        <v>8355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0">
        <f t="shared" si="241"/>
        <v>79.87</v>
      </c>
      <c r="Q3107" s="13" t="s">
        <v>8315</v>
      </c>
      <c r="R3107" t="s">
        <v>8355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0">
        <f t="shared" si="241"/>
        <v>10.25</v>
      </c>
      <c r="Q3108" s="13" t="s">
        <v>8315</v>
      </c>
      <c r="R3108" t="s">
        <v>8355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0">
        <f t="shared" si="241"/>
        <v>272.58999999999997</v>
      </c>
      <c r="Q3109" s="13" t="s">
        <v>8315</v>
      </c>
      <c r="R3109" t="s">
        <v>8355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0">
        <f t="shared" si="241"/>
        <v>13</v>
      </c>
      <c r="Q3110" s="13" t="s">
        <v>8315</v>
      </c>
      <c r="R3110" t="s">
        <v>8355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0">
        <f t="shared" si="241"/>
        <v>58.18</v>
      </c>
      <c r="Q3111" s="13" t="s">
        <v>8315</v>
      </c>
      <c r="R3111" t="s">
        <v>8355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0">
        <f t="shared" si="241"/>
        <v>10</v>
      </c>
      <c r="Q3112" s="13" t="s">
        <v>8315</v>
      </c>
      <c r="R3112" t="s">
        <v>8355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0">
        <f t="shared" si="241"/>
        <v>70.11</v>
      </c>
      <c r="Q3113" s="13" t="s">
        <v>8315</v>
      </c>
      <c r="R3113" t="s">
        <v>8355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0">
        <f t="shared" si="241"/>
        <v>57.89</v>
      </c>
      <c r="Q3114" s="13" t="s">
        <v>8315</v>
      </c>
      <c r="R3114" t="s">
        <v>8355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0">
        <f t="shared" si="241"/>
        <v>125.27</v>
      </c>
      <c r="Q3115" s="13" t="s">
        <v>8315</v>
      </c>
      <c r="R3115" t="s">
        <v>8355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0">
        <f t="shared" si="241"/>
        <v>0</v>
      </c>
      <c r="Q3116" s="13" t="s">
        <v>8315</v>
      </c>
      <c r="R3116" t="s">
        <v>8355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0">
        <f t="shared" si="241"/>
        <v>300</v>
      </c>
      <c r="Q3117" s="13" t="s">
        <v>8315</v>
      </c>
      <c r="R3117" t="s">
        <v>8355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0">
        <f t="shared" si="241"/>
        <v>43</v>
      </c>
      <c r="Q3118" s="13" t="s">
        <v>8315</v>
      </c>
      <c r="R3118" t="s">
        <v>8355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0">
        <f t="shared" si="241"/>
        <v>1</v>
      </c>
      <c r="Q3119" s="13" t="s">
        <v>8315</v>
      </c>
      <c r="R3119" t="s">
        <v>8355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0">
        <f t="shared" si="241"/>
        <v>775</v>
      </c>
      <c r="Q3120" s="13" t="s">
        <v>8315</v>
      </c>
      <c r="R3120" t="s">
        <v>8355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0">
        <f t="shared" si="241"/>
        <v>5</v>
      </c>
      <c r="Q3121" s="13" t="s">
        <v>8315</v>
      </c>
      <c r="R3121" t="s">
        <v>8355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0">
        <f t="shared" si="241"/>
        <v>12.8</v>
      </c>
      <c r="Q3122" s="13" t="s">
        <v>8315</v>
      </c>
      <c r="R3122" t="s">
        <v>8355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0">
        <f t="shared" si="241"/>
        <v>10</v>
      </c>
      <c r="Q3123" s="13" t="s">
        <v>8315</v>
      </c>
      <c r="R3123" t="s">
        <v>8355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0">
        <f t="shared" si="241"/>
        <v>58</v>
      </c>
      <c r="Q3124" s="13" t="s">
        <v>8315</v>
      </c>
      <c r="R3124" t="s">
        <v>8355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0">
        <f t="shared" si="241"/>
        <v>244.8</v>
      </c>
      <c r="Q3125" s="13" t="s">
        <v>8315</v>
      </c>
      <c r="R3125" t="s">
        <v>8355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0">
        <f t="shared" si="241"/>
        <v>6.5</v>
      </c>
      <c r="Q3126" s="13" t="s">
        <v>8315</v>
      </c>
      <c r="R3126" t="s">
        <v>8355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0">
        <f t="shared" si="241"/>
        <v>0</v>
      </c>
      <c r="Q3127" s="13" t="s">
        <v>8315</v>
      </c>
      <c r="R3127" t="s">
        <v>8355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0">
        <f t="shared" si="241"/>
        <v>61.18</v>
      </c>
      <c r="Q3128" s="13" t="s">
        <v>8315</v>
      </c>
      <c r="R3128" t="s">
        <v>8355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0">
        <f t="shared" si="241"/>
        <v>0</v>
      </c>
      <c r="Q3129" s="13" t="s">
        <v>8315</v>
      </c>
      <c r="R3129" t="s">
        <v>8355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0">
        <f t="shared" si="241"/>
        <v>139.24</v>
      </c>
      <c r="Q3130" s="13" t="s">
        <v>8315</v>
      </c>
      <c r="R3130" t="s">
        <v>8316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0">
        <f t="shared" si="241"/>
        <v>10</v>
      </c>
      <c r="Q3131" s="13" t="s">
        <v>8315</v>
      </c>
      <c r="R3131" t="s">
        <v>8316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0">
        <f t="shared" si="241"/>
        <v>93.75</v>
      </c>
      <c r="Q3132" s="13" t="s">
        <v>8315</v>
      </c>
      <c r="R3132" t="s">
        <v>8316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0">
        <f t="shared" si="241"/>
        <v>53.75</v>
      </c>
      <c r="Q3133" s="13" t="s">
        <v>8315</v>
      </c>
      <c r="R3133" t="s">
        <v>8316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0">
        <f t="shared" si="241"/>
        <v>10</v>
      </c>
      <c r="Q3134" s="13" t="s">
        <v>8315</v>
      </c>
      <c r="R3134" t="s">
        <v>8316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0">
        <f t="shared" si="241"/>
        <v>33.75</v>
      </c>
      <c r="Q3135" s="13" t="s">
        <v>8315</v>
      </c>
      <c r="R3135" t="s">
        <v>8316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0">
        <f t="shared" si="241"/>
        <v>18.75</v>
      </c>
      <c r="Q3136" s="13" t="s">
        <v>8315</v>
      </c>
      <c r="R3136" t="s">
        <v>8316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0">
        <f t="shared" si="241"/>
        <v>23.14</v>
      </c>
      <c r="Q3137" s="13" t="s">
        <v>8315</v>
      </c>
      <c r="R3137" t="s">
        <v>8316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0">
        <f t="shared" si="241"/>
        <v>29.05</v>
      </c>
      <c r="Q3138" s="13" t="s">
        <v>8315</v>
      </c>
      <c r="R3138" t="s">
        <v>8316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0">
        <f t="shared" ref="P3139:P3202" si="246">IFERROR(ROUND(E3139/L3139,2),0)</f>
        <v>50</v>
      </c>
      <c r="Q3139" s="13" t="s">
        <v>8315</v>
      </c>
      <c r="R3139" t="s">
        <v>8316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0">
        <f t="shared" si="246"/>
        <v>0</v>
      </c>
      <c r="Q3140" s="13" t="s">
        <v>8315</v>
      </c>
      <c r="R3140" t="s">
        <v>8316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0">
        <f t="shared" si="246"/>
        <v>450</v>
      </c>
      <c r="Q3141" s="13" t="s">
        <v>8315</v>
      </c>
      <c r="R3141" t="s">
        <v>8316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0">
        <f t="shared" si="246"/>
        <v>24</v>
      </c>
      <c r="Q3142" s="13" t="s">
        <v>8315</v>
      </c>
      <c r="R3142" t="s">
        <v>8316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0">
        <f t="shared" si="246"/>
        <v>32.25</v>
      </c>
      <c r="Q3143" s="13" t="s">
        <v>8315</v>
      </c>
      <c r="R3143" t="s">
        <v>8316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0">
        <f t="shared" si="246"/>
        <v>15</v>
      </c>
      <c r="Q3144" s="13" t="s">
        <v>8315</v>
      </c>
      <c r="R3144" t="s">
        <v>8316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0">
        <f t="shared" si="246"/>
        <v>0</v>
      </c>
      <c r="Q3145" s="13" t="s">
        <v>8315</v>
      </c>
      <c r="R3145" t="s">
        <v>8316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0">
        <f t="shared" si="246"/>
        <v>251.33</v>
      </c>
      <c r="Q3146" s="13" t="s">
        <v>8315</v>
      </c>
      <c r="R3146" t="s">
        <v>8316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0">
        <f t="shared" si="246"/>
        <v>0</v>
      </c>
      <c r="Q3147" s="13" t="s">
        <v>8315</v>
      </c>
      <c r="R3147" t="s">
        <v>8316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0">
        <f t="shared" si="246"/>
        <v>437.5</v>
      </c>
      <c r="Q3148" s="13" t="s">
        <v>8315</v>
      </c>
      <c r="R3148" t="s">
        <v>8316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0">
        <f t="shared" si="246"/>
        <v>110.35</v>
      </c>
      <c r="Q3149" s="13" t="s">
        <v>8315</v>
      </c>
      <c r="R3149" t="s">
        <v>8316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0">
        <f t="shared" si="246"/>
        <v>41.42</v>
      </c>
      <c r="Q3150" s="13" t="s">
        <v>8315</v>
      </c>
      <c r="R3150" t="s">
        <v>8316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0">
        <f t="shared" si="246"/>
        <v>52</v>
      </c>
      <c r="Q3151" s="13" t="s">
        <v>8315</v>
      </c>
      <c r="R3151" t="s">
        <v>8316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0">
        <f t="shared" si="246"/>
        <v>33.99</v>
      </c>
      <c r="Q3152" s="13" t="s">
        <v>8315</v>
      </c>
      <c r="R3152" t="s">
        <v>8316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0">
        <f t="shared" si="246"/>
        <v>103.35</v>
      </c>
      <c r="Q3153" s="13" t="s">
        <v>8315</v>
      </c>
      <c r="R3153" t="s">
        <v>8316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0">
        <f t="shared" si="246"/>
        <v>34.79</v>
      </c>
      <c r="Q3154" s="13" t="s">
        <v>8315</v>
      </c>
      <c r="R3154" t="s">
        <v>8316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0">
        <f t="shared" si="246"/>
        <v>41.77</v>
      </c>
      <c r="Q3155" s="13" t="s">
        <v>8315</v>
      </c>
      <c r="R3155" t="s">
        <v>8316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0">
        <f t="shared" si="246"/>
        <v>64.27</v>
      </c>
      <c r="Q3156" s="13" t="s">
        <v>8315</v>
      </c>
      <c r="R3156" t="s">
        <v>8316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0">
        <f t="shared" si="246"/>
        <v>31.21</v>
      </c>
      <c r="Q3157" s="13" t="s">
        <v>8315</v>
      </c>
      <c r="R3157" t="s">
        <v>8316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0">
        <f t="shared" si="246"/>
        <v>62.92</v>
      </c>
      <c r="Q3158" s="13" t="s">
        <v>8315</v>
      </c>
      <c r="R3158" t="s">
        <v>8316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0">
        <f t="shared" si="246"/>
        <v>98.54</v>
      </c>
      <c r="Q3159" s="13" t="s">
        <v>8315</v>
      </c>
      <c r="R3159" t="s">
        <v>8316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0">
        <f t="shared" si="246"/>
        <v>82.61</v>
      </c>
      <c r="Q3160" s="13" t="s">
        <v>8315</v>
      </c>
      <c r="R3160" t="s">
        <v>8316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0">
        <f t="shared" si="246"/>
        <v>38.5</v>
      </c>
      <c r="Q3161" s="13" t="s">
        <v>8315</v>
      </c>
      <c r="R3161" t="s">
        <v>8316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0">
        <f t="shared" si="246"/>
        <v>80.16</v>
      </c>
      <c r="Q3162" s="13" t="s">
        <v>8315</v>
      </c>
      <c r="R3162" t="s">
        <v>8316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0">
        <f t="shared" si="246"/>
        <v>28.41</v>
      </c>
      <c r="Q3163" s="13" t="s">
        <v>8315</v>
      </c>
      <c r="R3163" t="s">
        <v>8316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0">
        <f t="shared" si="246"/>
        <v>80.73</v>
      </c>
      <c r="Q3164" s="13" t="s">
        <v>8315</v>
      </c>
      <c r="R3164" t="s">
        <v>8316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0">
        <f t="shared" si="246"/>
        <v>200.69</v>
      </c>
      <c r="Q3165" s="13" t="s">
        <v>8315</v>
      </c>
      <c r="R3165" t="s">
        <v>8316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0">
        <f t="shared" si="246"/>
        <v>37.590000000000003</v>
      </c>
      <c r="Q3166" s="13" t="s">
        <v>8315</v>
      </c>
      <c r="R3166" t="s">
        <v>8316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0">
        <f t="shared" si="246"/>
        <v>58.1</v>
      </c>
      <c r="Q3167" s="13" t="s">
        <v>8315</v>
      </c>
      <c r="R3167" t="s">
        <v>8316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0">
        <f t="shared" si="246"/>
        <v>60.3</v>
      </c>
      <c r="Q3168" s="13" t="s">
        <v>8315</v>
      </c>
      <c r="R3168" t="s">
        <v>8316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0">
        <f t="shared" si="246"/>
        <v>63.36</v>
      </c>
      <c r="Q3169" s="13" t="s">
        <v>8315</v>
      </c>
      <c r="R3169" t="s">
        <v>8316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0">
        <f t="shared" si="246"/>
        <v>50.9</v>
      </c>
      <c r="Q3170" s="13" t="s">
        <v>8315</v>
      </c>
      <c r="R3170" t="s">
        <v>8316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0">
        <f t="shared" si="246"/>
        <v>100.5</v>
      </c>
      <c r="Q3171" s="13" t="s">
        <v>8315</v>
      </c>
      <c r="R3171" t="s">
        <v>8316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0">
        <f t="shared" si="246"/>
        <v>31.62</v>
      </c>
      <c r="Q3172" s="13" t="s">
        <v>8315</v>
      </c>
      <c r="R3172" t="s">
        <v>8316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0">
        <f t="shared" si="246"/>
        <v>65.099999999999994</v>
      </c>
      <c r="Q3173" s="13" t="s">
        <v>8315</v>
      </c>
      <c r="R3173" t="s">
        <v>8316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0">
        <f t="shared" si="246"/>
        <v>79.31</v>
      </c>
      <c r="Q3174" s="13" t="s">
        <v>8315</v>
      </c>
      <c r="R3174" t="s">
        <v>8316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0">
        <f t="shared" si="246"/>
        <v>139.19</v>
      </c>
      <c r="Q3175" s="13" t="s">
        <v>8315</v>
      </c>
      <c r="R3175" t="s">
        <v>8316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0">
        <f t="shared" si="246"/>
        <v>131.91</v>
      </c>
      <c r="Q3176" s="13" t="s">
        <v>8315</v>
      </c>
      <c r="R3176" t="s">
        <v>8316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0">
        <f t="shared" si="246"/>
        <v>91.3</v>
      </c>
      <c r="Q3177" s="13" t="s">
        <v>8315</v>
      </c>
      <c r="R3177" t="s">
        <v>8316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0">
        <f t="shared" si="246"/>
        <v>39.67</v>
      </c>
      <c r="Q3178" s="13" t="s">
        <v>8315</v>
      </c>
      <c r="R3178" t="s">
        <v>8316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0">
        <f t="shared" si="246"/>
        <v>57.55</v>
      </c>
      <c r="Q3179" s="13" t="s">
        <v>8315</v>
      </c>
      <c r="R3179" t="s">
        <v>8316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0">
        <f t="shared" si="246"/>
        <v>33.03</v>
      </c>
      <c r="Q3180" s="13" t="s">
        <v>8315</v>
      </c>
      <c r="R3180" t="s">
        <v>8316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0">
        <f t="shared" si="246"/>
        <v>77.34</v>
      </c>
      <c r="Q3181" s="13" t="s">
        <v>8315</v>
      </c>
      <c r="R3181" t="s">
        <v>8316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0">
        <f t="shared" si="246"/>
        <v>31.93</v>
      </c>
      <c r="Q3182" s="13" t="s">
        <v>8315</v>
      </c>
      <c r="R3182" t="s">
        <v>8316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0">
        <f t="shared" si="246"/>
        <v>36.33</v>
      </c>
      <c r="Q3183" s="13" t="s">
        <v>8315</v>
      </c>
      <c r="R3183" t="s">
        <v>8316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0">
        <f t="shared" si="246"/>
        <v>46.77</v>
      </c>
      <c r="Q3184" s="13" t="s">
        <v>8315</v>
      </c>
      <c r="R3184" t="s">
        <v>8316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0">
        <f t="shared" si="246"/>
        <v>40.07</v>
      </c>
      <c r="Q3185" s="13" t="s">
        <v>8315</v>
      </c>
      <c r="R3185" t="s">
        <v>8316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0">
        <f t="shared" si="246"/>
        <v>100.22</v>
      </c>
      <c r="Q3186" s="13" t="s">
        <v>8315</v>
      </c>
      <c r="R3186" t="s">
        <v>8316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0">
        <f t="shared" si="246"/>
        <v>41.67</v>
      </c>
      <c r="Q3187" s="13" t="s">
        <v>8315</v>
      </c>
      <c r="R3187" t="s">
        <v>8316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0">
        <f t="shared" si="246"/>
        <v>46.71</v>
      </c>
      <c r="Q3188" s="13" t="s">
        <v>8315</v>
      </c>
      <c r="R3188" t="s">
        <v>8316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0">
        <f t="shared" si="246"/>
        <v>71.489999999999995</v>
      </c>
      <c r="Q3189" s="13" t="s">
        <v>8315</v>
      </c>
      <c r="R3189" t="s">
        <v>8316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0">
        <f t="shared" si="246"/>
        <v>14.44</v>
      </c>
      <c r="Q3190" s="13" t="s">
        <v>8315</v>
      </c>
      <c r="R3190" t="s">
        <v>8357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0">
        <f t="shared" si="246"/>
        <v>356.84</v>
      </c>
      <c r="Q3191" s="13" t="s">
        <v>8315</v>
      </c>
      <c r="R3191" t="s">
        <v>8357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0">
        <f t="shared" si="246"/>
        <v>0</v>
      </c>
      <c r="Q3192" s="13" t="s">
        <v>8315</v>
      </c>
      <c r="R3192" t="s">
        <v>8357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0">
        <f t="shared" si="246"/>
        <v>37.75</v>
      </c>
      <c r="Q3193" s="13" t="s">
        <v>8315</v>
      </c>
      <c r="R3193" t="s">
        <v>8357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0">
        <f t="shared" si="246"/>
        <v>12.75</v>
      </c>
      <c r="Q3194" s="13" t="s">
        <v>8315</v>
      </c>
      <c r="R3194" t="s">
        <v>8357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0">
        <f t="shared" si="246"/>
        <v>24.46</v>
      </c>
      <c r="Q3195" s="13" t="s">
        <v>8315</v>
      </c>
      <c r="R3195" t="s">
        <v>8357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0">
        <f t="shared" si="246"/>
        <v>0</v>
      </c>
      <c r="Q3196" s="13" t="s">
        <v>8315</v>
      </c>
      <c r="R3196" t="s">
        <v>8357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0">
        <f t="shared" si="246"/>
        <v>53.08</v>
      </c>
      <c r="Q3197" s="13" t="s">
        <v>8315</v>
      </c>
      <c r="R3197" t="s">
        <v>8357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0">
        <f t="shared" si="246"/>
        <v>300</v>
      </c>
      <c r="Q3198" s="13" t="s">
        <v>8315</v>
      </c>
      <c r="R3198" t="s">
        <v>8357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0">
        <f t="shared" si="246"/>
        <v>286.25</v>
      </c>
      <c r="Q3199" s="13" t="s">
        <v>8315</v>
      </c>
      <c r="R3199" t="s">
        <v>8357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0">
        <f t="shared" si="246"/>
        <v>36.67</v>
      </c>
      <c r="Q3200" s="13" t="s">
        <v>8315</v>
      </c>
      <c r="R3200" t="s">
        <v>8357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0">
        <f t="shared" si="246"/>
        <v>49.21</v>
      </c>
      <c r="Q3201" s="13" t="s">
        <v>8315</v>
      </c>
      <c r="R3201" t="s">
        <v>8357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0">
        <f t="shared" si="246"/>
        <v>1</v>
      </c>
      <c r="Q3202" s="13" t="s">
        <v>8315</v>
      </c>
      <c r="R3202" t="s">
        <v>8357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0">
        <f t="shared" ref="P3203:P3266" si="251">IFERROR(ROUND(E3203/L3203,2),0)</f>
        <v>12.5</v>
      </c>
      <c r="Q3203" s="13" t="s">
        <v>8315</v>
      </c>
      <c r="R3203" t="s">
        <v>8357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0">
        <f t="shared" si="251"/>
        <v>109.04</v>
      </c>
      <c r="Q3204" s="13" t="s">
        <v>8315</v>
      </c>
      <c r="R3204" t="s">
        <v>8357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0">
        <f t="shared" si="251"/>
        <v>41.67</v>
      </c>
      <c r="Q3205" s="13" t="s">
        <v>8315</v>
      </c>
      <c r="R3205" t="s">
        <v>8357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0">
        <f t="shared" si="251"/>
        <v>0</v>
      </c>
      <c r="Q3206" s="13" t="s">
        <v>8315</v>
      </c>
      <c r="R3206" t="s">
        <v>8357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0">
        <f t="shared" si="251"/>
        <v>22.75</v>
      </c>
      <c r="Q3207" s="13" t="s">
        <v>8315</v>
      </c>
      <c r="R3207" t="s">
        <v>8357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0">
        <f t="shared" si="251"/>
        <v>0</v>
      </c>
      <c r="Q3208" s="13" t="s">
        <v>8315</v>
      </c>
      <c r="R3208" t="s">
        <v>8357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0">
        <f t="shared" si="251"/>
        <v>70.83</v>
      </c>
      <c r="Q3209" s="13" t="s">
        <v>8315</v>
      </c>
      <c r="R3209" t="s">
        <v>8357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0">
        <f t="shared" si="251"/>
        <v>63.11</v>
      </c>
      <c r="Q3210" s="13" t="s">
        <v>8315</v>
      </c>
      <c r="R3210" t="s">
        <v>8316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0">
        <f t="shared" si="251"/>
        <v>50.16</v>
      </c>
      <c r="Q3211" s="13" t="s">
        <v>8315</v>
      </c>
      <c r="R3211" t="s">
        <v>8316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0">
        <f t="shared" si="251"/>
        <v>62.88</v>
      </c>
      <c r="Q3212" s="13" t="s">
        <v>8315</v>
      </c>
      <c r="R3212" t="s">
        <v>8316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0">
        <f t="shared" si="251"/>
        <v>85.53</v>
      </c>
      <c r="Q3213" s="13" t="s">
        <v>8315</v>
      </c>
      <c r="R3213" t="s">
        <v>8316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0">
        <f t="shared" si="251"/>
        <v>53.72</v>
      </c>
      <c r="Q3214" s="13" t="s">
        <v>8315</v>
      </c>
      <c r="R3214" t="s">
        <v>8316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0">
        <f t="shared" si="251"/>
        <v>127.81</v>
      </c>
      <c r="Q3215" s="13" t="s">
        <v>8315</v>
      </c>
      <c r="R3215" t="s">
        <v>8316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0">
        <f t="shared" si="251"/>
        <v>106.57</v>
      </c>
      <c r="Q3216" s="13" t="s">
        <v>8315</v>
      </c>
      <c r="R3216" t="s">
        <v>8316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0">
        <f t="shared" si="251"/>
        <v>262.11</v>
      </c>
      <c r="Q3217" s="13" t="s">
        <v>8315</v>
      </c>
      <c r="R3217" t="s">
        <v>8316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0">
        <f t="shared" si="251"/>
        <v>57.17</v>
      </c>
      <c r="Q3218" s="13" t="s">
        <v>8315</v>
      </c>
      <c r="R3218" t="s">
        <v>8316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0">
        <f t="shared" si="251"/>
        <v>50.2</v>
      </c>
      <c r="Q3219" s="13" t="s">
        <v>8315</v>
      </c>
      <c r="R3219" t="s">
        <v>8316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0">
        <f t="shared" si="251"/>
        <v>66.59</v>
      </c>
      <c r="Q3220" s="13" t="s">
        <v>8315</v>
      </c>
      <c r="R3220" t="s">
        <v>8316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0">
        <f t="shared" si="251"/>
        <v>168.25</v>
      </c>
      <c r="Q3221" s="13" t="s">
        <v>8315</v>
      </c>
      <c r="R3221" t="s">
        <v>8316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0">
        <f t="shared" si="251"/>
        <v>256.37</v>
      </c>
      <c r="Q3222" s="13" t="s">
        <v>8315</v>
      </c>
      <c r="R3222" t="s">
        <v>8316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0">
        <f t="shared" si="251"/>
        <v>36.61</v>
      </c>
      <c r="Q3223" s="13" t="s">
        <v>8315</v>
      </c>
      <c r="R3223" t="s">
        <v>8316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0">
        <f t="shared" si="251"/>
        <v>37.14</v>
      </c>
      <c r="Q3224" s="13" t="s">
        <v>8315</v>
      </c>
      <c r="R3224" t="s">
        <v>8316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0">
        <f t="shared" si="251"/>
        <v>45.88</v>
      </c>
      <c r="Q3225" s="13" t="s">
        <v>8315</v>
      </c>
      <c r="R3225" t="s">
        <v>8316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0">
        <f t="shared" si="251"/>
        <v>141.71</v>
      </c>
      <c r="Q3226" s="13" t="s">
        <v>8315</v>
      </c>
      <c r="R3226" t="s">
        <v>8316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0">
        <f t="shared" si="251"/>
        <v>52.49</v>
      </c>
      <c r="Q3227" s="13" t="s">
        <v>8315</v>
      </c>
      <c r="R3227" t="s">
        <v>8316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0">
        <f t="shared" si="251"/>
        <v>59.52</v>
      </c>
      <c r="Q3228" s="13" t="s">
        <v>8315</v>
      </c>
      <c r="R3228" t="s">
        <v>8316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0">
        <f t="shared" si="251"/>
        <v>50</v>
      </c>
      <c r="Q3229" s="13" t="s">
        <v>8315</v>
      </c>
      <c r="R3229" t="s">
        <v>8316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0">
        <f t="shared" si="251"/>
        <v>193.62</v>
      </c>
      <c r="Q3230" s="13" t="s">
        <v>8315</v>
      </c>
      <c r="R3230" t="s">
        <v>8316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0">
        <f t="shared" si="251"/>
        <v>106.8</v>
      </c>
      <c r="Q3231" s="13" t="s">
        <v>8315</v>
      </c>
      <c r="R3231" t="s">
        <v>8316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0">
        <f t="shared" si="251"/>
        <v>77.22</v>
      </c>
      <c r="Q3232" s="13" t="s">
        <v>8315</v>
      </c>
      <c r="R3232" t="s">
        <v>8316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0">
        <f t="shared" si="251"/>
        <v>57.5</v>
      </c>
      <c r="Q3233" s="13" t="s">
        <v>8315</v>
      </c>
      <c r="R3233" t="s">
        <v>8316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0">
        <f t="shared" si="251"/>
        <v>50.46</v>
      </c>
      <c r="Q3234" s="13" t="s">
        <v>8315</v>
      </c>
      <c r="R3234" t="s">
        <v>8316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0">
        <f t="shared" si="251"/>
        <v>97.38</v>
      </c>
      <c r="Q3235" s="13" t="s">
        <v>8315</v>
      </c>
      <c r="R3235" t="s">
        <v>8316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0">
        <f t="shared" si="251"/>
        <v>34.92</v>
      </c>
      <c r="Q3236" s="13" t="s">
        <v>8315</v>
      </c>
      <c r="R3236" t="s">
        <v>8316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0">
        <f t="shared" si="251"/>
        <v>85.53</v>
      </c>
      <c r="Q3237" s="13" t="s">
        <v>8315</v>
      </c>
      <c r="R3237" t="s">
        <v>8316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0">
        <f t="shared" si="251"/>
        <v>182.91</v>
      </c>
      <c r="Q3238" s="13" t="s">
        <v>8315</v>
      </c>
      <c r="R3238" t="s">
        <v>8316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0">
        <f t="shared" si="251"/>
        <v>131.13999999999999</v>
      </c>
      <c r="Q3239" s="13" t="s">
        <v>8315</v>
      </c>
      <c r="R3239" t="s">
        <v>8316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0">
        <f t="shared" si="251"/>
        <v>39.81</v>
      </c>
      <c r="Q3240" s="13" t="s">
        <v>8315</v>
      </c>
      <c r="R3240" t="s">
        <v>8316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0">
        <f t="shared" si="251"/>
        <v>59.7</v>
      </c>
      <c r="Q3241" s="13" t="s">
        <v>8315</v>
      </c>
      <c r="R3241" t="s">
        <v>8316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0">
        <f t="shared" si="251"/>
        <v>88.74</v>
      </c>
      <c r="Q3242" s="13" t="s">
        <v>8315</v>
      </c>
      <c r="R3242" t="s">
        <v>8316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0">
        <f t="shared" si="251"/>
        <v>58.69</v>
      </c>
      <c r="Q3243" s="13" t="s">
        <v>8315</v>
      </c>
      <c r="R3243" t="s">
        <v>8316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0">
        <f t="shared" si="251"/>
        <v>69.569999999999993</v>
      </c>
      <c r="Q3244" s="13" t="s">
        <v>8315</v>
      </c>
      <c r="R3244" t="s">
        <v>8316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0">
        <f t="shared" si="251"/>
        <v>115.87</v>
      </c>
      <c r="Q3245" s="13" t="s">
        <v>8315</v>
      </c>
      <c r="R3245" t="s">
        <v>8316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0">
        <f t="shared" si="251"/>
        <v>23.87</v>
      </c>
      <c r="Q3246" s="13" t="s">
        <v>8315</v>
      </c>
      <c r="R3246" t="s">
        <v>8316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0">
        <f t="shared" si="251"/>
        <v>81.13</v>
      </c>
      <c r="Q3247" s="13" t="s">
        <v>8315</v>
      </c>
      <c r="R3247" t="s">
        <v>8316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0">
        <f t="shared" si="251"/>
        <v>57.63</v>
      </c>
      <c r="Q3248" s="13" t="s">
        <v>8315</v>
      </c>
      <c r="R3248" t="s">
        <v>8316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0">
        <f t="shared" si="251"/>
        <v>46.43</v>
      </c>
      <c r="Q3249" s="13" t="s">
        <v>8315</v>
      </c>
      <c r="R3249" t="s">
        <v>8316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0">
        <f t="shared" si="251"/>
        <v>60.48</v>
      </c>
      <c r="Q3250" s="13" t="s">
        <v>8315</v>
      </c>
      <c r="R3250" t="s">
        <v>8316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0">
        <f t="shared" si="251"/>
        <v>65.58</v>
      </c>
      <c r="Q3251" s="13" t="s">
        <v>8315</v>
      </c>
      <c r="R3251" t="s">
        <v>8316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0">
        <f t="shared" si="251"/>
        <v>119.19</v>
      </c>
      <c r="Q3252" s="13" t="s">
        <v>8315</v>
      </c>
      <c r="R3252" t="s">
        <v>8316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0">
        <f t="shared" si="251"/>
        <v>83.05</v>
      </c>
      <c r="Q3253" s="13" t="s">
        <v>8315</v>
      </c>
      <c r="R3253" t="s">
        <v>8316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0">
        <f t="shared" si="251"/>
        <v>57.52</v>
      </c>
      <c r="Q3254" s="13" t="s">
        <v>8315</v>
      </c>
      <c r="R3254" t="s">
        <v>8316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0">
        <f t="shared" si="251"/>
        <v>177.09</v>
      </c>
      <c r="Q3255" s="13" t="s">
        <v>8315</v>
      </c>
      <c r="R3255" t="s">
        <v>8316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0">
        <f t="shared" si="251"/>
        <v>70.77</v>
      </c>
      <c r="Q3256" s="13" t="s">
        <v>8315</v>
      </c>
      <c r="R3256" t="s">
        <v>8316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0">
        <f t="shared" si="251"/>
        <v>29.17</v>
      </c>
      <c r="Q3257" s="13" t="s">
        <v>8315</v>
      </c>
      <c r="R3257" t="s">
        <v>8316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0">
        <f t="shared" si="251"/>
        <v>72.760000000000005</v>
      </c>
      <c r="Q3258" s="13" t="s">
        <v>8315</v>
      </c>
      <c r="R3258" t="s">
        <v>8316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0">
        <f t="shared" si="251"/>
        <v>51.85</v>
      </c>
      <c r="Q3259" s="13" t="s">
        <v>8315</v>
      </c>
      <c r="R3259" t="s">
        <v>8316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0">
        <f t="shared" si="251"/>
        <v>98.2</v>
      </c>
      <c r="Q3260" s="13" t="s">
        <v>8315</v>
      </c>
      <c r="R3260" t="s">
        <v>8316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0">
        <f t="shared" si="251"/>
        <v>251.74</v>
      </c>
      <c r="Q3261" s="13" t="s">
        <v>8315</v>
      </c>
      <c r="R3261" t="s">
        <v>8316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0">
        <f t="shared" si="251"/>
        <v>74.819999999999993</v>
      </c>
      <c r="Q3262" s="13" t="s">
        <v>8315</v>
      </c>
      <c r="R3262" t="s">
        <v>8316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0">
        <f t="shared" si="251"/>
        <v>67.650000000000006</v>
      </c>
      <c r="Q3263" s="13" t="s">
        <v>8315</v>
      </c>
      <c r="R3263" t="s">
        <v>8316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0">
        <f t="shared" si="251"/>
        <v>93.81</v>
      </c>
      <c r="Q3264" s="13" t="s">
        <v>8315</v>
      </c>
      <c r="R3264" t="s">
        <v>8316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0">
        <f t="shared" si="251"/>
        <v>41.24</v>
      </c>
      <c r="Q3265" s="13" t="s">
        <v>8315</v>
      </c>
      <c r="R3265" t="s">
        <v>8316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0">
        <f t="shared" si="251"/>
        <v>52.55</v>
      </c>
      <c r="Q3266" s="13" t="s">
        <v>8315</v>
      </c>
      <c r="R3266" t="s">
        <v>8316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0">
        <f t="shared" ref="P3267:P3330" si="256">IFERROR(ROUND(E3267/L3267,2),0)</f>
        <v>70.290000000000006</v>
      </c>
      <c r="Q3267" s="13" t="s">
        <v>8315</v>
      </c>
      <c r="R3267" t="s">
        <v>8316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0">
        <f t="shared" si="256"/>
        <v>48.33</v>
      </c>
      <c r="Q3268" s="13" t="s">
        <v>8315</v>
      </c>
      <c r="R3268" t="s">
        <v>8316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0">
        <f t="shared" si="256"/>
        <v>53.18</v>
      </c>
      <c r="Q3269" s="13" t="s">
        <v>8315</v>
      </c>
      <c r="R3269" t="s">
        <v>8316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0">
        <f t="shared" si="256"/>
        <v>60.95</v>
      </c>
      <c r="Q3270" s="13" t="s">
        <v>8315</v>
      </c>
      <c r="R3270" t="s">
        <v>8316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0">
        <f t="shared" si="256"/>
        <v>116</v>
      </c>
      <c r="Q3271" s="13" t="s">
        <v>8315</v>
      </c>
      <c r="R3271" t="s">
        <v>8316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0">
        <f t="shared" si="256"/>
        <v>61</v>
      </c>
      <c r="Q3272" s="13" t="s">
        <v>8315</v>
      </c>
      <c r="R3272" t="s">
        <v>8316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0">
        <f t="shared" si="256"/>
        <v>38.24</v>
      </c>
      <c r="Q3273" s="13" t="s">
        <v>8315</v>
      </c>
      <c r="R3273" t="s">
        <v>8316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0">
        <f t="shared" si="256"/>
        <v>106.5</v>
      </c>
      <c r="Q3274" s="13" t="s">
        <v>8315</v>
      </c>
      <c r="R3274" t="s">
        <v>8316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0">
        <f t="shared" si="256"/>
        <v>204.57</v>
      </c>
      <c r="Q3275" s="13" t="s">
        <v>8315</v>
      </c>
      <c r="R3275" t="s">
        <v>8316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0">
        <f t="shared" si="256"/>
        <v>54.91</v>
      </c>
      <c r="Q3276" s="13" t="s">
        <v>8315</v>
      </c>
      <c r="R3276" t="s">
        <v>8316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0">
        <f t="shared" si="256"/>
        <v>150.41999999999999</v>
      </c>
      <c r="Q3277" s="13" t="s">
        <v>8315</v>
      </c>
      <c r="R3277" t="s">
        <v>8316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0">
        <f t="shared" si="256"/>
        <v>52.58</v>
      </c>
      <c r="Q3278" s="13" t="s">
        <v>8315</v>
      </c>
      <c r="R3278" t="s">
        <v>8316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0">
        <f t="shared" si="256"/>
        <v>54.3</v>
      </c>
      <c r="Q3279" s="13" t="s">
        <v>8315</v>
      </c>
      <c r="R3279" t="s">
        <v>8316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0">
        <f t="shared" si="256"/>
        <v>76.03</v>
      </c>
      <c r="Q3280" s="13" t="s">
        <v>8315</v>
      </c>
      <c r="R3280" t="s">
        <v>8316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0">
        <f t="shared" si="256"/>
        <v>105.21</v>
      </c>
      <c r="Q3281" s="13" t="s">
        <v>8315</v>
      </c>
      <c r="R3281" t="s">
        <v>8316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0">
        <f t="shared" si="256"/>
        <v>68.67</v>
      </c>
      <c r="Q3282" s="13" t="s">
        <v>8315</v>
      </c>
      <c r="R3282" t="s">
        <v>8316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0">
        <f t="shared" si="256"/>
        <v>129.36000000000001</v>
      </c>
      <c r="Q3283" s="13" t="s">
        <v>8315</v>
      </c>
      <c r="R3283" t="s">
        <v>8316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0">
        <f t="shared" si="256"/>
        <v>134.26</v>
      </c>
      <c r="Q3284" s="13" t="s">
        <v>8315</v>
      </c>
      <c r="R3284" t="s">
        <v>8316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0">
        <f t="shared" si="256"/>
        <v>17.829999999999998</v>
      </c>
      <c r="Q3285" s="13" t="s">
        <v>8315</v>
      </c>
      <c r="R3285" t="s">
        <v>8316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0">
        <f t="shared" si="256"/>
        <v>203.2</v>
      </c>
      <c r="Q3286" s="13" t="s">
        <v>8315</v>
      </c>
      <c r="R3286" t="s">
        <v>8316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0">
        <f t="shared" si="256"/>
        <v>69.19</v>
      </c>
      <c r="Q3287" s="13" t="s">
        <v>8315</v>
      </c>
      <c r="R3287" t="s">
        <v>8316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0">
        <f t="shared" si="256"/>
        <v>125.12</v>
      </c>
      <c r="Q3288" s="13" t="s">
        <v>8315</v>
      </c>
      <c r="R3288" t="s">
        <v>8316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0">
        <f t="shared" si="256"/>
        <v>73.53</v>
      </c>
      <c r="Q3289" s="13" t="s">
        <v>8315</v>
      </c>
      <c r="R3289" t="s">
        <v>8316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0">
        <f t="shared" si="256"/>
        <v>48.44</v>
      </c>
      <c r="Q3290" s="13" t="s">
        <v>8315</v>
      </c>
      <c r="R3290" t="s">
        <v>8316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0">
        <f t="shared" si="256"/>
        <v>26.61</v>
      </c>
      <c r="Q3291" s="13" t="s">
        <v>8315</v>
      </c>
      <c r="R3291" t="s">
        <v>8316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0">
        <f t="shared" si="256"/>
        <v>33.67</v>
      </c>
      <c r="Q3292" s="13" t="s">
        <v>8315</v>
      </c>
      <c r="R3292" t="s">
        <v>8316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0">
        <f t="shared" si="256"/>
        <v>40.71</v>
      </c>
      <c r="Q3293" s="13" t="s">
        <v>8315</v>
      </c>
      <c r="R3293" t="s">
        <v>8316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0">
        <f t="shared" si="256"/>
        <v>19.27</v>
      </c>
      <c r="Q3294" s="13" t="s">
        <v>8315</v>
      </c>
      <c r="R3294" t="s">
        <v>8316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0">
        <f t="shared" si="256"/>
        <v>84.29</v>
      </c>
      <c r="Q3295" s="13" t="s">
        <v>8315</v>
      </c>
      <c r="R3295" t="s">
        <v>8316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0">
        <f t="shared" si="256"/>
        <v>29.58</v>
      </c>
      <c r="Q3296" s="13" t="s">
        <v>8315</v>
      </c>
      <c r="R3296" t="s">
        <v>8316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0">
        <f t="shared" si="256"/>
        <v>26.67</v>
      </c>
      <c r="Q3297" s="13" t="s">
        <v>8315</v>
      </c>
      <c r="R3297" t="s">
        <v>8316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0">
        <f t="shared" si="256"/>
        <v>45.98</v>
      </c>
      <c r="Q3298" s="13" t="s">
        <v>8315</v>
      </c>
      <c r="R3298" t="s">
        <v>8316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0">
        <f t="shared" si="256"/>
        <v>125.09</v>
      </c>
      <c r="Q3299" s="13" t="s">
        <v>8315</v>
      </c>
      <c r="R3299" t="s">
        <v>8316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0">
        <f t="shared" si="256"/>
        <v>141.29</v>
      </c>
      <c r="Q3300" s="13" t="s">
        <v>8315</v>
      </c>
      <c r="R3300" t="s">
        <v>8316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0">
        <f t="shared" si="256"/>
        <v>55.33</v>
      </c>
      <c r="Q3301" s="13" t="s">
        <v>8315</v>
      </c>
      <c r="R3301" t="s">
        <v>8316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0">
        <f t="shared" si="256"/>
        <v>46.42</v>
      </c>
      <c r="Q3302" s="13" t="s">
        <v>8315</v>
      </c>
      <c r="R3302" t="s">
        <v>8316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0">
        <f t="shared" si="256"/>
        <v>57.2</v>
      </c>
      <c r="Q3303" s="13" t="s">
        <v>8315</v>
      </c>
      <c r="R3303" t="s">
        <v>8316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0">
        <f t="shared" si="256"/>
        <v>173.7</v>
      </c>
      <c r="Q3304" s="13" t="s">
        <v>8315</v>
      </c>
      <c r="R3304" t="s">
        <v>8316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0">
        <f t="shared" si="256"/>
        <v>59.6</v>
      </c>
      <c r="Q3305" s="13" t="s">
        <v>8315</v>
      </c>
      <c r="R3305" t="s">
        <v>8316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0">
        <f t="shared" si="256"/>
        <v>89.59</v>
      </c>
      <c r="Q3306" s="13" t="s">
        <v>8315</v>
      </c>
      <c r="R3306" t="s">
        <v>8316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0">
        <f t="shared" si="256"/>
        <v>204.05</v>
      </c>
      <c r="Q3307" s="13" t="s">
        <v>8315</v>
      </c>
      <c r="R3307" t="s">
        <v>8316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0">
        <f t="shared" si="256"/>
        <v>48.7</v>
      </c>
      <c r="Q3308" s="13" t="s">
        <v>8315</v>
      </c>
      <c r="R3308" t="s">
        <v>8316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0">
        <f t="shared" si="256"/>
        <v>53.34</v>
      </c>
      <c r="Q3309" s="13" t="s">
        <v>8315</v>
      </c>
      <c r="R3309" t="s">
        <v>8316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0">
        <f t="shared" si="256"/>
        <v>75.09</v>
      </c>
      <c r="Q3310" s="13" t="s">
        <v>8315</v>
      </c>
      <c r="R3310" t="s">
        <v>8316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0">
        <f t="shared" si="256"/>
        <v>18</v>
      </c>
      <c r="Q3311" s="13" t="s">
        <v>8315</v>
      </c>
      <c r="R3311" t="s">
        <v>8316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0">
        <f t="shared" si="256"/>
        <v>209.84</v>
      </c>
      <c r="Q3312" s="13" t="s">
        <v>8315</v>
      </c>
      <c r="R3312" t="s">
        <v>8316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0">
        <f t="shared" si="256"/>
        <v>61.02</v>
      </c>
      <c r="Q3313" s="13" t="s">
        <v>8315</v>
      </c>
      <c r="R3313" t="s">
        <v>8316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0">
        <f t="shared" si="256"/>
        <v>61</v>
      </c>
      <c r="Q3314" s="13" t="s">
        <v>8315</v>
      </c>
      <c r="R3314" t="s">
        <v>8316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0">
        <f t="shared" si="256"/>
        <v>80.03</v>
      </c>
      <c r="Q3315" s="13" t="s">
        <v>8315</v>
      </c>
      <c r="R3315" t="s">
        <v>8316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0">
        <f t="shared" si="256"/>
        <v>29.07</v>
      </c>
      <c r="Q3316" s="13" t="s">
        <v>8315</v>
      </c>
      <c r="R3316" t="s">
        <v>8316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0">
        <f t="shared" si="256"/>
        <v>49.44</v>
      </c>
      <c r="Q3317" s="13" t="s">
        <v>8315</v>
      </c>
      <c r="R3317" t="s">
        <v>8316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0">
        <f t="shared" si="256"/>
        <v>93.98</v>
      </c>
      <c r="Q3318" s="13" t="s">
        <v>8315</v>
      </c>
      <c r="R3318" t="s">
        <v>8316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0">
        <f t="shared" si="256"/>
        <v>61.94</v>
      </c>
      <c r="Q3319" s="13" t="s">
        <v>8315</v>
      </c>
      <c r="R3319" t="s">
        <v>8316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0">
        <f t="shared" si="256"/>
        <v>78.5</v>
      </c>
      <c r="Q3320" s="13" t="s">
        <v>8315</v>
      </c>
      <c r="R3320" t="s">
        <v>8316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0">
        <f t="shared" si="256"/>
        <v>33.75</v>
      </c>
      <c r="Q3321" s="13" t="s">
        <v>8315</v>
      </c>
      <c r="R3321" t="s">
        <v>8316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0">
        <f t="shared" si="256"/>
        <v>66.45</v>
      </c>
      <c r="Q3322" s="13" t="s">
        <v>8315</v>
      </c>
      <c r="R3322" t="s">
        <v>8316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0">
        <f t="shared" si="256"/>
        <v>35.799999999999997</v>
      </c>
      <c r="Q3323" s="13" t="s">
        <v>8315</v>
      </c>
      <c r="R3323" t="s">
        <v>8316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0">
        <f t="shared" si="256"/>
        <v>145.65</v>
      </c>
      <c r="Q3324" s="13" t="s">
        <v>8315</v>
      </c>
      <c r="R3324" t="s">
        <v>8316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0">
        <f t="shared" si="256"/>
        <v>25.69</v>
      </c>
      <c r="Q3325" s="13" t="s">
        <v>8315</v>
      </c>
      <c r="R3325" t="s">
        <v>8316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0">
        <f t="shared" si="256"/>
        <v>152.5</v>
      </c>
      <c r="Q3326" s="13" t="s">
        <v>8315</v>
      </c>
      <c r="R3326" t="s">
        <v>8316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0">
        <f t="shared" si="256"/>
        <v>30</v>
      </c>
      <c r="Q3327" s="13" t="s">
        <v>8315</v>
      </c>
      <c r="R3327" t="s">
        <v>8316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0">
        <f t="shared" si="256"/>
        <v>142.28</v>
      </c>
      <c r="Q3328" s="13" t="s">
        <v>8315</v>
      </c>
      <c r="R3328" t="s">
        <v>8316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0">
        <f t="shared" si="256"/>
        <v>24.55</v>
      </c>
      <c r="Q3329" s="13" t="s">
        <v>8315</v>
      </c>
      <c r="R3329" t="s">
        <v>8316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0">
        <f t="shared" si="256"/>
        <v>292.77999999999997</v>
      </c>
      <c r="Q3330" s="13" t="s">
        <v>8315</v>
      </c>
      <c r="R3330" t="s">
        <v>8316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0">
        <f t="shared" ref="P3331:P3394" si="261">IFERROR(ROUND(E3331/L3331,2),0)</f>
        <v>44.92</v>
      </c>
      <c r="Q3331" s="13" t="s">
        <v>8315</v>
      </c>
      <c r="R3331" t="s">
        <v>8316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0">
        <f t="shared" si="261"/>
        <v>23.1</v>
      </c>
      <c r="Q3332" s="13" t="s">
        <v>8315</v>
      </c>
      <c r="R3332" t="s">
        <v>8316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0">
        <f t="shared" si="261"/>
        <v>80.400000000000006</v>
      </c>
      <c r="Q3333" s="13" t="s">
        <v>8315</v>
      </c>
      <c r="R3333" t="s">
        <v>8316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0">
        <f t="shared" si="261"/>
        <v>72.290000000000006</v>
      </c>
      <c r="Q3334" s="13" t="s">
        <v>8315</v>
      </c>
      <c r="R3334" t="s">
        <v>8316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0">
        <f t="shared" si="261"/>
        <v>32.97</v>
      </c>
      <c r="Q3335" s="13" t="s">
        <v>8315</v>
      </c>
      <c r="R3335" t="s">
        <v>8316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0">
        <f t="shared" si="261"/>
        <v>116.65</v>
      </c>
      <c r="Q3336" s="13" t="s">
        <v>8315</v>
      </c>
      <c r="R3336" t="s">
        <v>8316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0">
        <f t="shared" si="261"/>
        <v>79.62</v>
      </c>
      <c r="Q3337" s="13" t="s">
        <v>8315</v>
      </c>
      <c r="R3337" t="s">
        <v>8316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0">
        <f t="shared" si="261"/>
        <v>27.78</v>
      </c>
      <c r="Q3338" s="13" t="s">
        <v>8315</v>
      </c>
      <c r="R3338" t="s">
        <v>8316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0">
        <f t="shared" si="261"/>
        <v>81.03</v>
      </c>
      <c r="Q3339" s="13" t="s">
        <v>8315</v>
      </c>
      <c r="R3339" t="s">
        <v>8316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0">
        <f t="shared" si="261"/>
        <v>136.85</v>
      </c>
      <c r="Q3340" s="13" t="s">
        <v>8315</v>
      </c>
      <c r="R3340" t="s">
        <v>8316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0">
        <f t="shared" si="261"/>
        <v>177.62</v>
      </c>
      <c r="Q3341" s="13" t="s">
        <v>8315</v>
      </c>
      <c r="R3341" t="s">
        <v>8316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0">
        <f t="shared" si="261"/>
        <v>109.08</v>
      </c>
      <c r="Q3342" s="13" t="s">
        <v>8315</v>
      </c>
      <c r="R3342" t="s">
        <v>8316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0">
        <f t="shared" si="261"/>
        <v>119.64</v>
      </c>
      <c r="Q3343" s="13" t="s">
        <v>8315</v>
      </c>
      <c r="R3343" t="s">
        <v>8316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0">
        <f t="shared" si="261"/>
        <v>78.209999999999994</v>
      </c>
      <c r="Q3344" s="13" t="s">
        <v>8315</v>
      </c>
      <c r="R3344" t="s">
        <v>8316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0">
        <f t="shared" si="261"/>
        <v>52.17</v>
      </c>
      <c r="Q3345" s="13" t="s">
        <v>8315</v>
      </c>
      <c r="R3345" t="s">
        <v>8316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0">
        <f t="shared" si="261"/>
        <v>114.13</v>
      </c>
      <c r="Q3346" s="13" t="s">
        <v>8315</v>
      </c>
      <c r="R3346" t="s">
        <v>8316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0">
        <f t="shared" si="261"/>
        <v>50</v>
      </c>
      <c r="Q3347" s="13" t="s">
        <v>8315</v>
      </c>
      <c r="R3347" t="s">
        <v>8316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0">
        <f t="shared" si="261"/>
        <v>91.67</v>
      </c>
      <c r="Q3348" s="13" t="s">
        <v>8315</v>
      </c>
      <c r="R3348" t="s">
        <v>8316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0">
        <f t="shared" si="261"/>
        <v>108.59</v>
      </c>
      <c r="Q3349" s="13" t="s">
        <v>8315</v>
      </c>
      <c r="R3349" t="s">
        <v>8316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0">
        <f t="shared" si="261"/>
        <v>69.819999999999993</v>
      </c>
      <c r="Q3350" s="13" t="s">
        <v>8315</v>
      </c>
      <c r="R3350" t="s">
        <v>8316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0">
        <f t="shared" si="261"/>
        <v>109.57</v>
      </c>
      <c r="Q3351" s="13" t="s">
        <v>8315</v>
      </c>
      <c r="R3351" t="s">
        <v>8316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0">
        <f t="shared" si="261"/>
        <v>71.67</v>
      </c>
      <c r="Q3352" s="13" t="s">
        <v>8315</v>
      </c>
      <c r="R3352" t="s">
        <v>8316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0">
        <f t="shared" si="261"/>
        <v>93.61</v>
      </c>
      <c r="Q3353" s="13" t="s">
        <v>8315</v>
      </c>
      <c r="R3353" t="s">
        <v>8316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0">
        <f t="shared" si="261"/>
        <v>76.8</v>
      </c>
      <c r="Q3354" s="13" t="s">
        <v>8315</v>
      </c>
      <c r="R3354" t="s">
        <v>8316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0">
        <f t="shared" si="261"/>
        <v>35.799999999999997</v>
      </c>
      <c r="Q3355" s="13" t="s">
        <v>8315</v>
      </c>
      <c r="R3355" t="s">
        <v>8316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0">
        <f t="shared" si="261"/>
        <v>55.6</v>
      </c>
      <c r="Q3356" s="13" t="s">
        <v>8315</v>
      </c>
      <c r="R3356" t="s">
        <v>8316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0">
        <f t="shared" si="261"/>
        <v>147.33000000000001</v>
      </c>
      <c r="Q3357" s="13" t="s">
        <v>8315</v>
      </c>
      <c r="R3357" t="s">
        <v>8316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0">
        <f t="shared" si="261"/>
        <v>56.33</v>
      </c>
      <c r="Q3358" s="13" t="s">
        <v>8315</v>
      </c>
      <c r="R3358" t="s">
        <v>8316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0">
        <f t="shared" si="261"/>
        <v>96.19</v>
      </c>
      <c r="Q3359" s="13" t="s">
        <v>8315</v>
      </c>
      <c r="R3359" t="s">
        <v>8316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0">
        <f t="shared" si="261"/>
        <v>63.57</v>
      </c>
      <c r="Q3360" s="13" t="s">
        <v>8315</v>
      </c>
      <c r="R3360" t="s">
        <v>8316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0">
        <f t="shared" si="261"/>
        <v>184.78</v>
      </c>
      <c r="Q3361" s="13" t="s">
        <v>8315</v>
      </c>
      <c r="R3361" t="s">
        <v>8316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0">
        <f t="shared" si="261"/>
        <v>126.72</v>
      </c>
      <c r="Q3362" s="13" t="s">
        <v>8315</v>
      </c>
      <c r="R3362" t="s">
        <v>8316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0">
        <f t="shared" si="261"/>
        <v>83.43</v>
      </c>
      <c r="Q3363" s="13" t="s">
        <v>8315</v>
      </c>
      <c r="R3363" t="s">
        <v>8316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0">
        <f t="shared" si="261"/>
        <v>54.5</v>
      </c>
      <c r="Q3364" s="13" t="s">
        <v>8315</v>
      </c>
      <c r="R3364" t="s">
        <v>8316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0">
        <f t="shared" si="261"/>
        <v>302.31</v>
      </c>
      <c r="Q3365" s="13" t="s">
        <v>8315</v>
      </c>
      <c r="R3365" t="s">
        <v>8316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0">
        <f t="shared" si="261"/>
        <v>44.14</v>
      </c>
      <c r="Q3366" s="13" t="s">
        <v>8315</v>
      </c>
      <c r="R3366" t="s">
        <v>8316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0">
        <f t="shared" si="261"/>
        <v>866.67</v>
      </c>
      <c r="Q3367" s="13" t="s">
        <v>8315</v>
      </c>
      <c r="R3367" t="s">
        <v>8316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0">
        <f t="shared" si="261"/>
        <v>61.39</v>
      </c>
      <c r="Q3368" s="13" t="s">
        <v>8315</v>
      </c>
      <c r="R3368" t="s">
        <v>8316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0">
        <f t="shared" si="261"/>
        <v>29.67</v>
      </c>
      <c r="Q3369" s="13" t="s">
        <v>8315</v>
      </c>
      <c r="R3369" t="s">
        <v>8316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0">
        <f t="shared" si="261"/>
        <v>45.48</v>
      </c>
      <c r="Q3370" s="13" t="s">
        <v>8315</v>
      </c>
      <c r="R3370" t="s">
        <v>8316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0">
        <f t="shared" si="261"/>
        <v>96.2</v>
      </c>
      <c r="Q3371" s="13" t="s">
        <v>8315</v>
      </c>
      <c r="R3371" t="s">
        <v>8316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0">
        <f t="shared" si="261"/>
        <v>67.92</v>
      </c>
      <c r="Q3372" s="13" t="s">
        <v>8315</v>
      </c>
      <c r="R3372" t="s">
        <v>8316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0">
        <f t="shared" si="261"/>
        <v>30.78</v>
      </c>
      <c r="Q3373" s="13" t="s">
        <v>8315</v>
      </c>
      <c r="R3373" t="s">
        <v>8316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0">
        <f t="shared" si="261"/>
        <v>38.33</v>
      </c>
      <c r="Q3374" s="13" t="s">
        <v>8315</v>
      </c>
      <c r="R3374" t="s">
        <v>8316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0">
        <f t="shared" si="261"/>
        <v>66.83</v>
      </c>
      <c r="Q3375" s="13" t="s">
        <v>8315</v>
      </c>
      <c r="R3375" t="s">
        <v>8316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0">
        <f t="shared" si="261"/>
        <v>71.73</v>
      </c>
      <c r="Q3376" s="13" t="s">
        <v>8315</v>
      </c>
      <c r="R3376" t="s">
        <v>8316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0">
        <f t="shared" si="261"/>
        <v>176.47</v>
      </c>
      <c r="Q3377" s="13" t="s">
        <v>8315</v>
      </c>
      <c r="R3377" t="s">
        <v>8316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0">
        <f t="shared" si="261"/>
        <v>421.11</v>
      </c>
      <c r="Q3378" s="13" t="s">
        <v>8315</v>
      </c>
      <c r="R3378" t="s">
        <v>8316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0">
        <f t="shared" si="261"/>
        <v>104.99</v>
      </c>
      <c r="Q3379" s="13" t="s">
        <v>8315</v>
      </c>
      <c r="R3379" t="s">
        <v>8316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0">
        <f t="shared" si="261"/>
        <v>28.19</v>
      </c>
      <c r="Q3380" s="13" t="s">
        <v>8315</v>
      </c>
      <c r="R3380" t="s">
        <v>8316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0">
        <f t="shared" si="261"/>
        <v>54.55</v>
      </c>
      <c r="Q3381" s="13" t="s">
        <v>8315</v>
      </c>
      <c r="R3381" t="s">
        <v>8316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0">
        <f t="shared" si="261"/>
        <v>111.89</v>
      </c>
      <c r="Q3382" s="13" t="s">
        <v>8315</v>
      </c>
      <c r="R3382" t="s">
        <v>8316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0">
        <f t="shared" si="261"/>
        <v>85.21</v>
      </c>
      <c r="Q3383" s="13" t="s">
        <v>8315</v>
      </c>
      <c r="R3383" t="s">
        <v>8316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0">
        <f t="shared" si="261"/>
        <v>76.650000000000006</v>
      </c>
      <c r="Q3384" s="13" t="s">
        <v>8315</v>
      </c>
      <c r="R3384" t="s">
        <v>8316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0">
        <f t="shared" si="261"/>
        <v>65.17</v>
      </c>
      <c r="Q3385" s="13" t="s">
        <v>8315</v>
      </c>
      <c r="R3385" t="s">
        <v>8316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0">
        <f t="shared" si="261"/>
        <v>93.76</v>
      </c>
      <c r="Q3386" s="13" t="s">
        <v>8315</v>
      </c>
      <c r="R3386" t="s">
        <v>8316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0">
        <f t="shared" si="261"/>
        <v>133.33000000000001</v>
      </c>
      <c r="Q3387" s="13" t="s">
        <v>8315</v>
      </c>
      <c r="R3387" t="s">
        <v>8316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0">
        <f t="shared" si="261"/>
        <v>51.22</v>
      </c>
      <c r="Q3388" s="13" t="s">
        <v>8315</v>
      </c>
      <c r="R3388" t="s">
        <v>8316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0">
        <f t="shared" si="261"/>
        <v>100.17</v>
      </c>
      <c r="Q3389" s="13" t="s">
        <v>8315</v>
      </c>
      <c r="R3389" t="s">
        <v>8316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0">
        <f t="shared" si="261"/>
        <v>34.6</v>
      </c>
      <c r="Q3390" s="13" t="s">
        <v>8315</v>
      </c>
      <c r="R3390" t="s">
        <v>8316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0">
        <f t="shared" si="261"/>
        <v>184.68</v>
      </c>
      <c r="Q3391" s="13" t="s">
        <v>8315</v>
      </c>
      <c r="R3391" t="s">
        <v>8316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0">
        <f t="shared" si="261"/>
        <v>69.819999999999993</v>
      </c>
      <c r="Q3392" s="13" t="s">
        <v>8315</v>
      </c>
      <c r="R3392" t="s">
        <v>8316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0">
        <f t="shared" si="261"/>
        <v>61.94</v>
      </c>
      <c r="Q3393" s="13" t="s">
        <v>8315</v>
      </c>
      <c r="R3393" t="s">
        <v>8316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0">
        <f t="shared" si="261"/>
        <v>41.67</v>
      </c>
      <c r="Q3394" s="13" t="s">
        <v>8315</v>
      </c>
      <c r="R3394" t="s">
        <v>8316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0">
        <f t="shared" ref="P3395:P3458" si="266">IFERROR(ROUND(E3395/L3395,2),0)</f>
        <v>36.07</v>
      </c>
      <c r="Q3395" s="13" t="s">
        <v>8315</v>
      </c>
      <c r="R3395" t="s">
        <v>8316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0">
        <f t="shared" si="266"/>
        <v>29</v>
      </c>
      <c r="Q3396" s="13" t="s">
        <v>8315</v>
      </c>
      <c r="R3396" t="s">
        <v>8316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0">
        <f t="shared" si="266"/>
        <v>24.21</v>
      </c>
      <c r="Q3397" s="13" t="s">
        <v>8315</v>
      </c>
      <c r="R3397" t="s">
        <v>8316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0">
        <f t="shared" si="266"/>
        <v>55.89</v>
      </c>
      <c r="Q3398" s="13" t="s">
        <v>8315</v>
      </c>
      <c r="R3398" t="s">
        <v>8316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0">
        <f t="shared" si="266"/>
        <v>11.67</v>
      </c>
      <c r="Q3399" s="13" t="s">
        <v>8315</v>
      </c>
      <c r="R3399" t="s">
        <v>8316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0">
        <f t="shared" si="266"/>
        <v>68.349999999999994</v>
      </c>
      <c r="Q3400" s="13" t="s">
        <v>8315</v>
      </c>
      <c r="R3400" t="s">
        <v>8316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0">
        <f t="shared" si="266"/>
        <v>27.07</v>
      </c>
      <c r="Q3401" s="13" t="s">
        <v>8315</v>
      </c>
      <c r="R3401" t="s">
        <v>8316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0">
        <f t="shared" si="266"/>
        <v>118.13</v>
      </c>
      <c r="Q3402" s="13" t="s">
        <v>8315</v>
      </c>
      <c r="R3402" t="s">
        <v>8316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0">
        <f t="shared" si="266"/>
        <v>44.76</v>
      </c>
      <c r="Q3403" s="13" t="s">
        <v>8315</v>
      </c>
      <c r="R3403" t="s">
        <v>8316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0">
        <f t="shared" si="266"/>
        <v>99.79</v>
      </c>
      <c r="Q3404" s="13" t="s">
        <v>8315</v>
      </c>
      <c r="R3404" t="s">
        <v>8316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0">
        <f t="shared" si="266"/>
        <v>117.65</v>
      </c>
      <c r="Q3405" s="13" t="s">
        <v>8315</v>
      </c>
      <c r="R3405" t="s">
        <v>8316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0">
        <f t="shared" si="266"/>
        <v>203.33</v>
      </c>
      <c r="Q3406" s="13" t="s">
        <v>8315</v>
      </c>
      <c r="R3406" t="s">
        <v>8316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0">
        <f t="shared" si="266"/>
        <v>28.32</v>
      </c>
      <c r="Q3407" s="13" t="s">
        <v>8315</v>
      </c>
      <c r="R3407" t="s">
        <v>8316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0">
        <f t="shared" si="266"/>
        <v>110.23</v>
      </c>
      <c r="Q3408" s="13" t="s">
        <v>8315</v>
      </c>
      <c r="R3408" t="s">
        <v>8316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0">
        <f t="shared" si="266"/>
        <v>31.97</v>
      </c>
      <c r="Q3409" s="13" t="s">
        <v>8315</v>
      </c>
      <c r="R3409" t="s">
        <v>8316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0">
        <f t="shared" si="266"/>
        <v>58.61</v>
      </c>
      <c r="Q3410" s="13" t="s">
        <v>8315</v>
      </c>
      <c r="R3410" t="s">
        <v>8316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0">
        <f t="shared" si="266"/>
        <v>29.43</v>
      </c>
      <c r="Q3411" s="13" t="s">
        <v>8315</v>
      </c>
      <c r="R3411" t="s">
        <v>8316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0">
        <f t="shared" si="266"/>
        <v>81.38</v>
      </c>
      <c r="Q3412" s="13" t="s">
        <v>8315</v>
      </c>
      <c r="R3412" t="s">
        <v>8316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0">
        <f t="shared" si="266"/>
        <v>199.17</v>
      </c>
      <c r="Q3413" s="13" t="s">
        <v>8315</v>
      </c>
      <c r="R3413" t="s">
        <v>8316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0">
        <f t="shared" si="266"/>
        <v>115.38</v>
      </c>
      <c r="Q3414" s="13" t="s">
        <v>8315</v>
      </c>
      <c r="R3414" t="s">
        <v>8316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0">
        <f t="shared" si="266"/>
        <v>46.43</v>
      </c>
      <c r="Q3415" s="13" t="s">
        <v>8315</v>
      </c>
      <c r="R3415" t="s">
        <v>8316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0">
        <f t="shared" si="266"/>
        <v>70.569999999999993</v>
      </c>
      <c r="Q3416" s="13" t="s">
        <v>8315</v>
      </c>
      <c r="R3416" t="s">
        <v>8316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0">
        <f t="shared" si="266"/>
        <v>22.22</v>
      </c>
      <c r="Q3417" s="13" t="s">
        <v>8315</v>
      </c>
      <c r="R3417" t="s">
        <v>8316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0">
        <f t="shared" si="266"/>
        <v>159.47</v>
      </c>
      <c r="Q3418" s="13" t="s">
        <v>8315</v>
      </c>
      <c r="R3418" t="s">
        <v>8316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0">
        <f t="shared" si="266"/>
        <v>37.78</v>
      </c>
      <c r="Q3419" s="13" t="s">
        <v>8315</v>
      </c>
      <c r="R3419" t="s">
        <v>8316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0">
        <f t="shared" si="266"/>
        <v>72.05</v>
      </c>
      <c r="Q3420" s="13" t="s">
        <v>8315</v>
      </c>
      <c r="R3420" t="s">
        <v>8316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0">
        <f t="shared" si="266"/>
        <v>63.7</v>
      </c>
      <c r="Q3421" s="13" t="s">
        <v>8315</v>
      </c>
      <c r="R3421" t="s">
        <v>8316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0">
        <f t="shared" si="266"/>
        <v>28.41</v>
      </c>
      <c r="Q3422" s="13" t="s">
        <v>8315</v>
      </c>
      <c r="R3422" t="s">
        <v>8316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0">
        <f t="shared" si="266"/>
        <v>103.21</v>
      </c>
      <c r="Q3423" s="13" t="s">
        <v>8315</v>
      </c>
      <c r="R3423" t="s">
        <v>8316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0">
        <f t="shared" si="266"/>
        <v>71.150000000000006</v>
      </c>
      <c r="Q3424" s="13" t="s">
        <v>8315</v>
      </c>
      <c r="R3424" t="s">
        <v>8316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0">
        <f t="shared" si="266"/>
        <v>35</v>
      </c>
      <c r="Q3425" s="13" t="s">
        <v>8315</v>
      </c>
      <c r="R3425" t="s">
        <v>8316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0">
        <f t="shared" si="266"/>
        <v>81.78</v>
      </c>
      <c r="Q3426" s="13" t="s">
        <v>8315</v>
      </c>
      <c r="R3426" t="s">
        <v>8316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0">
        <f t="shared" si="266"/>
        <v>297.02999999999997</v>
      </c>
      <c r="Q3427" s="13" t="s">
        <v>8315</v>
      </c>
      <c r="R3427" t="s">
        <v>8316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0">
        <f t="shared" si="266"/>
        <v>46.61</v>
      </c>
      <c r="Q3428" s="13" t="s">
        <v>8315</v>
      </c>
      <c r="R3428" t="s">
        <v>8316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0">
        <f t="shared" si="266"/>
        <v>51.72</v>
      </c>
      <c r="Q3429" s="13" t="s">
        <v>8315</v>
      </c>
      <c r="R3429" t="s">
        <v>8316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0">
        <f t="shared" si="266"/>
        <v>40.29</v>
      </c>
      <c r="Q3430" s="13" t="s">
        <v>8315</v>
      </c>
      <c r="R3430" t="s">
        <v>8316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0">
        <f t="shared" si="266"/>
        <v>16.25</v>
      </c>
      <c r="Q3431" s="13" t="s">
        <v>8315</v>
      </c>
      <c r="R3431" t="s">
        <v>8316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0">
        <f t="shared" si="266"/>
        <v>30.15</v>
      </c>
      <c r="Q3432" s="13" t="s">
        <v>8315</v>
      </c>
      <c r="R3432" t="s">
        <v>8316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0">
        <f t="shared" si="266"/>
        <v>95.24</v>
      </c>
      <c r="Q3433" s="13" t="s">
        <v>8315</v>
      </c>
      <c r="R3433" t="s">
        <v>8316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0">
        <f t="shared" si="266"/>
        <v>52.21</v>
      </c>
      <c r="Q3434" s="13" t="s">
        <v>8315</v>
      </c>
      <c r="R3434" t="s">
        <v>8316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0">
        <f t="shared" si="266"/>
        <v>134.15</v>
      </c>
      <c r="Q3435" s="13" t="s">
        <v>8315</v>
      </c>
      <c r="R3435" t="s">
        <v>8316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0">
        <f t="shared" si="266"/>
        <v>62.83</v>
      </c>
      <c r="Q3436" s="13" t="s">
        <v>8315</v>
      </c>
      <c r="R3436" t="s">
        <v>8316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0">
        <f t="shared" si="266"/>
        <v>58.95</v>
      </c>
      <c r="Q3437" s="13" t="s">
        <v>8315</v>
      </c>
      <c r="R3437" t="s">
        <v>8316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0">
        <f t="shared" si="266"/>
        <v>143.11000000000001</v>
      </c>
      <c r="Q3438" s="13" t="s">
        <v>8315</v>
      </c>
      <c r="R3438" t="s">
        <v>8316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0">
        <f t="shared" si="266"/>
        <v>84.17</v>
      </c>
      <c r="Q3439" s="13" t="s">
        <v>8315</v>
      </c>
      <c r="R3439" t="s">
        <v>8316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0">
        <f t="shared" si="266"/>
        <v>186.07</v>
      </c>
      <c r="Q3440" s="13" t="s">
        <v>8315</v>
      </c>
      <c r="R3440" t="s">
        <v>8316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0">
        <f t="shared" si="266"/>
        <v>89.79</v>
      </c>
      <c r="Q3441" s="13" t="s">
        <v>8315</v>
      </c>
      <c r="R3441" t="s">
        <v>8316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0">
        <f t="shared" si="266"/>
        <v>64.16</v>
      </c>
      <c r="Q3442" s="13" t="s">
        <v>8315</v>
      </c>
      <c r="R3442" t="s">
        <v>8316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0">
        <f t="shared" si="266"/>
        <v>59.65</v>
      </c>
      <c r="Q3443" s="13" t="s">
        <v>8315</v>
      </c>
      <c r="R3443" t="s">
        <v>8316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0">
        <f t="shared" si="266"/>
        <v>31.25</v>
      </c>
      <c r="Q3444" s="13" t="s">
        <v>8315</v>
      </c>
      <c r="R3444" t="s">
        <v>8316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0">
        <f t="shared" si="266"/>
        <v>41.22</v>
      </c>
      <c r="Q3445" s="13" t="s">
        <v>8315</v>
      </c>
      <c r="R3445" t="s">
        <v>8316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0">
        <f t="shared" si="266"/>
        <v>43.35</v>
      </c>
      <c r="Q3446" s="13" t="s">
        <v>8315</v>
      </c>
      <c r="R3446" t="s">
        <v>8316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0">
        <f t="shared" si="266"/>
        <v>64.52</v>
      </c>
      <c r="Q3447" s="13" t="s">
        <v>8315</v>
      </c>
      <c r="R3447" t="s">
        <v>8316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0">
        <f t="shared" si="266"/>
        <v>43.28</v>
      </c>
      <c r="Q3448" s="13" t="s">
        <v>8315</v>
      </c>
      <c r="R3448" t="s">
        <v>8316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0">
        <f t="shared" si="266"/>
        <v>77</v>
      </c>
      <c r="Q3449" s="13" t="s">
        <v>8315</v>
      </c>
      <c r="R3449" t="s">
        <v>8316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0">
        <f t="shared" si="266"/>
        <v>51.22</v>
      </c>
      <c r="Q3450" s="13" t="s">
        <v>8315</v>
      </c>
      <c r="R3450" t="s">
        <v>8316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0">
        <f t="shared" si="266"/>
        <v>68.25</v>
      </c>
      <c r="Q3451" s="13" t="s">
        <v>8315</v>
      </c>
      <c r="R3451" t="s">
        <v>8316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0">
        <f t="shared" si="266"/>
        <v>19.489999999999998</v>
      </c>
      <c r="Q3452" s="13" t="s">
        <v>8315</v>
      </c>
      <c r="R3452" t="s">
        <v>8316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0">
        <f t="shared" si="266"/>
        <v>41.13</v>
      </c>
      <c r="Q3453" s="13" t="s">
        <v>8315</v>
      </c>
      <c r="R3453" t="s">
        <v>8316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0">
        <f t="shared" si="266"/>
        <v>41.41</v>
      </c>
      <c r="Q3454" s="13" t="s">
        <v>8315</v>
      </c>
      <c r="R3454" t="s">
        <v>8316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0">
        <f t="shared" si="266"/>
        <v>27.5</v>
      </c>
      <c r="Q3455" s="13" t="s">
        <v>8315</v>
      </c>
      <c r="R3455" t="s">
        <v>8316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0">
        <f t="shared" si="266"/>
        <v>33.57</v>
      </c>
      <c r="Q3456" s="13" t="s">
        <v>8315</v>
      </c>
      <c r="R3456" t="s">
        <v>8316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0">
        <f t="shared" si="266"/>
        <v>145.87</v>
      </c>
      <c r="Q3457" s="13" t="s">
        <v>8315</v>
      </c>
      <c r="R3457" t="s">
        <v>8316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0">
        <f t="shared" si="266"/>
        <v>358.69</v>
      </c>
      <c r="Q3458" s="13" t="s">
        <v>8315</v>
      </c>
      <c r="R3458" t="s">
        <v>8316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0">
        <f t="shared" ref="P3459:P3522" si="271">IFERROR(ROUND(E3459/L3459,2),0)</f>
        <v>50.98</v>
      </c>
      <c r="Q3459" s="13" t="s">
        <v>8315</v>
      </c>
      <c r="R3459" t="s">
        <v>8316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0">
        <f t="shared" si="271"/>
        <v>45.04</v>
      </c>
      <c r="Q3460" s="13" t="s">
        <v>8315</v>
      </c>
      <c r="R3460" t="s">
        <v>8316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0">
        <f t="shared" si="271"/>
        <v>17.53</v>
      </c>
      <c r="Q3461" s="13" t="s">
        <v>8315</v>
      </c>
      <c r="R3461" t="s">
        <v>8316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0">
        <f t="shared" si="271"/>
        <v>50</v>
      </c>
      <c r="Q3462" s="13" t="s">
        <v>8315</v>
      </c>
      <c r="R3462" t="s">
        <v>8316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0">
        <f t="shared" si="271"/>
        <v>57.92</v>
      </c>
      <c r="Q3463" s="13" t="s">
        <v>8315</v>
      </c>
      <c r="R3463" t="s">
        <v>8316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0">
        <f t="shared" si="271"/>
        <v>29.71</v>
      </c>
      <c r="Q3464" s="13" t="s">
        <v>8315</v>
      </c>
      <c r="R3464" t="s">
        <v>8316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0">
        <f t="shared" si="271"/>
        <v>90.68</v>
      </c>
      <c r="Q3465" s="13" t="s">
        <v>8315</v>
      </c>
      <c r="R3465" t="s">
        <v>8316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0">
        <f t="shared" si="271"/>
        <v>55.01</v>
      </c>
      <c r="Q3466" s="13" t="s">
        <v>8315</v>
      </c>
      <c r="R3466" t="s">
        <v>8316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0">
        <f t="shared" si="271"/>
        <v>57.22</v>
      </c>
      <c r="Q3467" s="13" t="s">
        <v>8315</v>
      </c>
      <c r="R3467" t="s">
        <v>8316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0">
        <f t="shared" si="271"/>
        <v>72.95</v>
      </c>
      <c r="Q3468" s="13" t="s">
        <v>8315</v>
      </c>
      <c r="R3468" t="s">
        <v>8316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0">
        <f t="shared" si="271"/>
        <v>64.47</v>
      </c>
      <c r="Q3469" s="13" t="s">
        <v>8315</v>
      </c>
      <c r="R3469" t="s">
        <v>8316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0">
        <f t="shared" si="271"/>
        <v>716.35</v>
      </c>
      <c r="Q3470" s="13" t="s">
        <v>8315</v>
      </c>
      <c r="R3470" t="s">
        <v>8316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0">
        <f t="shared" si="271"/>
        <v>50.4</v>
      </c>
      <c r="Q3471" s="13" t="s">
        <v>8315</v>
      </c>
      <c r="R3471" t="s">
        <v>8316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0">
        <f t="shared" si="271"/>
        <v>41.67</v>
      </c>
      <c r="Q3472" s="13" t="s">
        <v>8315</v>
      </c>
      <c r="R3472" t="s">
        <v>8316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0">
        <f t="shared" si="271"/>
        <v>35.770000000000003</v>
      </c>
      <c r="Q3473" s="13" t="s">
        <v>8315</v>
      </c>
      <c r="R3473" t="s">
        <v>8316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0">
        <f t="shared" si="271"/>
        <v>88.74</v>
      </c>
      <c r="Q3474" s="13" t="s">
        <v>8315</v>
      </c>
      <c r="R3474" t="s">
        <v>8316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0">
        <f t="shared" si="271"/>
        <v>148.47999999999999</v>
      </c>
      <c r="Q3475" s="13" t="s">
        <v>8315</v>
      </c>
      <c r="R3475" t="s">
        <v>8316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0">
        <f t="shared" si="271"/>
        <v>51.79</v>
      </c>
      <c r="Q3476" s="13" t="s">
        <v>8315</v>
      </c>
      <c r="R3476" t="s">
        <v>8316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0">
        <f t="shared" si="271"/>
        <v>20</v>
      </c>
      <c r="Q3477" s="13" t="s">
        <v>8315</v>
      </c>
      <c r="R3477" t="s">
        <v>8316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0">
        <f t="shared" si="271"/>
        <v>52</v>
      </c>
      <c r="Q3478" s="13" t="s">
        <v>8315</v>
      </c>
      <c r="R3478" t="s">
        <v>8316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0">
        <f t="shared" si="271"/>
        <v>53.23</v>
      </c>
      <c r="Q3479" s="13" t="s">
        <v>8315</v>
      </c>
      <c r="R3479" t="s">
        <v>8316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0">
        <f t="shared" si="271"/>
        <v>39.6</v>
      </c>
      <c r="Q3480" s="13" t="s">
        <v>8315</v>
      </c>
      <c r="R3480" t="s">
        <v>8316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0">
        <f t="shared" si="271"/>
        <v>34.25</v>
      </c>
      <c r="Q3481" s="13" t="s">
        <v>8315</v>
      </c>
      <c r="R3481" t="s">
        <v>8316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0">
        <f t="shared" si="271"/>
        <v>164.62</v>
      </c>
      <c r="Q3482" s="13" t="s">
        <v>8315</v>
      </c>
      <c r="R3482" t="s">
        <v>8316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0">
        <f t="shared" si="271"/>
        <v>125.05</v>
      </c>
      <c r="Q3483" s="13" t="s">
        <v>8315</v>
      </c>
      <c r="R3483" t="s">
        <v>8316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0">
        <f t="shared" si="271"/>
        <v>51.88</v>
      </c>
      <c r="Q3484" s="13" t="s">
        <v>8315</v>
      </c>
      <c r="R3484" t="s">
        <v>8316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0">
        <f t="shared" si="271"/>
        <v>40.29</v>
      </c>
      <c r="Q3485" s="13" t="s">
        <v>8315</v>
      </c>
      <c r="R3485" t="s">
        <v>8316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0">
        <f t="shared" si="271"/>
        <v>64.91</v>
      </c>
      <c r="Q3486" s="13" t="s">
        <v>8315</v>
      </c>
      <c r="R3486" t="s">
        <v>8316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0">
        <f t="shared" si="271"/>
        <v>55.33</v>
      </c>
      <c r="Q3487" s="13" t="s">
        <v>8315</v>
      </c>
      <c r="R3487" t="s">
        <v>8316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0">
        <f t="shared" si="271"/>
        <v>83.14</v>
      </c>
      <c r="Q3488" s="13" t="s">
        <v>8315</v>
      </c>
      <c r="R3488" t="s">
        <v>8316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0">
        <f t="shared" si="271"/>
        <v>38.71</v>
      </c>
      <c r="Q3489" s="13" t="s">
        <v>8315</v>
      </c>
      <c r="R3489" t="s">
        <v>8316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0">
        <f t="shared" si="271"/>
        <v>125.38</v>
      </c>
      <c r="Q3490" s="13" t="s">
        <v>8315</v>
      </c>
      <c r="R3490" t="s">
        <v>8316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0">
        <f t="shared" si="271"/>
        <v>78.260000000000005</v>
      </c>
      <c r="Q3491" s="13" t="s">
        <v>8315</v>
      </c>
      <c r="R3491" t="s">
        <v>8316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0">
        <f t="shared" si="271"/>
        <v>47.22</v>
      </c>
      <c r="Q3492" s="13" t="s">
        <v>8315</v>
      </c>
      <c r="R3492" t="s">
        <v>8316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0">
        <f t="shared" si="271"/>
        <v>79.099999999999994</v>
      </c>
      <c r="Q3493" s="13" t="s">
        <v>8315</v>
      </c>
      <c r="R3493" t="s">
        <v>8316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0">
        <f t="shared" si="271"/>
        <v>114.29</v>
      </c>
      <c r="Q3494" s="13" t="s">
        <v>8315</v>
      </c>
      <c r="R3494" t="s">
        <v>8316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0">
        <f t="shared" si="271"/>
        <v>51.72</v>
      </c>
      <c r="Q3495" s="13" t="s">
        <v>8315</v>
      </c>
      <c r="R3495" t="s">
        <v>8316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0">
        <f t="shared" si="271"/>
        <v>30.77</v>
      </c>
      <c r="Q3496" s="13" t="s">
        <v>8315</v>
      </c>
      <c r="R3496" t="s">
        <v>8316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0">
        <f t="shared" si="271"/>
        <v>74.209999999999994</v>
      </c>
      <c r="Q3497" s="13" t="s">
        <v>8315</v>
      </c>
      <c r="R3497" t="s">
        <v>8316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0">
        <f t="shared" si="271"/>
        <v>47.85</v>
      </c>
      <c r="Q3498" s="13" t="s">
        <v>8315</v>
      </c>
      <c r="R3498" t="s">
        <v>8316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0">
        <f t="shared" si="271"/>
        <v>34.409999999999997</v>
      </c>
      <c r="Q3499" s="13" t="s">
        <v>8315</v>
      </c>
      <c r="R3499" t="s">
        <v>8316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0">
        <f t="shared" si="271"/>
        <v>40.24</v>
      </c>
      <c r="Q3500" s="13" t="s">
        <v>8315</v>
      </c>
      <c r="R3500" t="s">
        <v>8316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0">
        <f t="shared" si="271"/>
        <v>60.29</v>
      </c>
      <c r="Q3501" s="13" t="s">
        <v>8315</v>
      </c>
      <c r="R3501" t="s">
        <v>8316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0">
        <f t="shared" si="271"/>
        <v>25.31</v>
      </c>
      <c r="Q3502" s="13" t="s">
        <v>8315</v>
      </c>
      <c r="R3502" t="s">
        <v>8316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0">
        <f t="shared" si="271"/>
        <v>35.950000000000003</v>
      </c>
      <c r="Q3503" s="13" t="s">
        <v>8315</v>
      </c>
      <c r="R3503" t="s">
        <v>8316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0">
        <f t="shared" si="271"/>
        <v>136</v>
      </c>
      <c r="Q3504" s="13" t="s">
        <v>8315</v>
      </c>
      <c r="R3504" t="s">
        <v>8316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0">
        <f t="shared" si="271"/>
        <v>70.760000000000005</v>
      </c>
      <c r="Q3505" s="13" t="s">
        <v>8315</v>
      </c>
      <c r="R3505" t="s">
        <v>8316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0">
        <f t="shared" si="271"/>
        <v>125</v>
      </c>
      <c r="Q3506" s="13" t="s">
        <v>8315</v>
      </c>
      <c r="R3506" t="s">
        <v>8316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0">
        <f t="shared" si="271"/>
        <v>66.510000000000005</v>
      </c>
      <c r="Q3507" s="13" t="s">
        <v>8315</v>
      </c>
      <c r="R3507" t="s">
        <v>8316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0">
        <f t="shared" si="271"/>
        <v>105</v>
      </c>
      <c r="Q3508" s="13" t="s">
        <v>8315</v>
      </c>
      <c r="R3508" t="s">
        <v>8316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0">
        <f t="shared" si="271"/>
        <v>145</v>
      </c>
      <c r="Q3509" s="13" t="s">
        <v>8315</v>
      </c>
      <c r="R3509" t="s">
        <v>8316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0">
        <f t="shared" si="271"/>
        <v>12</v>
      </c>
      <c r="Q3510" s="13" t="s">
        <v>8315</v>
      </c>
      <c r="R3510" t="s">
        <v>8316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0">
        <f t="shared" si="271"/>
        <v>96.67</v>
      </c>
      <c r="Q3511" s="13" t="s">
        <v>8315</v>
      </c>
      <c r="R3511" t="s">
        <v>8316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0">
        <f t="shared" si="271"/>
        <v>60.33</v>
      </c>
      <c r="Q3512" s="13" t="s">
        <v>8315</v>
      </c>
      <c r="R3512" t="s">
        <v>8316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0">
        <f t="shared" si="271"/>
        <v>79.89</v>
      </c>
      <c r="Q3513" s="13" t="s">
        <v>8315</v>
      </c>
      <c r="R3513" t="s">
        <v>8316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0">
        <f t="shared" si="271"/>
        <v>58.82</v>
      </c>
      <c r="Q3514" s="13" t="s">
        <v>8315</v>
      </c>
      <c r="R3514" t="s">
        <v>8316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0">
        <f t="shared" si="271"/>
        <v>75.34</v>
      </c>
      <c r="Q3515" s="13" t="s">
        <v>8315</v>
      </c>
      <c r="R3515" t="s">
        <v>8316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0">
        <f t="shared" si="271"/>
        <v>55</v>
      </c>
      <c r="Q3516" s="13" t="s">
        <v>8315</v>
      </c>
      <c r="R3516" t="s">
        <v>8316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0">
        <f t="shared" si="271"/>
        <v>66.959999999999994</v>
      </c>
      <c r="Q3517" s="13" t="s">
        <v>8315</v>
      </c>
      <c r="R3517" t="s">
        <v>8316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0">
        <f t="shared" si="271"/>
        <v>227.27</v>
      </c>
      <c r="Q3518" s="13" t="s">
        <v>8315</v>
      </c>
      <c r="R3518" t="s">
        <v>8316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0">
        <f t="shared" si="271"/>
        <v>307.69</v>
      </c>
      <c r="Q3519" s="13" t="s">
        <v>8315</v>
      </c>
      <c r="R3519" t="s">
        <v>8316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0">
        <f t="shared" si="271"/>
        <v>50.02</v>
      </c>
      <c r="Q3520" s="13" t="s">
        <v>8315</v>
      </c>
      <c r="R3520" t="s">
        <v>8316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0">
        <f t="shared" si="271"/>
        <v>72.39</v>
      </c>
      <c r="Q3521" s="13" t="s">
        <v>8315</v>
      </c>
      <c r="R3521" t="s">
        <v>8316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0">
        <f t="shared" si="271"/>
        <v>95.95</v>
      </c>
      <c r="Q3522" s="13" t="s">
        <v>8315</v>
      </c>
      <c r="R3522" t="s">
        <v>8316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0">
        <f t="shared" ref="P3523:P3586" si="276">IFERROR(ROUND(E3523/L3523,2),0)</f>
        <v>45.62</v>
      </c>
      <c r="Q3523" s="13" t="s">
        <v>8315</v>
      </c>
      <c r="R3523" t="s">
        <v>8316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0">
        <f t="shared" si="276"/>
        <v>41.03</v>
      </c>
      <c r="Q3524" s="13" t="s">
        <v>8315</v>
      </c>
      <c r="R3524" t="s">
        <v>8316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0">
        <f t="shared" si="276"/>
        <v>56.83</v>
      </c>
      <c r="Q3525" s="13" t="s">
        <v>8315</v>
      </c>
      <c r="R3525" t="s">
        <v>8316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0">
        <f t="shared" si="276"/>
        <v>137.24</v>
      </c>
      <c r="Q3526" s="13" t="s">
        <v>8315</v>
      </c>
      <c r="R3526" t="s">
        <v>8316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0">
        <f t="shared" si="276"/>
        <v>75.709999999999994</v>
      </c>
      <c r="Q3527" s="13" t="s">
        <v>8315</v>
      </c>
      <c r="R3527" t="s">
        <v>8316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0">
        <f t="shared" si="276"/>
        <v>99</v>
      </c>
      <c r="Q3528" s="13" t="s">
        <v>8315</v>
      </c>
      <c r="R3528" t="s">
        <v>8316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0">
        <f t="shared" si="276"/>
        <v>81.569999999999993</v>
      </c>
      <c r="Q3529" s="13" t="s">
        <v>8315</v>
      </c>
      <c r="R3529" t="s">
        <v>8316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0">
        <f t="shared" si="276"/>
        <v>45.11</v>
      </c>
      <c r="Q3530" s="13" t="s">
        <v>8315</v>
      </c>
      <c r="R3530" t="s">
        <v>8316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0">
        <f t="shared" si="276"/>
        <v>36.67</v>
      </c>
      <c r="Q3531" s="13" t="s">
        <v>8315</v>
      </c>
      <c r="R3531" t="s">
        <v>8316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0">
        <f t="shared" si="276"/>
        <v>125</v>
      </c>
      <c r="Q3532" s="13" t="s">
        <v>8315</v>
      </c>
      <c r="R3532" t="s">
        <v>8316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0">
        <f t="shared" si="276"/>
        <v>49.23</v>
      </c>
      <c r="Q3533" s="13" t="s">
        <v>8315</v>
      </c>
      <c r="R3533" t="s">
        <v>8316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0">
        <f t="shared" si="276"/>
        <v>42.3</v>
      </c>
      <c r="Q3534" s="13" t="s">
        <v>8315</v>
      </c>
      <c r="R3534" t="s">
        <v>8316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0">
        <f t="shared" si="276"/>
        <v>78.88</v>
      </c>
      <c r="Q3535" s="13" t="s">
        <v>8315</v>
      </c>
      <c r="R3535" t="s">
        <v>8316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0">
        <f t="shared" si="276"/>
        <v>38.28</v>
      </c>
      <c r="Q3536" s="13" t="s">
        <v>8315</v>
      </c>
      <c r="R3536" t="s">
        <v>8316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0">
        <f t="shared" si="276"/>
        <v>44.85</v>
      </c>
      <c r="Q3537" s="13" t="s">
        <v>8315</v>
      </c>
      <c r="R3537" t="s">
        <v>8316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0">
        <f t="shared" si="276"/>
        <v>13.53</v>
      </c>
      <c r="Q3538" s="13" t="s">
        <v>8315</v>
      </c>
      <c r="R3538" t="s">
        <v>8316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0">
        <f t="shared" si="276"/>
        <v>43.5</v>
      </c>
      <c r="Q3539" s="13" t="s">
        <v>8315</v>
      </c>
      <c r="R3539" t="s">
        <v>8316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0">
        <f t="shared" si="276"/>
        <v>30.95</v>
      </c>
      <c r="Q3540" s="13" t="s">
        <v>8315</v>
      </c>
      <c r="R3540" t="s">
        <v>8316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0">
        <f t="shared" si="276"/>
        <v>55.23</v>
      </c>
      <c r="Q3541" s="13" t="s">
        <v>8315</v>
      </c>
      <c r="R3541" t="s">
        <v>8316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0">
        <f t="shared" si="276"/>
        <v>46.13</v>
      </c>
      <c r="Q3542" s="13" t="s">
        <v>8315</v>
      </c>
      <c r="R3542" t="s">
        <v>8316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0">
        <f t="shared" si="276"/>
        <v>39.380000000000003</v>
      </c>
      <c r="Q3543" s="13" t="s">
        <v>8315</v>
      </c>
      <c r="R3543" t="s">
        <v>8316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0">
        <f t="shared" si="276"/>
        <v>66.150000000000006</v>
      </c>
      <c r="Q3544" s="13" t="s">
        <v>8315</v>
      </c>
      <c r="R3544" t="s">
        <v>8316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0">
        <f t="shared" si="276"/>
        <v>54.14</v>
      </c>
      <c r="Q3545" s="13" t="s">
        <v>8315</v>
      </c>
      <c r="R3545" t="s">
        <v>8316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0">
        <f t="shared" si="276"/>
        <v>104.17</v>
      </c>
      <c r="Q3546" s="13" t="s">
        <v>8315</v>
      </c>
      <c r="R3546" t="s">
        <v>8316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0">
        <f t="shared" si="276"/>
        <v>31.38</v>
      </c>
      <c r="Q3547" s="13" t="s">
        <v>8315</v>
      </c>
      <c r="R3547" t="s">
        <v>8316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0">
        <f t="shared" si="276"/>
        <v>59.21</v>
      </c>
      <c r="Q3548" s="13" t="s">
        <v>8315</v>
      </c>
      <c r="R3548" t="s">
        <v>8316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0">
        <f t="shared" si="276"/>
        <v>119.18</v>
      </c>
      <c r="Q3549" s="13" t="s">
        <v>8315</v>
      </c>
      <c r="R3549" t="s">
        <v>8316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0">
        <f t="shared" si="276"/>
        <v>164.62</v>
      </c>
      <c r="Q3550" s="13" t="s">
        <v>8315</v>
      </c>
      <c r="R3550" t="s">
        <v>8316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0">
        <f t="shared" si="276"/>
        <v>24.29</v>
      </c>
      <c r="Q3551" s="13" t="s">
        <v>8315</v>
      </c>
      <c r="R3551" t="s">
        <v>8316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0">
        <f t="shared" si="276"/>
        <v>40.94</v>
      </c>
      <c r="Q3552" s="13" t="s">
        <v>8315</v>
      </c>
      <c r="R3552" t="s">
        <v>8316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0">
        <f t="shared" si="276"/>
        <v>61.1</v>
      </c>
      <c r="Q3553" s="13" t="s">
        <v>8315</v>
      </c>
      <c r="R3553" t="s">
        <v>8316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0">
        <f t="shared" si="276"/>
        <v>38.65</v>
      </c>
      <c r="Q3554" s="13" t="s">
        <v>8315</v>
      </c>
      <c r="R3554" t="s">
        <v>8316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0">
        <f t="shared" si="276"/>
        <v>56.2</v>
      </c>
      <c r="Q3555" s="13" t="s">
        <v>8315</v>
      </c>
      <c r="R3555" t="s">
        <v>8316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0">
        <f t="shared" si="276"/>
        <v>107</v>
      </c>
      <c r="Q3556" s="13" t="s">
        <v>8315</v>
      </c>
      <c r="R3556" t="s">
        <v>8316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0">
        <f t="shared" si="276"/>
        <v>171.43</v>
      </c>
      <c r="Q3557" s="13" t="s">
        <v>8315</v>
      </c>
      <c r="R3557" t="s">
        <v>8316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0">
        <f t="shared" si="276"/>
        <v>110.5</v>
      </c>
      <c r="Q3558" s="13" t="s">
        <v>8315</v>
      </c>
      <c r="R3558" t="s">
        <v>8316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0">
        <f t="shared" si="276"/>
        <v>179.28</v>
      </c>
      <c r="Q3559" s="13" t="s">
        <v>8315</v>
      </c>
      <c r="R3559" t="s">
        <v>8316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0">
        <f t="shared" si="276"/>
        <v>22.91</v>
      </c>
      <c r="Q3560" s="13" t="s">
        <v>8315</v>
      </c>
      <c r="R3560" t="s">
        <v>8316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0">
        <f t="shared" si="276"/>
        <v>43.13</v>
      </c>
      <c r="Q3561" s="13" t="s">
        <v>8315</v>
      </c>
      <c r="R3561" t="s">
        <v>8316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0">
        <f t="shared" si="276"/>
        <v>46.89</v>
      </c>
      <c r="Q3562" s="13" t="s">
        <v>8315</v>
      </c>
      <c r="R3562" t="s">
        <v>8316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0">
        <f t="shared" si="276"/>
        <v>47.41</v>
      </c>
      <c r="Q3563" s="13" t="s">
        <v>8315</v>
      </c>
      <c r="R3563" t="s">
        <v>8316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0">
        <f t="shared" si="276"/>
        <v>15.13</v>
      </c>
      <c r="Q3564" s="13" t="s">
        <v>8315</v>
      </c>
      <c r="R3564" t="s">
        <v>8316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0">
        <f t="shared" si="276"/>
        <v>21.1</v>
      </c>
      <c r="Q3565" s="13" t="s">
        <v>8315</v>
      </c>
      <c r="R3565" t="s">
        <v>8316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0">
        <f t="shared" si="276"/>
        <v>59.12</v>
      </c>
      <c r="Q3566" s="13" t="s">
        <v>8315</v>
      </c>
      <c r="R3566" t="s">
        <v>8316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0">
        <f t="shared" si="276"/>
        <v>97.92</v>
      </c>
      <c r="Q3567" s="13" t="s">
        <v>8315</v>
      </c>
      <c r="R3567" t="s">
        <v>8316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0">
        <f t="shared" si="276"/>
        <v>55.13</v>
      </c>
      <c r="Q3568" s="13" t="s">
        <v>8315</v>
      </c>
      <c r="R3568" t="s">
        <v>8316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0">
        <f t="shared" si="276"/>
        <v>26.54</v>
      </c>
      <c r="Q3569" s="13" t="s">
        <v>8315</v>
      </c>
      <c r="R3569" t="s">
        <v>8316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0">
        <f t="shared" si="276"/>
        <v>58.42</v>
      </c>
      <c r="Q3570" s="13" t="s">
        <v>8315</v>
      </c>
      <c r="R3570" t="s">
        <v>8316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0">
        <f t="shared" si="276"/>
        <v>122.54</v>
      </c>
      <c r="Q3571" s="13" t="s">
        <v>8315</v>
      </c>
      <c r="R3571" t="s">
        <v>8316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0">
        <f t="shared" si="276"/>
        <v>87.96</v>
      </c>
      <c r="Q3572" s="13" t="s">
        <v>8315</v>
      </c>
      <c r="R3572" t="s">
        <v>8316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0">
        <f t="shared" si="276"/>
        <v>73.239999999999995</v>
      </c>
      <c r="Q3573" s="13" t="s">
        <v>8315</v>
      </c>
      <c r="R3573" t="s">
        <v>8316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0">
        <f t="shared" si="276"/>
        <v>55.56</v>
      </c>
      <c r="Q3574" s="13" t="s">
        <v>8315</v>
      </c>
      <c r="R3574" t="s">
        <v>8316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0">
        <f t="shared" si="276"/>
        <v>39.54</v>
      </c>
      <c r="Q3575" s="13" t="s">
        <v>8315</v>
      </c>
      <c r="R3575" t="s">
        <v>8316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0">
        <f t="shared" si="276"/>
        <v>136.78</v>
      </c>
      <c r="Q3576" s="13" t="s">
        <v>8315</v>
      </c>
      <c r="R3576" t="s">
        <v>8316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0">
        <f t="shared" si="276"/>
        <v>99.34</v>
      </c>
      <c r="Q3577" s="13" t="s">
        <v>8315</v>
      </c>
      <c r="R3577" t="s">
        <v>8316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0">
        <f t="shared" si="276"/>
        <v>20</v>
      </c>
      <c r="Q3578" s="13" t="s">
        <v>8315</v>
      </c>
      <c r="R3578" t="s">
        <v>8316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0">
        <f t="shared" si="276"/>
        <v>28.89</v>
      </c>
      <c r="Q3579" s="13" t="s">
        <v>8315</v>
      </c>
      <c r="R3579" t="s">
        <v>8316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0">
        <f t="shared" si="276"/>
        <v>40.549999999999997</v>
      </c>
      <c r="Q3580" s="13" t="s">
        <v>8315</v>
      </c>
      <c r="R3580" t="s">
        <v>8316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0">
        <f t="shared" si="276"/>
        <v>35.71</v>
      </c>
      <c r="Q3581" s="13" t="s">
        <v>8315</v>
      </c>
      <c r="R3581" t="s">
        <v>8316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0">
        <f t="shared" si="276"/>
        <v>37.96</v>
      </c>
      <c r="Q3582" s="13" t="s">
        <v>8315</v>
      </c>
      <c r="R3582" t="s">
        <v>8316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0">
        <f t="shared" si="276"/>
        <v>33.33</v>
      </c>
      <c r="Q3583" s="13" t="s">
        <v>8315</v>
      </c>
      <c r="R3583" t="s">
        <v>8316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0">
        <f t="shared" si="276"/>
        <v>58.57</v>
      </c>
      <c r="Q3584" s="13" t="s">
        <v>8315</v>
      </c>
      <c r="R3584" t="s">
        <v>8316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0">
        <f t="shared" si="276"/>
        <v>135.63</v>
      </c>
      <c r="Q3585" s="13" t="s">
        <v>8315</v>
      </c>
      <c r="R3585" t="s">
        <v>8316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0">
        <f t="shared" si="276"/>
        <v>30.94</v>
      </c>
      <c r="Q3586" s="13" t="s">
        <v>8315</v>
      </c>
      <c r="R3586" t="s">
        <v>8316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0">
        <f t="shared" ref="P3587:P3650" si="281">IFERROR(ROUND(E3587/L3587,2),0)</f>
        <v>176.09</v>
      </c>
      <c r="Q3587" s="13" t="s">
        <v>8315</v>
      </c>
      <c r="R3587" t="s">
        <v>8316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0">
        <f t="shared" si="281"/>
        <v>151.97999999999999</v>
      </c>
      <c r="Q3588" s="13" t="s">
        <v>8315</v>
      </c>
      <c r="R3588" t="s">
        <v>8316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0">
        <f t="shared" si="281"/>
        <v>22.61</v>
      </c>
      <c r="Q3589" s="13" t="s">
        <v>8315</v>
      </c>
      <c r="R3589" t="s">
        <v>8316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0">
        <f t="shared" si="281"/>
        <v>18.27</v>
      </c>
      <c r="Q3590" s="13" t="s">
        <v>8315</v>
      </c>
      <c r="R3590" t="s">
        <v>8316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0">
        <f t="shared" si="281"/>
        <v>82.26</v>
      </c>
      <c r="Q3591" s="13" t="s">
        <v>8315</v>
      </c>
      <c r="R3591" t="s">
        <v>8316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0">
        <f t="shared" si="281"/>
        <v>68.53</v>
      </c>
      <c r="Q3592" s="13" t="s">
        <v>8315</v>
      </c>
      <c r="R3592" t="s">
        <v>8316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0">
        <f t="shared" si="281"/>
        <v>68.06</v>
      </c>
      <c r="Q3593" s="13" t="s">
        <v>8315</v>
      </c>
      <c r="R3593" t="s">
        <v>8316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0">
        <f t="shared" si="281"/>
        <v>72.709999999999994</v>
      </c>
      <c r="Q3594" s="13" t="s">
        <v>8315</v>
      </c>
      <c r="R3594" t="s">
        <v>8316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0">
        <f t="shared" si="281"/>
        <v>77.19</v>
      </c>
      <c r="Q3595" s="13" t="s">
        <v>8315</v>
      </c>
      <c r="R3595" t="s">
        <v>8316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0">
        <f t="shared" si="281"/>
        <v>55.97</v>
      </c>
      <c r="Q3596" s="13" t="s">
        <v>8315</v>
      </c>
      <c r="R3596" t="s">
        <v>8316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0">
        <f t="shared" si="281"/>
        <v>49.69</v>
      </c>
      <c r="Q3597" s="13" t="s">
        <v>8315</v>
      </c>
      <c r="R3597" t="s">
        <v>8316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0">
        <f t="shared" si="281"/>
        <v>79</v>
      </c>
      <c r="Q3598" s="13" t="s">
        <v>8315</v>
      </c>
      <c r="R3598" t="s">
        <v>8316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0">
        <f t="shared" si="281"/>
        <v>77.73</v>
      </c>
      <c r="Q3599" s="13" t="s">
        <v>8315</v>
      </c>
      <c r="R3599" t="s">
        <v>8316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0">
        <f t="shared" si="281"/>
        <v>40.78</v>
      </c>
      <c r="Q3600" s="13" t="s">
        <v>8315</v>
      </c>
      <c r="R3600" t="s">
        <v>8316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0">
        <f t="shared" si="281"/>
        <v>59.41</v>
      </c>
      <c r="Q3601" s="13" t="s">
        <v>8315</v>
      </c>
      <c r="R3601" t="s">
        <v>8316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0">
        <f t="shared" si="281"/>
        <v>3.25</v>
      </c>
      <c r="Q3602" s="13" t="s">
        <v>8315</v>
      </c>
      <c r="R3602" t="s">
        <v>8316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0">
        <f t="shared" si="281"/>
        <v>39.380000000000003</v>
      </c>
      <c r="Q3603" s="13" t="s">
        <v>8315</v>
      </c>
      <c r="R3603" t="s">
        <v>8316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0">
        <f t="shared" si="281"/>
        <v>81.67</v>
      </c>
      <c r="Q3604" s="13" t="s">
        <v>8315</v>
      </c>
      <c r="R3604" t="s">
        <v>8316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0">
        <f t="shared" si="281"/>
        <v>44.91</v>
      </c>
      <c r="Q3605" s="13" t="s">
        <v>8315</v>
      </c>
      <c r="R3605" t="s">
        <v>8316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0">
        <f t="shared" si="281"/>
        <v>49.06</v>
      </c>
      <c r="Q3606" s="13" t="s">
        <v>8315</v>
      </c>
      <c r="R3606" t="s">
        <v>8316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0">
        <f t="shared" si="281"/>
        <v>30.67</v>
      </c>
      <c r="Q3607" s="13" t="s">
        <v>8315</v>
      </c>
      <c r="R3607" t="s">
        <v>8316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0">
        <f t="shared" si="281"/>
        <v>61.06</v>
      </c>
      <c r="Q3608" s="13" t="s">
        <v>8315</v>
      </c>
      <c r="R3608" t="s">
        <v>8316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0">
        <f t="shared" si="281"/>
        <v>29</v>
      </c>
      <c r="Q3609" s="13" t="s">
        <v>8315</v>
      </c>
      <c r="R3609" t="s">
        <v>8316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0">
        <f t="shared" si="281"/>
        <v>29.63</v>
      </c>
      <c r="Q3610" s="13" t="s">
        <v>8315</v>
      </c>
      <c r="R3610" t="s">
        <v>8316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0">
        <f t="shared" si="281"/>
        <v>143.1</v>
      </c>
      <c r="Q3611" s="13" t="s">
        <v>8315</v>
      </c>
      <c r="R3611" t="s">
        <v>8316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0">
        <f t="shared" si="281"/>
        <v>52.35</v>
      </c>
      <c r="Q3612" s="13" t="s">
        <v>8315</v>
      </c>
      <c r="R3612" t="s">
        <v>8316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0">
        <f t="shared" si="281"/>
        <v>66.67</v>
      </c>
      <c r="Q3613" s="13" t="s">
        <v>8315</v>
      </c>
      <c r="R3613" t="s">
        <v>8316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0">
        <f t="shared" si="281"/>
        <v>126.67</v>
      </c>
      <c r="Q3614" s="13" t="s">
        <v>8315</v>
      </c>
      <c r="R3614" t="s">
        <v>8316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0">
        <f t="shared" si="281"/>
        <v>62.5</v>
      </c>
      <c r="Q3615" s="13" t="s">
        <v>8315</v>
      </c>
      <c r="R3615" t="s">
        <v>8316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0">
        <f t="shared" si="281"/>
        <v>35.49</v>
      </c>
      <c r="Q3616" s="13" t="s">
        <v>8315</v>
      </c>
      <c r="R3616" t="s">
        <v>8316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0">
        <f t="shared" si="281"/>
        <v>37.08</v>
      </c>
      <c r="Q3617" s="13" t="s">
        <v>8315</v>
      </c>
      <c r="R3617" t="s">
        <v>8316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0">
        <f t="shared" si="281"/>
        <v>69.33</v>
      </c>
      <c r="Q3618" s="13" t="s">
        <v>8315</v>
      </c>
      <c r="R3618" t="s">
        <v>8316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0">
        <f t="shared" si="281"/>
        <v>17.25</v>
      </c>
      <c r="Q3619" s="13" t="s">
        <v>8315</v>
      </c>
      <c r="R3619" t="s">
        <v>8316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0">
        <f t="shared" si="281"/>
        <v>36.07</v>
      </c>
      <c r="Q3620" s="13" t="s">
        <v>8315</v>
      </c>
      <c r="R3620" t="s">
        <v>8316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0">
        <f t="shared" si="281"/>
        <v>66.47</v>
      </c>
      <c r="Q3621" s="13" t="s">
        <v>8315</v>
      </c>
      <c r="R3621" t="s">
        <v>8316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0">
        <f t="shared" si="281"/>
        <v>56.07</v>
      </c>
      <c r="Q3622" s="13" t="s">
        <v>8315</v>
      </c>
      <c r="R3622" t="s">
        <v>8316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0">
        <f t="shared" si="281"/>
        <v>47.03</v>
      </c>
      <c r="Q3623" s="13" t="s">
        <v>8315</v>
      </c>
      <c r="R3623" t="s">
        <v>8316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0">
        <f t="shared" si="281"/>
        <v>47.67</v>
      </c>
      <c r="Q3624" s="13" t="s">
        <v>8315</v>
      </c>
      <c r="R3624" t="s">
        <v>8316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0">
        <f t="shared" si="281"/>
        <v>88.24</v>
      </c>
      <c r="Q3625" s="13" t="s">
        <v>8315</v>
      </c>
      <c r="R3625" t="s">
        <v>8316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0">
        <f t="shared" si="281"/>
        <v>80.72</v>
      </c>
      <c r="Q3626" s="13" t="s">
        <v>8315</v>
      </c>
      <c r="R3626" t="s">
        <v>8316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0">
        <f t="shared" si="281"/>
        <v>39.49</v>
      </c>
      <c r="Q3627" s="13" t="s">
        <v>8315</v>
      </c>
      <c r="R3627" t="s">
        <v>8316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0">
        <f t="shared" si="281"/>
        <v>84.85</v>
      </c>
      <c r="Q3628" s="13" t="s">
        <v>8315</v>
      </c>
      <c r="R3628" t="s">
        <v>8316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0">
        <f t="shared" si="281"/>
        <v>68.97</v>
      </c>
      <c r="Q3629" s="13" t="s">
        <v>8315</v>
      </c>
      <c r="R3629" t="s">
        <v>8316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0">
        <f t="shared" si="281"/>
        <v>0</v>
      </c>
      <c r="Q3630" s="13" t="s">
        <v>8315</v>
      </c>
      <c r="R3630" t="s">
        <v>8357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0">
        <f t="shared" si="281"/>
        <v>1</v>
      </c>
      <c r="Q3631" s="13" t="s">
        <v>8315</v>
      </c>
      <c r="R3631" t="s">
        <v>8357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s="13" t="s">
        <v>8315</v>
      </c>
      <c r="R3632" t="s">
        <v>8357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0">
        <f t="shared" si="281"/>
        <v>147.88</v>
      </c>
      <c r="Q3633" s="13" t="s">
        <v>8315</v>
      </c>
      <c r="R3633" t="s">
        <v>8357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0">
        <f t="shared" si="281"/>
        <v>100</v>
      </c>
      <c r="Q3634" s="13" t="s">
        <v>8315</v>
      </c>
      <c r="R3634" t="s">
        <v>8357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0">
        <f t="shared" si="281"/>
        <v>56.84</v>
      </c>
      <c r="Q3635" s="13" t="s">
        <v>8315</v>
      </c>
      <c r="R3635" t="s">
        <v>8357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0">
        <f t="shared" si="281"/>
        <v>176.94</v>
      </c>
      <c r="Q3636" s="13" t="s">
        <v>8315</v>
      </c>
      <c r="R3636" t="s">
        <v>8357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0">
        <f t="shared" si="281"/>
        <v>127.6</v>
      </c>
      <c r="Q3637" s="13" t="s">
        <v>8315</v>
      </c>
      <c r="R3637" t="s">
        <v>8357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0">
        <f t="shared" si="281"/>
        <v>0</v>
      </c>
      <c r="Q3638" s="13" t="s">
        <v>8315</v>
      </c>
      <c r="R3638" t="s">
        <v>8357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0">
        <f t="shared" si="281"/>
        <v>66.14</v>
      </c>
      <c r="Q3639" s="13" t="s">
        <v>8315</v>
      </c>
      <c r="R3639" t="s">
        <v>8357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0">
        <f t="shared" si="281"/>
        <v>108</v>
      </c>
      <c r="Q3640" s="13" t="s">
        <v>8315</v>
      </c>
      <c r="R3640" t="s">
        <v>8357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0">
        <f t="shared" si="281"/>
        <v>1</v>
      </c>
      <c r="Q3641" s="13" t="s">
        <v>8315</v>
      </c>
      <c r="R3641" t="s">
        <v>8357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0">
        <f t="shared" si="281"/>
        <v>18.329999999999998</v>
      </c>
      <c r="Q3642" s="13" t="s">
        <v>8315</v>
      </c>
      <c r="R3642" t="s">
        <v>8357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0">
        <f t="shared" si="281"/>
        <v>0</v>
      </c>
      <c r="Q3643" s="13" t="s">
        <v>8315</v>
      </c>
      <c r="R3643" t="s">
        <v>8357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0">
        <f t="shared" si="281"/>
        <v>7.5</v>
      </c>
      <c r="Q3644" s="13" t="s">
        <v>8315</v>
      </c>
      <c r="R3644" t="s">
        <v>8357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0">
        <f t="shared" si="281"/>
        <v>0</v>
      </c>
      <c r="Q3645" s="13" t="s">
        <v>8315</v>
      </c>
      <c r="R3645" t="s">
        <v>8357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0">
        <f t="shared" si="281"/>
        <v>68.42</v>
      </c>
      <c r="Q3646" s="13" t="s">
        <v>8315</v>
      </c>
      <c r="R3646" t="s">
        <v>8357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0">
        <f t="shared" si="281"/>
        <v>1</v>
      </c>
      <c r="Q3647" s="13" t="s">
        <v>8315</v>
      </c>
      <c r="R3647" t="s">
        <v>8357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0">
        <f t="shared" si="281"/>
        <v>60.13</v>
      </c>
      <c r="Q3648" s="13" t="s">
        <v>8315</v>
      </c>
      <c r="R3648" t="s">
        <v>8357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0">
        <f t="shared" si="281"/>
        <v>15</v>
      </c>
      <c r="Q3649" s="13" t="s">
        <v>8315</v>
      </c>
      <c r="R3649" t="s">
        <v>8357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0">
        <f t="shared" si="281"/>
        <v>550.04</v>
      </c>
      <c r="Q3650" s="13" t="s">
        <v>8315</v>
      </c>
      <c r="R3650" t="s">
        <v>8316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0">
        <f t="shared" ref="P3651:P3714" si="286">IFERROR(ROUND(E3651/L3651,2),0)</f>
        <v>97.5</v>
      </c>
      <c r="Q3651" s="13" t="s">
        <v>8315</v>
      </c>
      <c r="R3651" t="s">
        <v>8316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0">
        <f t="shared" si="286"/>
        <v>29.41</v>
      </c>
      <c r="Q3652" s="13" t="s">
        <v>8315</v>
      </c>
      <c r="R3652" t="s">
        <v>8316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0">
        <f t="shared" si="286"/>
        <v>57.78</v>
      </c>
      <c r="Q3653" s="13" t="s">
        <v>8315</v>
      </c>
      <c r="R3653" t="s">
        <v>8316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0">
        <f t="shared" si="286"/>
        <v>44.24</v>
      </c>
      <c r="Q3654" s="13" t="s">
        <v>8315</v>
      </c>
      <c r="R3654" t="s">
        <v>8316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0">
        <f t="shared" si="286"/>
        <v>60.91</v>
      </c>
      <c r="Q3655" s="13" t="s">
        <v>8315</v>
      </c>
      <c r="R3655" t="s">
        <v>8316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0">
        <f t="shared" si="286"/>
        <v>68.84</v>
      </c>
      <c r="Q3656" s="13" t="s">
        <v>8315</v>
      </c>
      <c r="R3656" t="s">
        <v>8316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0">
        <f t="shared" si="286"/>
        <v>73.58</v>
      </c>
      <c r="Q3657" s="13" t="s">
        <v>8315</v>
      </c>
      <c r="R3657" t="s">
        <v>8316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0">
        <f t="shared" si="286"/>
        <v>115.02</v>
      </c>
      <c r="Q3658" s="13" t="s">
        <v>8315</v>
      </c>
      <c r="R3658" t="s">
        <v>8316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0">
        <f t="shared" si="286"/>
        <v>110.75</v>
      </c>
      <c r="Q3659" s="13" t="s">
        <v>8315</v>
      </c>
      <c r="R3659" t="s">
        <v>8316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0">
        <f t="shared" si="286"/>
        <v>75.5</v>
      </c>
      <c r="Q3660" s="13" t="s">
        <v>8315</v>
      </c>
      <c r="R3660" t="s">
        <v>8316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0">
        <f t="shared" si="286"/>
        <v>235.46</v>
      </c>
      <c r="Q3661" s="13" t="s">
        <v>8315</v>
      </c>
      <c r="R3661" t="s">
        <v>8316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0">
        <f t="shared" si="286"/>
        <v>11.36</v>
      </c>
      <c r="Q3662" s="13" t="s">
        <v>8315</v>
      </c>
      <c r="R3662" t="s">
        <v>8316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0">
        <f t="shared" si="286"/>
        <v>92.5</v>
      </c>
      <c r="Q3663" s="13" t="s">
        <v>8315</v>
      </c>
      <c r="R3663" t="s">
        <v>8316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0">
        <f t="shared" si="286"/>
        <v>202.85</v>
      </c>
      <c r="Q3664" s="13" t="s">
        <v>8315</v>
      </c>
      <c r="R3664" t="s">
        <v>8316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0">
        <f t="shared" si="286"/>
        <v>26</v>
      </c>
      <c r="Q3665" s="13" t="s">
        <v>8315</v>
      </c>
      <c r="R3665" t="s">
        <v>8316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0">
        <f t="shared" si="286"/>
        <v>46.05</v>
      </c>
      <c r="Q3666" s="13" t="s">
        <v>8315</v>
      </c>
      <c r="R3666" t="s">
        <v>8316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0">
        <f t="shared" si="286"/>
        <v>51</v>
      </c>
      <c r="Q3667" s="13" t="s">
        <v>8315</v>
      </c>
      <c r="R3667" t="s">
        <v>8316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0">
        <f t="shared" si="286"/>
        <v>31.58</v>
      </c>
      <c r="Q3668" s="13" t="s">
        <v>8315</v>
      </c>
      <c r="R3668" t="s">
        <v>8316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0">
        <f t="shared" si="286"/>
        <v>53.36</v>
      </c>
      <c r="Q3669" s="13" t="s">
        <v>8315</v>
      </c>
      <c r="R3669" t="s">
        <v>8316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0">
        <f t="shared" si="286"/>
        <v>36.96</v>
      </c>
      <c r="Q3670" s="13" t="s">
        <v>8315</v>
      </c>
      <c r="R3670" t="s">
        <v>8316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0">
        <f t="shared" si="286"/>
        <v>81.290000000000006</v>
      </c>
      <c r="Q3671" s="13" t="s">
        <v>8315</v>
      </c>
      <c r="R3671" t="s">
        <v>8316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0">
        <f t="shared" si="286"/>
        <v>20.079999999999998</v>
      </c>
      <c r="Q3672" s="13" t="s">
        <v>8315</v>
      </c>
      <c r="R3672" t="s">
        <v>8316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0">
        <f t="shared" si="286"/>
        <v>88.25</v>
      </c>
      <c r="Q3673" s="13" t="s">
        <v>8315</v>
      </c>
      <c r="R3673" t="s">
        <v>8316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0">
        <f t="shared" si="286"/>
        <v>53.44</v>
      </c>
      <c r="Q3674" s="13" t="s">
        <v>8315</v>
      </c>
      <c r="R3674" t="s">
        <v>8316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0">
        <f t="shared" si="286"/>
        <v>39.869999999999997</v>
      </c>
      <c r="Q3675" s="13" t="s">
        <v>8315</v>
      </c>
      <c r="R3675" t="s">
        <v>8316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0">
        <f t="shared" si="286"/>
        <v>145.16</v>
      </c>
      <c r="Q3676" s="13" t="s">
        <v>8315</v>
      </c>
      <c r="R3676" t="s">
        <v>8316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0">
        <f t="shared" si="286"/>
        <v>23.33</v>
      </c>
      <c r="Q3677" s="13" t="s">
        <v>8315</v>
      </c>
      <c r="R3677" t="s">
        <v>8316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0">
        <f t="shared" si="286"/>
        <v>64.38</v>
      </c>
      <c r="Q3678" s="13" t="s">
        <v>8315</v>
      </c>
      <c r="R3678" t="s">
        <v>8316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0">
        <f t="shared" si="286"/>
        <v>62.05</v>
      </c>
      <c r="Q3679" s="13" t="s">
        <v>8315</v>
      </c>
      <c r="R3679" t="s">
        <v>8316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0">
        <f t="shared" si="286"/>
        <v>66.13</v>
      </c>
      <c r="Q3680" s="13" t="s">
        <v>8315</v>
      </c>
      <c r="R3680" t="s">
        <v>8316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0">
        <f t="shared" si="286"/>
        <v>73.400000000000006</v>
      </c>
      <c r="Q3681" s="13" t="s">
        <v>8315</v>
      </c>
      <c r="R3681" t="s">
        <v>8316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0">
        <f t="shared" si="286"/>
        <v>99.5</v>
      </c>
      <c r="Q3682" s="13" t="s">
        <v>8315</v>
      </c>
      <c r="R3682" t="s">
        <v>8316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0">
        <f t="shared" si="286"/>
        <v>62.17</v>
      </c>
      <c r="Q3683" s="13" t="s">
        <v>8315</v>
      </c>
      <c r="R3683" t="s">
        <v>8316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0">
        <f t="shared" si="286"/>
        <v>62.33</v>
      </c>
      <c r="Q3684" s="13" t="s">
        <v>8315</v>
      </c>
      <c r="R3684" t="s">
        <v>8316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0">
        <f t="shared" si="286"/>
        <v>58.79</v>
      </c>
      <c r="Q3685" s="13" t="s">
        <v>8315</v>
      </c>
      <c r="R3685" t="s">
        <v>8316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0">
        <f t="shared" si="286"/>
        <v>45.35</v>
      </c>
      <c r="Q3686" s="13" t="s">
        <v>8315</v>
      </c>
      <c r="R3686" t="s">
        <v>8316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0">
        <f t="shared" si="286"/>
        <v>41.94</v>
      </c>
      <c r="Q3687" s="13" t="s">
        <v>8315</v>
      </c>
      <c r="R3687" t="s">
        <v>8316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0">
        <f t="shared" si="286"/>
        <v>59.17</v>
      </c>
      <c r="Q3688" s="13" t="s">
        <v>8315</v>
      </c>
      <c r="R3688" t="s">
        <v>8316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0">
        <f t="shared" si="286"/>
        <v>200.49</v>
      </c>
      <c r="Q3689" s="13" t="s">
        <v>8315</v>
      </c>
      <c r="R3689" t="s">
        <v>8316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0">
        <f t="shared" si="286"/>
        <v>83.97</v>
      </c>
      <c r="Q3690" s="13" t="s">
        <v>8315</v>
      </c>
      <c r="R3690" t="s">
        <v>8316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0">
        <f t="shared" si="286"/>
        <v>57.26</v>
      </c>
      <c r="Q3691" s="13" t="s">
        <v>8315</v>
      </c>
      <c r="R3691" t="s">
        <v>8316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0">
        <f t="shared" si="286"/>
        <v>58.06</v>
      </c>
      <c r="Q3692" s="13" t="s">
        <v>8315</v>
      </c>
      <c r="R3692" t="s">
        <v>8316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0">
        <f t="shared" si="286"/>
        <v>186.8</v>
      </c>
      <c r="Q3693" s="13" t="s">
        <v>8315</v>
      </c>
      <c r="R3693" t="s">
        <v>8316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0">
        <f t="shared" si="286"/>
        <v>74.12</v>
      </c>
      <c r="Q3694" s="13" t="s">
        <v>8315</v>
      </c>
      <c r="R3694" t="s">
        <v>8316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0">
        <f t="shared" si="286"/>
        <v>30.71</v>
      </c>
      <c r="Q3695" s="13" t="s">
        <v>8315</v>
      </c>
      <c r="R3695" t="s">
        <v>8316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0">
        <f t="shared" si="286"/>
        <v>62.67</v>
      </c>
      <c r="Q3696" s="13" t="s">
        <v>8315</v>
      </c>
      <c r="R3696" t="s">
        <v>8316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0">
        <f t="shared" si="286"/>
        <v>121.36</v>
      </c>
      <c r="Q3697" s="13" t="s">
        <v>8315</v>
      </c>
      <c r="R3697" t="s">
        <v>8316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0">
        <f t="shared" si="286"/>
        <v>39.74</v>
      </c>
      <c r="Q3698" s="13" t="s">
        <v>8315</v>
      </c>
      <c r="R3698" t="s">
        <v>8316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0">
        <f t="shared" si="286"/>
        <v>72</v>
      </c>
      <c r="Q3699" s="13" t="s">
        <v>8315</v>
      </c>
      <c r="R3699" t="s">
        <v>8316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0">
        <f t="shared" si="286"/>
        <v>40.630000000000003</v>
      </c>
      <c r="Q3700" s="13" t="s">
        <v>8315</v>
      </c>
      <c r="R3700" t="s">
        <v>8316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0">
        <f t="shared" si="286"/>
        <v>63</v>
      </c>
      <c r="Q3701" s="13" t="s">
        <v>8315</v>
      </c>
      <c r="R3701" t="s">
        <v>8316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0">
        <f t="shared" si="286"/>
        <v>33.67</v>
      </c>
      <c r="Q3702" s="13" t="s">
        <v>8315</v>
      </c>
      <c r="R3702" t="s">
        <v>8316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0">
        <f t="shared" si="286"/>
        <v>38.590000000000003</v>
      </c>
      <c r="Q3703" s="13" t="s">
        <v>8315</v>
      </c>
      <c r="R3703" t="s">
        <v>8316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0">
        <f t="shared" si="286"/>
        <v>155.94999999999999</v>
      </c>
      <c r="Q3704" s="13" t="s">
        <v>8315</v>
      </c>
      <c r="R3704" t="s">
        <v>8316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0">
        <f t="shared" si="286"/>
        <v>43.2</v>
      </c>
      <c r="Q3705" s="13" t="s">
        <v>8315</v>
      </c>
      <c r="R3705" t="s">
        <v>8316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0">
        <f t="shared" si="286"/>
        <v>15.15</v>
      </c>
      <c r="Q3706" s="13" t="s">
        <v>8315</v>
      </c>
      <c r="R3706" t="s">
        <v>8316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0">
        <f t="shared" si="286"/>
        <v>83.57</v>
      </c>
      <c r="Q3707" s="13" t="s">
        <v>8315</v>
      </c>
      <c r="R3707" t="s">
        <v>8316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0">
        <f t="shared" si="286"/>
        <v>140</v>
      </c>
      <c r="Q3708" s="13" t="s">
        <v>8315</v>
      </c>
      <c r="R3708" t="s">
        <v>8316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0">
        <f t="shared" si="286"/>
        <v>80.87</v>
      </c>
      <c r="Q3709" s="13" t="s">
        <v>8315</v>
      </c>
      <c r="R3709" t="s">
        <v>8316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0">
        <f t="shared" si="286"/>
        <v>53.85</v>
      </c>
      <c r="Q3710" s="13" t="s">
        <v>8315</v>
      </c>
      <c r="R3710" t="s">
        <v>8316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0">
        <f t="shared" si="286"/>
        <v>30.93</v>
      </c>
      <c r="Q3711" s="13" t="s">
        <v>8315</v>
      </c>
      <c r="R3711" t="s">
        <v>8316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0">
        <f t="shared" si="286"/>
        <v>67.959999999999994</v>
      </c>
      <c r="Q3712" s="13" t="s">
        <v>8315</v>
      </c>
      <c r="R3712" t="s">
        <v>8316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0">
        <f t="shared" si="286"/>
        <v>27.14</v>
      </c>
      <c r="Q3713" s="13" t="s">
        <v>8315</v>
      </c>
      <c r="R3713" t="s">
        <v>8316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0">
        <f t="shared" si="286"/>
        <v>110.87</v>
      </c>
      <c r="Q3714" s="13" t="s">
        <v>8315</v>
      </c>
      <c r="R3714" t="s">
        <v>8316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0">
        <f t="shared" ref="P3715:P3778" si="291">IFERROR(ROUND(E3715/L3715,2),0)</f>
        <v>106.84</v>
      </c>
      <c r="Q3715" s="13" t="s">
        <v>8315</v>
      </c>
      <c r="R3715" t="s">
        <v>8316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0">
        <f t="shared" si="291"/>
        <v>105.52</v>
      </c>
      <c r="Q3716" s="13" t="s">
        <v>8315</v>
      </c>
      <c r="R3716" t="s">
        <v>8316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0">
        <f t="shared" si="291"/>
        <v>132.96</v>
      </c>
      <c r="Q3717" s="13" t="s">
        <v>8315</v>
      </c>
      <c r="R3717" t="s">
        <v>8316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0">
        <f t="shared" si="291"/>
        <v>51.92</v>
      </c>
      <c r="Q3718" s="13" t="s">
        <v>8315</v>
      </c>
      <c r="R3718" t="s">
        <v>8316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0">
        <f t="shared" si="291"/>
        <v>310</v>
      </c>
      <c r="Q3719" s="13" t="s">
        <v>8315</v>
      </c>
      <c r="R3719" t="s">
        <v>8316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0">
        <f t="shared" si="291"/>
        <v>26.02</v>
      </c>
      <c r="Q3720" s="13" t="s">
        <v>8315</v>
      </c>
      <c r="R3720" t="s">
        <v>8316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0">
        <f t="shared" si="291"/>
        <v>105</v>
      </c>
      <c r="Q3721" s="13" t="s">
        <v>8315</v>
      </c>
      <c r="R3721" t="s">
        <v>8316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0">
        <f t="shared" si="291"/>
        <v>86.23</v>
      </c>
      <c r="Q3722" s="13" t="s">
        <v>8315</v>
      </c>
      <c r="R3722" t="s">
        <v>8316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0">
        <f t="shared" si="291"/>
        <v>114.55</v>
      </c>
      <c r="Q3723" s="13" t="s">
        <v>8315</v>
      </c>
      <c r="R3723" t="s">
        <v>8316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0">
        <f t="shared" si="291"/>
        <v>47.66</v>
      </c>
      <c r="Q3724" s="13" t="s">
        <v>8315</v>
      </c>
      <c r="R3724" t="s">
        <v>8316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0">
        <f t="shared" si="291"/>
        <v>72.89</v>
      </c>
      <c r="Q3725" s="13" t="s">
        <v>8315</v>
      </c>
      <c r="R3725" t="s">
        <v>8316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0">
        <f t="shared" si="291"/>
        <v>49.55</v>
      </c>
      <c r="Q3726" s="13" t="s">
        <v>8315</v>
      </c>
      <c r="R3726" t="s">
        <v>8316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0">
        <f t="shared" si="291"/>
        <v>25.4</v>
      </c>
      <c r="Q3727" s="13" t="s">
        <v>8315</v>
      </c>
      <c r="R3727" t="s">
        <v>8316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0">
        <f t="shared" si="291"/>
        <v>62.59</v>
      </c>
      <c r="Q3728" s="13" t="s">
        <v>8315</v>
      </c>
      <c r="R3728" t="s">
        <v>8316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0">
        <f t="shared" si="291"/>
        <v>61.06</v>
      </c>
      <c r="Q3729" s="13" t="s">
        <v>8315</v>
      </c>
      <c r="R3729" t="s">
        <v>8316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0">
        <f t="shared" si="291"/>
        <v>60.06</v>
      </c>
      <c r="Q3730" s="13" t="s">
        <v>8315</v>
      </c>
      <c r="R3730" t="s">
        <v>8316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0">
        <f t="shared" si="291"/>
        <v>72.400000000000006</v>
      </c>
      <c r="Q3731" s="13" t="s">
        <v>8315</v>
      </c>
      <c r="R3731" t="s">
        <v>8316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0">
        <f t="shared" si="291"/>
        <v>100</v>
      </c>
      <c r="Q3732" s="13" t="s">
        <v>8315</v>
      </c>
      <c r="R3732" t="s">
        <v>8316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0">
        <f t="shared" si="291"/>
        <v>51.67</v>
      </c>
      <c r="Q3733" s="13" t="s">
        <v>8315</v>
      </c>
      <c r="R3733" t="s">
        <v>8316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0">
        <f t="shared" si="291"/>
        <v>32.75</v>
      </c>
      <c r="Q3734" s="13" t="s">
        <v>8315</v>
      </c>
      <c r="R3734" t="s">
        <v>8316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0">
        <f t="shared" si="291"/>
        <v>0</v>
      </c>
      <c r="Q3735" s="13" t="s">
        <v>8315</v>
      </c>
      <c r="R3735" t="s">
        <v>8316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0">
        <f t="shared" si="291"/>
        <v>61</v>
      </c>
      <c r="Q3736" s="13" t="s">
        <v>8315</v>
      </c>
      <c r="R3736" t="s">
        <v>8316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0">
        <f t="shared" si="291"/>
        <v>10</v>
      </c>
      <c r="Q3737" s="13" t="s">
        <v>8315</v>
      </c>
      <c r="R3737" t="s">
        <v>8316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0">
        <f t="shared" si="291"/>
        <v>10</v>
      </c>
      <c r="Q3738" s="13" t="s">
        <v>8315</v>
      </c>
      <c r="R3738" t="s">
        <v>8316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0">
        <f t="shared" si="291"/>
        <v>37.5</v>
      </c>
      <c r="Q3739" s="13" t="s">
        <v>8315</v>
      </c>
      <c r="R3739" t="s">
        <v>8316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0">
        <f t="shared" si="291"/>
        <v>45</v>
      </c>
      <c r="Q3740" s="13" t="s">
        <v>8315</v>
      </c>
      <c r="R3740" t="s">
        <v>8316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0">
        <f t="shared" si="291"/>
        <v>100.63</v>
      </c>
      <c r="Q3741" s="13" t="s">
        <v>8315</v>
      </c>
      <c r="R3741" t="s">
        <v>8316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0">
        <f t="shared" si="291"/>
        <v>25.57</v>
      </c>
      <c r="Q3742" s="13" t="s">
        <v>8315</v>
      </c>
      <c r="R3742" t="s">
        <v>8316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0">
        <f t="shared" si="291"/>
        <v>0</v>
      </c>
      <c r="Q3743" s="13" t="s">
        <v>8315</v>
      </c>
      <c r="R3743" t="s">
        <v>8316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0">
        <f t="shared" si="291"/>
        <v>25</v>
      </c>
      <c r="Q3744" s="13" t="s">
        <v>8315</v>
      </c>
      <c r="R3744" t="s">
        <v>8316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0">
        <f t="shared" si="291"/>
        <v>0</v>
      </c>
      <c r="Q3745" s="13" t="s">
        <v>8315</v>
      </c>
      <c r="R3745" t="s">
        <v>8316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0">
        <f t="shared" si="291"/>
        <v>0</v>
      </c>
      <c r="Q3746" s="13" t="s">
        <v>8315</v>
      </c>
      <c r="R3746" t="s">
        <v>8316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0">
        <f t="shared" si="291"/>
        <v>10</v>
      </c>
      <c r="Q3747" s="13" t="s">
        <v>8315</v>
      </c>
      <c r="R3747" t="s">
        <v>8316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0">
        <f t="shared" si="291"/>
        <v>202</v>
      </c>
      <c r="Q3748" s="13" t="s">
        <v>8315</v>
      </c>
      <c r="R3748" t="s">
        <v>8316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0">
        <f t="shared" si="291"/>
        <v>25</v>
      </c>
      <c r="Q3749" s="13" t="s">
        <v>8315</v>
      </c>
      <c r="R3749" t="s">
        <v>8316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0">
        <f t="shared" si="291"/>
        <v>99.54</v>
      </c>
      <c r="Q3750" s="13" t="s">
        <v>8315</v>
      </c>
      <c r="R3750" t="s">
        <v>8357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0">
        <f t="shared" si="291"/>
        <v>75</v>
      </c>
      <c r="Q3751" s="13" t="s">
        <v>8315</v>
      </c>
      <c r="R3751" t="s">
        <v>8357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0">
        <f t="shared" si="291"/>
        <v>215.25</v>
      </c>
      <c r="Q3752" s="13" t="s">
        <v>8315</v>
      </c>
      <c r="R3752" t="s">
        <v>8357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0">
        <f t="shared" si="291"/>
        <v>120.55</v>
      </c>
      <c r="Q3753" s="13" t="s">
        <v>8315</v>
      </c>
      <c r="R3753" t="s">
        <v>8357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0">
        <f t="shared" si="291"/>
        <v>37.67</v>
      </c>
      <c r="Q3754" s="13" t="s">
        <v>8315</v>
      </c>
      <c r="R3754" t="s">
        <v>8357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0">
        <f t="shared" si="291"/>
        <v>172.23</v>
      </c>
      <c r="Q3755" s="13" t="s">
        <v>8315</v>
      </c>
      <c r="R3755" t="s">
        <v>8357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0">
        <f t="shared" si="291"/>
        <v>111.11</v>
      </c>
      <c r="Q3756" s="13" t="s">
        <v>8315</v>
      </c>
      <c r="R3756" t="s">
        <v>8357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0">
        <f t="shared" si="291"/>
        <v>25.46</v>
      </c>
      <c r="Q3757" s="13" t="s">
        <v>8315</v>
      </c>
      <c r="R3757" t="s">
        <v>8357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0">
        <f t="shared" si="291"/>
        <v>267.64999999999998</v>
      </c>
      <c r="Q3758" s="13" t="s">
        <v>8315</v>
      </c>
      <c r="R3758" t="s">
        <v>8357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0">
        <f t="shared" si="291"/>
        <v>75.959999999999994</v>
      </c>
      <c r="Q3759" s="13" t="s">
        <v>8315</v>
      </c>
      <c r="R3759" t="s">
        <v>8357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0">
        <f t="shared" si="291"/>
        <v>59.04</v>
      </c>
      <c r="Q3760" s="13" t="s">
        <v>8315</v>
      </c>
      <c r="R3760" t="s">
        <v>8357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0">
        <f t="shared" si="291"/>
        <v>50.11</v>
      </c>
      <c r="Q3761" s="13" t="s">
        <v>8315</v>
      </c>
      <c r="R3761" t="s">
        <v>8357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0">
        <f t="shared" si="291"/>
        <v>55.5</v>
      </c>
      <c r="Q3762" s="13" t="s">
        <v>8315</v>
      </c>
      <c r="R3762" t="s">
        <v>8357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0">
        <f t="shared" si="291"/>
        <v>166.67</v>
      </c>
      <c r="Q3763" s="13" t="s">
        <v>8315</v>
      </c>
      <c r="R3763" t="s">
        <v>8357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0">
        <f t="shared" si="291"/>
        <v>47.43</v>
      </c>
      <c r="Q3764" s="13" t="s">
        <v>8315</v>
      </c>
      <c r="R3764" t="s">
        <v>8357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0">
        <f t="shared" si="291"/>
        <v>64.94</v>
      </c>
      <c r="Q3765" s="13" t="s">
        <v>8315</v>
      </c>
      <c r="R3765" t="s">
        <v>8357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0">
        <f t="shared" si="291"/>
        <v>55.56</v>
      </c>
      <c r="Q3766" s="13" t="s">
        <v>8315</v>
      </c>
      <c r="R3766" t="s">
        <v>8357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0">
        <f t="shared" si="291"/>
        <v>74.22</v>
      </c>
      <c r="Q3767" s="13" t="s">
        <v>8315</v>
      </c>
      <c r="R3767" t="s">
        <v>8357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0">
        <f t="shared" si="291"/>
        <v>106.93</v>
      </c>
      <c r="Q3768" s="13" t="s">
        <v>8315</v>
      </c>
      <c r="R3768" t="s">
        <v>8357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0">
        <f t="shared" si="291"/>
        <v>41.7</v>
      </c>
      <c r="Q3769" s="13" t="s">
        <v>8315</v>
      </c>
      <c r="R3769" t="s">
        <v>8357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0">
        <f t="shared" si="291"/>
        <v>74.239999999999995</v>
      </c>
      <c r="Q3770" s="13" t="s">
        <v>8315</v>
      </c>
      <c r="R3770" t="s">
        <v>8357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0">
        <f t="shared" si="291"/>
        <v>73.33</v>
      </c>
      <c r="Q3771" s="13" t="s">
        <v>8315</v>
      </c>
      <c r="R3771" t="s">
        <v>8357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0">
        <f t="shared" si="291"/>
        <v>100</v>
      </c>
      <c r="Q3772" s="13" t="s">
        <v>8315</v>
      </c>
      <c r="R3772" t="s">
        <v>8357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0">
        <f t="shared" si="291"/>
        <v>38.42</v>
      </c>
      <c r="Q3773" s="13" t="s">
        <v>8315</v>
      </c>
      <c r="R3773" t="s">
        <v>8357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0">
        <f t="shared" si="291"/>
        <v>166.97</v>
      </c>
      <c r="Q3774" s="13" t="s">
        <v>8315</v>
      </c>
      <c r="R3774" t="s">
        <v>8357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0">
        <f t="shared" si="291"/>
        <v>94.91</v>
      </c>
      <c r="Q3775" s="13" t="s">
        <v>8315</v>
      </c>
      <c r="R3775" t="s">
        <v>8357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0">
        <f t="shared" si="291"/>
        <v>100</v>
      </c>
      <c r="Q3776" s="13" t="s">
        <v>8315</v>
      </c>
      <c r="R3776" t="s">
        <v>8357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0">
        <f t="shared" si="291"/>
        <v>143.21</v>
      </c>
      <c r="Q3777" s="13" t="s">
        <v>8315</v>
      </c>
      <c r="R3777" t="s">
        <v>8357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0">
        <f t="shared" si="291"/>
        <v>90.82</v>
      </c>
      <c r="Q3778" s="13" t="s">
        <v>8315</v>
      </c>
      <c r="R3778" t="s">
        <v>8357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0">
        <f t="shared" ref="P3779:P3842" si="296">IFERROR(ROUND(E3779/L3779,2),0)</f>
        <v>48.54</v>
      </c>
      <c r="Q3779" s="13" t="s">
        <v>8315</v>
      </c>
      <c r="R3779" t="s">
        <v>8357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0">
        <f t="shared" si="296"/>
        <v>70.03</v>
      </c>
      <c r="Q3780" s="13" t="s">
        <v>8315</v>
      </c>
      <c r="R3780" t="s">
        <v>8357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0">
        <f t="shared" si="296"/>
        <v>135.63</v>
      </c>
      <c r="Q3781" s="13" t="s">
        <v>8315</v>
      </c>
      <c r="R3781" t="s">
        <v>8357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0">
        <f t="shared" si="296"/>
        <v>100</v>
      </c>
      <c r="Q3782" s="13" t="s">
        <v>8315</v>
      </c>
      <c r="R3782" t="s">
        <v>8357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0">
        <f t="shared" si="296"/>
        <v>94.9</v>
      </c>
      <c r="Q3783" s="13" t="s">
        <v>8315</v>
      </c>
      <c r="R3783" t="s">
        <v>8357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0">
        <f t="shared" si="296"/>
        <v>75.37</v>
      </c>
      <c r="Q3784" s="13" t="s">
        <v>8315</v>
      </c>
      <c r="R3784" t="s">
        <v>8357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0">
        <f t="shared" si="296"/>
        <v>64.459999999999994</v>
      </c>
      <c r="Q3785" s="13" t="s">
        <v>8315</v>
      </c>
      <c r="R3785" t="s">
        <v>8357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0">
        <f t="shared" si="296"/>
        <v>115</v>
      </c>
      <c r="Q3786" s="13" t="s">
        <v>8315</v>
      </c>
      <c r="R3786" t="s">
        <v>8357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0">
        <f t="shared" si="296"/>
        <v>100.5</v>
      </c>
      <c r="Q3787" s="13" t="s">
        <v>8315</v>
      </c>
      <c r="R3787" t="s">
        <v>8357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0">
        <f t="shared" si="296"/>
        <v>93.77</v>
      </c>
      <c r="Q3788" s="13" t="s">
        <v>8315</v>
      </c>
      <c r="R3788" t="s">
        <v>8357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0">
        <f t="shared" si="296"/>
        <v>35.1</v>
      </c>
      <c r="Q3789" s="13" t="s">
        <v>8315</v>
      </c>
      <c r="R3789" t="s">
        <v>8357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0">
        <f t="shared" si="296"/>
        <v>500</v>
      </c>
      <c r="Q3790" s="13" t="s">
        <v>8315</v>
      </c>
      <c r="R3790" t="s">
        <v>8357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0">
        <f t="shared" si="296"/>
        <v>29</v>
      </c>
      <c r="Q3791" s="13" t="s">
        <v>8315</v>
      </c>
      <c r="R3791" t="s">
        <v>8357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0">
        <f t="shared" si="296"/>
        <v>0</v>
      </c>
      <c r="Q3792" s="13" t="s">
        <v>8315</v>
      </c>
      <c r="R3792" t="s">
        <v>8357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0">
        <f t="shared" si="296"/>
        <v>0</v>
      </c>
      <c r="Q3793" s="13" t="s">
        <v>8315</v>
      </c>
      <c r="R3793" t="s">
        <v>8357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0">
        <f t="shared" si="296"/>
        <v>17.5</v>
      </c>
      <c r="Q3794" s="13" t="s">
        <v>8315</v>
      </c>
      <c r="R3794" t="s">
        <v>8357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0">
        <f t="shared" si="296"/>
        <v>174</v>
      </c>
      <c r="Q3795" s="13" t="s">
        <v>8315</v>
      </c>
      <c r="R3795" t="s">
        <v>8357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0">
        <f t="shared" si="296"/>
        <v>50</v>
      </c>
      <c r="Q3796" s="13" t="s">
        <v>8315</v>
      </c>
      <c r="R3796" t="s">
        <v>8357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0">
        <f t="shared" si="296"/>
        <v>5</v>
      </c>
      <c r="Q3797" s="13" t="s">
        <v>8315</v>
      </c>
      <c r="R3797" t="s">
        <v>8357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0">
        <f t="shared" si="296"/>
        <v>1</v>
      </c>
      <c r="Q3798" s="13" t="s">
        <v>8315</v>
      </c>
      <c r="R3798" t="s">
        <v>8357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0">
        <f t="shared" si="296"/>
        <v>145.41</v>
      </c>
      <c r="Q3799" s="13" t="s">
        <v>8315</v>
      </c>
      <c r="R3799" t="s">
        <v>8357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0">
        <f t="shared" si="296"/>
        <v>205</v>
      </c>
      <c r="Q3800" s="13" t="s">
        <v>8315</v>
      </c>
      <c r="R3800" t="s">
        <v>8357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0">
        <f t="shared" si="296"/>
        <v>100.5</v>
      </c>
      <c r="Q3801" s="13" t="s">
        <v>8315</v>
      </c>
      <c r="R3801" t="s">
        <v>8357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0">
        <f t="shared" si="296"/>
        <v>55.06</v>
      </c>
      <c r="Q3802" s="13" t="s">
        <v>8315</v>
      </c>
      <c r="R3802" t="s">
        <v>8357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0">
        <f t="shared" si="296"/>
        <v>47.33</v>
      </c>
      <c r="Q3803" s="13" t="s">
        <v>8315</v>
      </c>
      <c r="R3803" t="s">
        <v>8357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0">
        <f t="shared" si="296"/>
        <v>0</v>
      </c>
      <c r="Q3804" s="13" t="s">
        <v>8315</v>
      </c>
      <c r="R3804" t="s">
        <v>8357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0">
        <f t="shared" si="296"/>
        <v>58.95</v>
      </c>
      <c r="Q3805" s="13" t="s">
        <v>8315</v>
      </c>
      <c r="R3805" t="s">
        <v>8357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0">
        <f t="shared" si="296"/>
        <v>0</v>
      </c>
      <c r="Q3806" s="13" t="s">
        <v>8315</v>
      </c>
      <c r="R3806" t="s">
        <v>8357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0">
        <f t="shared" si="296"/>
        <v>1.5</v>
      </c>
      <c r="Q3807" s="13" t="s">
        <v>8315</v>
      </c>
      <c r="R3807" t="s">
        <v>8357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0">
        <f t="shared" si="296"/>
        <v>5</v>
      </c>
      <c r="Q3808" s="13" t="s">
        <v>8315</v>
      </c>
      <c r="R3808" t="s">
        <v>8357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0">
        <f t="shared" si="296"/>
        <v>50.56</v>
      </c>
      <c r="Q3809" s="13" t="s">
        <v>8315</v>
      </c>
      <c r="R3809" t="s">
        <v>8357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0">
        <f t="shared" si="296"/>
        <v>41.67</v>
      </c>
      <c r="Q3810" s="13" t="s">
        <v>8315</v>
      </c>
      <c r="R3810" t="s">
        <v>8316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0">
        <f t="shared" si="296"/>
        <v>53.29</v>
      </c>
      <c r="Q3811" s="13" t="s">
        <v>8315</v>
      </c>
      <c r="R3811" t="s">
        <v>8316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0">
        <f t="shared" si="296"/>
        <v>70.23</v>
      </c>
      <c r="Q3812" s="13" t="s">
        <v>8315</v>
      </c>
      <c r="R3812" t="s">
        <v>8316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0">
        <f t="shared" si="296"/>
        <v>43.42</v>
      </c>
      <c r="Q3813" s="13" t="s">
        <v>8315</v>
      </c>
      <c r="R3813" t="s">
        <v>8316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0">
        <f t="shared" si="296"/>
        <v>199.18</v>
      </c>
      <c r="Q3814" s="13" t="s">
        <v>8315</v>
      </c>
      <c r="R3814" t="s">
        <v>8316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0">
        <f t="shared" si="296"/>
        <v>78.52</v>
      </c>
      <c r="Q3815" s="13" t="s">
        <v>8315</v>
      </c>
      <c r="R3815" t="s">
        <v>8316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0">
        <f t="shared" si="296"/>
        <v>61.82</v>
      </c>
      <c r="Q3816" s="13" t="s">
        <v>8315</v>
      </c>
      <c r="R3816" t="s">
        <v>8316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0">
        <f t="shared" si="296"/>
        <v>50</v>
      </c>
      <c r="Q3817" s="13" t="s">
        <v>8315</v>
      </c>
      <c r="R3817" t="s">
        <v>8316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0">
        <f t="shared" si="296"/>
        <v>48.34</v>
      </c>
      <c r="Q3818" s="13" t="s">
        <v>8315</v>
      </c>
      <c r="R3818" t="s">
        <v>8316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0">
        <f t="shared" si="296"/>
        <v>107.25</v>
      </c>
      <c r="Q3819" s="13" t="s">
        <v>8315</v>
      </c>
      <c r="R3819" t="s">
        <v>8316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0">
        <f t="shared" si="296"/>
        <v>57</v>
      </c>
      <c r="Q3820" s="13" t="s">
        <v>8315</v>
      </c>
      <c r="R3820" t="s">
        <v>8316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0">
        <f t="shared" si="296"/>
        <v>40.92</v>
      </c>
      <c r="Q3821" s="13" t="s">
        <v>8315</v>
      </c>
      <c r="R3821" t="s">
        <v>8316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0">
        <f t="shared" si="296"/>
        <v>21.5</v>
      </c>
      <c r="Q3822" s="13" t="s">
        <v>8315</v>
      </c>
      <c r="R3822" t="s">
        <v>8316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0">
        <f t="shared" si="296"/>
        <v>79.540000000000006</v>
      </c>
      <c r="Q3823" s="13" t="s">
        <v>8315</v>
      </c>
      <c r="R3823" t="s">
        <v>8316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0">
        <f t="shared" si="296"/>
        <v>72.38</v>
      </c>
      <c r="Q3824" s="13" t="s">
        <v>8315</v>
      </c>
      <c r="R3824" t="s">
        <v>8316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0">
        <f t="shared" si="296"/>
        <v>64.63</v>
      </c>
      <c r="Q3825" s="13" t="s">
        <v>8315</v>
      </c>
      <c r="R3825" t="s">
        <v>8316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0">
        <f t="shared" si="296"/>
        <v>38.57</v>
      </c>
      <c r="Q3826" s="13" t="s">
        <v>8315</v>
      </c>
      <c r="R3826" t="s">
        <v>8316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0">
        <f t="shared" si="296"/>
        <v>107.57</v>
      </c>
      <c r="Q3827" s="13" t="s">
        <v>8315</v>
      </c>
      <c r="R3827" t="s">
        <v>8316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0">
        <f t="shared" si="296"/>
        <v>27.5</v>
      </c>
      <c r="Q3828" s="13" t="s">
        <v>8315</v>
      </c>
      <c r="R3828" t="s">
        <v>8316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0">
        <f t="shared" si="296"/>
        <v>70.459999999999994</v>
      </c>
      <c r="Q3829" s="13" t="s">
        <v>8315</v>
      </c>
      <c r="R3829" t="s">
        <v>8316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0">
        <f t="shared" si="296"/>
        <v>178.57</v>
      </c>
      <c r="Q3830" s="13" t="s">
        <v>8315</v>
      </c>
      <c r="R3830" t="s">
        <v>8316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0">
        <f t="shared" si="296"/>
        <v>62.63</v>
      </c>
      <c r="Q3831" s="13" t="s">
        <v>8315</v>
      </c>
      <c r="R3831" t="s">
        <v>8316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0">
        <f t="shared" si="296"/>
        <v>75</v>
      </c>
      <c r="Q3832" s="13" t="s">
        <v>8315</v>
      </c>
      <c r="R3832" t="s">
        <v>8316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0">
        <f t="shared" si="296"/>
        <v>58.9</v>
      </c>
      <c r="Q3833" s="13" t="s">
        <v>8315</v>
      </c>
      <c r="R3833" t="s">
        <v>8316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0">
        <f t="shared" si="296"/>
        <v>139.56</v>
      </c>
      <c r="Q3834" s="13" t="s">
        <v>8315</v>
      </c>
      <c r="R3834" t="s">
        <v>8316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0">
        <f t="shared" si="296"/>
        <v>70</v>
      </c>
      <c r="Q3835" s="13" t="s">
        <v>8315</v>
      </c>
      <c r="R3835" t="s">
        <v>8316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0">
        <f t="shared" si="296"/>
        <v>57.39</v>
      </c>
      <c r="Q3836" s="13" t="s">
        <v>8315</v>
      </c>
      <c r="R3836" t="s">
        <v>8316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0">
        <f t="shared" si="296"/>
        <v>40</v>
      </c>
      <c r="Q3837" s="13" t="s">
        <v>8315</v>
      </c>
      <c r="R3837" t="s">
        <v>8316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0">
        <f t="shared" si="296"/>
        <v>64.290000000000006</v>
      </c>
      <c r="Q3838" s="13" t="s">
        <v>8315</v>
      </c>
      <c r="R3838" t="s">
        <v>8316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0">
        <f t="shared" si="296"/>
        <v>120.12</v>
      </c>
      <c r="Q3839" s="13" t="s">
        <v>8315</v>
      </c>
      <c r="R3839" t="s">
        <v>8316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0">
        <f t="shared" si="296"/>
        <v>1008.24</v>
      </c>
      <c r="Q3840" s="13" t="s">
        <v>8315</v>
      </c>
      <c r="R3840" t="s">
        <v>8316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0">
        <f t="shared" si="296"/>
        <v>63.28</v>
      </c>
      <c r="Q3841" s="13" t="s">
        <v>8315</v>
      </c>
      <c r="R3841" t="s">
        <v>8316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0">
        <f t="shared" si="296"/>
        <v>21.67</v>
      </c>
      <c r="Q3842" s="13" t="s">
        <v>8315</v>
      </c>
      <c r="R3842" t="s">
        <v>8316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0">
        <f t="shared" ref="P3843:P3906" si="301">IFERROR(ROUND(E3843/L3843,2),0)</f>
        <v>25.65</v>
      </c>
      <c r="Q3843" s="13" t="s">
        <v>8315</v>
      </c>
      <c r="R3843" t="s">
        <v>8316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0">
        <f t="shared" si="301"/>
        <v>47.7</v>
      </c>
      <c r="Q3844" s="13" t="s">
        <v>8315</v>
      </c>
      <c r="R3844" t="s">
        <v>8316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0">
        <f t="shared" si="301"/>
        <v>56.05</v>
      </c>
      <c r="Q3845" s="13" t="s">
        <v>8315</v>
      </c>
      <c r="R3845" t="s">
        <v>8316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0">
        <f t="shared" si="301"/>
        <v>81.319999999999993</v>
      </c>
      <c r="Q3846" s="13" t="s">
        <v>8315</v>
      </c>
      <c r="R3846" t="s">
        <v>8316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0">
        <f t="shared" si="301"/>
        <v>70.17</v>
      </c>
      <c r="Q3847" s="13" t="s">
        <v>8315</v>
      </c>
      <c r="R3847" t="s">
        <v>8316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0">
        <f t="shared" si="301"/>
        <v>23.63</v>
      </c>
      <c r="Q3848" s="13" t="s">
        <v>8315</v>
      </c>
      <c r="R3848" t="s">
        <v>8316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0">
        <f t="shared" si="301"/>
        <v>188.56</v>
      </c>
      <c r="Q3849" s="13" t="s">
        <v>8315</v>
      </c>
      <c r="R3849" t="s">
        <v>8316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0">
        <f t="shared" si="301"/>
        <v>49.51</v>
      </c>
      <c r="Q3850" s="13" t="s">
        <v>8315</v>
      </c>
      <c r="R3850" t="s">
        <v>8316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0">
        <f t="shared" si="301"/>
        <v>75.459999999999994</v>
      </c>
      <c r="Q3851" s="13" t="s">
        <v>8315</v>
      </c>
      <c r="R3851" t="s">
        <v>8316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0">
        <f t="shared" si="301"/>
        <v>9.5</v>
      </c>
      <c r="Q3852" s="13" t="s">
        <v>8315</v>
      </c>
      <c r="R3852" t="s">
        <v>8316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0">
        <f t="shared" si="301"/>
        <v>35.5</v>
      </c>
      <c r="Q3853" s="13" t="s">
        <v>8315</v>
      </c>
      <c r="R3853" t="s">
        <v>8316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0">
        <f t="shared" si="301"/>
        <v>10</v>
      </c>
      <c r="Q3854" s="13" t="s">
        <v>8315</v>
      </c>
      <c r="R3854" t="s">
        <v>8316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0">
        <f t="shared" si="301"/>
        <v>13</v>
      </c>
      <c r="Q3855" s="13" t="s">
        <v>8315</v>
      </c>
      <c r="R3855" t="s">
        <v>8316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0">
        <f t="shared" si="301"/>
        <v>89.4</v>
      </c>
      <c r="Q3856" s="13" t="s">
        <v>8315</v>
      </c>
      <c r="R3856" t="s">
        <v>8316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0">
        <f t="shared" si="301"/>
        <v>25</v>
      </c>
      <c r="Q3857" s="13" t="s">
        <v>8315</v>
      </c>
      <c r="R3857" t="s">
        <v>8316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0">
        <f t="shared" si="301"/>
        <v>1</v>
      </c>
      <c r="Q3858" s="13" t="s">
        <v>8315</v>
      </c>
      <c r="R3858" t="s">
        <v>8316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0">
        <f t="shared" si="301"/>
        <v>65</v>
      </c>
      <c r="Q3859" s="13" t="s">
        <v>8315</v>
      </c>
      <c r="R3859" t="s">
        <v>8316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0">
        <f t="shared" si="301"/>
        <v>10</v>
      </c>
      <c r="Q3860" s="13" t="s">
        <v>8315</v>
      </c>
      <c r="R3860" t="s">
        <v>8316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0">
        <f t="shared" si="301"/>
        <v>1</v>
      </c>
      <c r="Q3861" s="13" t="s">
        <v>8315</v>
      </c>
      <c r="R3861" t="s">
        <v>8316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0">
        <f t="shared" si="301"/>
        <v>81.540000000000006</v>
      </c>
      <c r="Q3862" s="13" t="s">
        <v>8315</v>
      </c>
      <c r="R3862" t="s">
        <v>8316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0">
        <f t="shared" si="301"/>
        <v>100</v>
      </c>
      <c r="Q3863" s="13" t="s">
        <v>8315</v>
      </c>
      <c r="R3863" t="s">
        <v>8316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0">
        <f t="shared" si="301"/>
        <v>1</v>
      </c>
      <c r="Q3864" s="13" t="s">
        <v>8315</v>
      </c>
      <c r="R3864" t="s">
        <v>8316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0">
        <f t="shared" si="301"/>
        <v>0</v>
      </c>
      <c r="Q3865" s="13" t="s">
        <v>8315</v>
      </c>
      <c r="R3865" t="s">
        <v>8316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0">
        <f t="shared" si="301"/>
        <v>20</v>
      </c>
      <c r="Q3866" s="13" t="s">
        <v>8315</v>
      </c>
      <c r="R3866" t="s">
        <v>8316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0">
        <f t="shared" si="301"/>
        <v>46.43</v>
      </c>
      <c r="Q3867" s="13" t="s">
        <v>8315</v>
      </c>
      <c r="R3867" t="s">
        <v>8316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0">
        <f t="shared" si="301"/>
        <v>5.5</v>
      </c>
      <c r="Q3868" s="13" t="s">
        <v>8315</v>
      </c>
      <c r="R3868" t="s">
        <v>8316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0">
        <f t="shared" si="301"/>
        <v>50.2</v>
      </c>
      <c r="Q3869" s="13" t="s">
        <v>8315</v>
      </c>
      <c r="R3869" t="s">
        <v>8316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0">
        <f t="shared" si="301"/>
        <v>10</v>
      </c>
      <c r="Q3870" s="13" t="s">
        <v>8315</v>
      </c>
      <c r="R3870" t="s">
        <v>8357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0">
        <f t="shared" si="301"/>
        <v>30.13</v>
      </c>
      <c r="Q3871" s="13" t="s">
        <v>8315</v>
      </c>
      <c r="R3871" t="s">
        <v>8357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0">
        <f t="shared" si="301"/>
        <v>150</v>
      </c>
      <c r="Q3872" s="13" t="s">
        <v>8315</v>
      </c>
      <c r="R3872" t="s">
        <v>8357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0">
        <f t="shared" si="301"/>
        <v>13.33</v>
      </c>
      <c r="Q3873" s="13" t="s">
        <v>8315</v>
      </c>
      <c r="R3873" t="s">
        <v>8357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0">
        <f t="shared" si="301"/>
        <v>0</v>
      </c>
      <c r="Q3874" s="13" t="s">
        <v>8315</v>
      </c>
      <c r="R3874" t="s">
        <v>8357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0">
        <f t="shared" si="301"/>
        <v>0</v>
      </c>
      <c r="Q3875" s="13" t="s">
        <v>8315</v>
      </c>
      <c r="R3875" t="s">
        <v>8357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0">
        <f t="shared" si="301"/>
        <v>0</v>
      </c>
      <c r="Q3876" s="13" t="s">
        <v>8315</v>
      </c>
      <c r="R3876" t="s">
        <v>8357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0">
        <f t="shared" si="301"/>
        <v>0</v>
      </c>
      <c r="Q3877" s="13" t="s">
        <v>8315</v>
      </c>
      <c r="R3877" t="s">
        <v>8357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0">
        <f t="shared" si="301"/>
        <v>44.76</v>
      </c>
      <c r="Q3878" s="13" t="s">
        <v>8315</v>
      </c>
      <c r="R3878" t="s">
        <v>8357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0">
        <f t="shared" si="301"/>
        <v>88.64</v>
      </c>
      <c r="Q3879" s="13" t="s">
        <v>8315</v>
      </c>
      <c r="R3879" t="s">
        <v>8357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0">
        <f t="shared" si="301"/>
        <v>10</v>
      </c>
      <c r="Q3880" s="13" t="s">
        <v>8315</v>
      </c>
      <c r="R3880" t="s">
        <v>8357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0">
        <f t="shared" si="301"/>
        <v>0</v>
      </c>
      <c r="Q3881" s="13" t="s">
        <v>8315</v>
      </c>
      <c r="R3881" t="s">
        <v>8357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0">
        <f t="shared" si="301"/>
        <v>57.65</v>
      </c>
      <c r="Q3882" s="13" t="s">
        <v>8315</v>
      </c>
      <c r="R3882" t="s">
        <v>8357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0">
        <f t="shared" si="301"/>
        <v>25</v>
      </c>
      <c r="Q3883" s="13" t="s">
        <v>8315</v>
      </c>
      <c r="R3883" t="s">
        <v>8357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0">
        <f t="shared" si="301"/>
        <v>0</v>
      </c>
      <c r="Q3884" s="13" t="s">
        <v>8315</v>
      </c>
      <c r="R3884" t="s">
        <v>8357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0">
        <f t="shared" si="301"/>
        <v>0</v>
      </c>
      <c r="Q3885" s="13" t="s">
        <v>8315</v>
      </c>
      <c r="R3885" t="s">
        <v>8357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0">
        <f t="shared" si="301"/>
        <v>0</v>
      </c>
      <c r="Q3886" s="13" t="s">
        <v>8315</v>
      </c>
      <c r="R3886" t="s">
        <v>8357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0">
        <f t="shared" si="301"/>
        <v>0</v>
      </c>
      <c r="Q3887" s="13" t="s">
        <v>8315</v>
      </c>
      <c r="R3887" t="s">
        <v>8357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0">
        <f t="shared" si="301"/>
        <v>0</v>
      </c>
      <c r="Q3888" s="13" t="s">
        <v>8315</v>
      </c>
      <c r="R3888" t="s">
        <v>8357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0">
        <f t="shared" si="301"/>
        <v>17.5</v>
      </c>
      <c r="Q3889" s="13" t="s">
        <v>8315</v>
      </c>
      <c r="R3889" t="s">
        <v>8357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0">
        <f t="shared" si="301"/>
        <v>38.71</v>
      </c>
      <c r="Q3890" s="13" t="s">
        <v>8315</v>
      </c>
      <c r="R3890" t="s">
        <v>8316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0">
        <f t="shared" si="301"/>
        <v>13.11</v>
      </c>
      <c r="Q3891" s="13" t="s">
        <v>8315</v>
      </c>
      <c r="R3891" t="s">
        <v>8316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0">
        <f t="shared" si="301"/>
        <v>315.5</v>
      </c>
      <c r="Q3892" s="13" t="s">
        <v>8315</v>
      </c>
      <c r="R3892" t="s">
        <v>8316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0">
        <f t="shared" si="301"/>
        <v>37.14</v>
      </c>
      <c r="Q3893" s="13" t="s">
        <v>8315</v>
      </c>
      <c r="R3893" t="s">
        <v>8316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0">
        <f t="shared" si="301"/>
        <v>0</v>
      </c>
      <c r="Q3894" s="13" t="s">
        <v>8315</v>
      </c>
      <c r="R3894" t="s">
        <v>8316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0">
        <f t="shared" si="301"/>
        <v>128.27000000000001</v>
      </c>
      <c r="Q3895" s="13" t="s">
        <v>8315</v>
      </c>
      <c r="R3895" t="s">
        <v>8316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0">
        <f t="shared" si="301"/>
        <v>47.27</v>
      </c>
      <c r="Q3896" s="13" t="s">
        <v>8315</v>
      </c>
      <c r="R3896" t="s">
        <v>8316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0">
        <f t="shared" si="301"/>
        <v>50</v>
      </c>
      <c r="Q3897" s="13" t="s">
        <v>8315</v>
      </c>
      <c r="R3897" t="s">
        <v>8316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0">
        <f t="shared" si="301"/>
        <v>42.5</v>
      </c>
      <c r="Q3898" s="13" t="s">
        <v>8315</v>
      </c>
      <c r="R3898" t="s">
        <v>8316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0">
        <f t="shared" si="301"/>
        <v>44</v>
      </c>
      <c r="Q3899" s="13" t="s">
        <v>8315</v>
      </c>
      <c r="R3899" t="s">
        <v>8316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0">
        <f t="shared" si="301"/>
        <v>50.88</v>
      </c>
      <c r="Q3900" s="13" t="s">
        <v>8315</v>
      </c>
      <c r="R3900" t="s">
        <v>8316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0">
        <f t="shared" si="301"/>
        <v>62.5</v>
      </c>
      <c r="Q3901" s="13" t="s">
        <v>8315</v>
      </c>
      <c r="R3901" t="s">
        <v>8316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0">
        <f t="shared" si="301"/>
        <v>27</v>
      </c>
      <c r="Q3902" s="13" t="s">
        <v>8315</v>
      </c>
      <c r="R3902" t="s">
        <v>8316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0">
        <f t="shared" si="301"/>
        <v>25</v>
      </c>
      <c r="Q3903" s="13" t="s">
        <v>8315</v>
      </c>
      <c r="R3903" t="s">
        <v>8316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0">
        <f t="shared" si="301"/>
        <v>47.26</v>
      </c>
      <c r="Q3904" s="13" t="s">
        <v>8315</v>
      </c>
      <c r="R3904" t="s">
        <v>8316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0">
        <f t="shared" si="301"/>
        <v>0</v>
      </c>
      <c r="Q3905" s="13" t="s">
        <v>8315</v>
      </c>
      <c r="R3905" t="s">
        <v>8316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0">
        <f t="shared" si="301"/>
        <v>1.5</v>
      </c>
      <c r="Q3906" s="13" t="s">
        <v>8315</v>
      </c>
      <c r="R3906" t="s">
        <v>8316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0">
        <f t="shared" ref="P3907:P3970" si="306">IFERROR(ROUND(E3907/L3907,2),0)</f>
        <v>24.71</v>
      </c>
      <c r="Q3907" s="13" t="s">
        <v>8315</v>
      </c>
      <c r="R3907" t="s">
        <v>8316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0">
        <f t="shared" si="306"/>
        <v>63.13</v>
      </c>
      <c r="Q3908" s="13" t="s">
        <v>8315</v>
      </c>
      <c r="R3908" t="s">
        <v>8316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0">
        <f t="shared" si="306"/>
        <v>38.25</v>
      </c>
      <c r="Q3909" s="13" t="s">
        <v>8315</v>
      </c>
      <c r="R3909" t="s">
        <v>8316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0">
        <f t="shared" si="306"/>
        <v>16.25</v>
      </c>
      <c r="Q3910" s="13" t="s">
        <v>8315</v>
      </c>
      <c r="R3910" t="s">
        <v>8316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0">
        <f t="shared" si="306"/>
        <v>33.75</v>
      </c>
      <c r="Q3911" s="13" t="s">
        <v>8315</v>
      </c>
      <c r="R3911" t="s">
        <v>8316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0">
        <f t="shared" si="306"/>
        <v>61.67</v>
      </c>
      <c r="Q3912" s="13" t="s">
        <v>8315</v>
      </c>
      <c r="R3912" t="s">
        <v>8316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0">
        <f t="shared" si="306"/>
        <v>83.14</v>
      </c>
      <c r="Q3913" s="13" t="s">
        <v>8315</v>
      </c>
      <c r="R3913" t="s">
        <v>8316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0">
        <f t="shared" si="306"/>
        <v>1</v>
      </c>
      <c r="Q3914" s="13" t="s">
        <v>8315</v>
      </c>
      <c r="R3914" t="s">
        <v>8316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0">
        <f t="shared" si="306"/>
        <v>142.86000000000001</v>
      </c>
      <c r="Q3915" s="13" t="s">
        <v>8315</v>
      </c>
      <c r="R3915" t="s">
        <v>8316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0">
        <f t="shared" si="306"/>
        <v>33.67</v>
      </c>
      <c r="Q3916" s="13" t="s">
        <v>8315</v>
      </c>
      <c r="R3916" t="s">
        <v>8316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0">
        <f t="shared" si="306"/>
        <v>5</v>
      </c>
      <c r="Q3917" s="13" t="s">
        <v>8315</v>
      </c>
      <c r="R3917" t="s">
        <v>8316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0">
        <f t="shared" si="306"/>
        <v>0</v>
      </c>
      <c r="Q3918" s="13" t="s">
        <v>8315</v>
      </c>
      <c r="R3918" t="s">
        <v>8316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0">
        <f t="shared" si="306"/>
        <v>10</v>
      </c>
      <c r="Q3919" s="13" t="s">
        <v>8315</v>
      </c>
      <c r="R3919" t="s">
        <v>8316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0">
        <f t="shared" si="306"/>
        <v>40</v>
      </c>
      <c r="Q3920" s="13" t="s">
        <v>8315</v>
      </c>
      <c r="R3920" t="s">
        <v>8316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0">
        <f t="shared" si="306"/>
        <v>30</v>
      </c>
      <c r="Q3921" s="13" t="s">
        <v>8315</v>
      </c>
      <c r="R3921" t="s">
        <v>8316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0">
        <f t="shared" si="306"/>
        <v>45</v>
      </c>
      <c r="Q3922" s="13" t="s">
        <v>8315</v>
      </c>
      <c r="R3922" t="s">
        <v>8316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0">
        <f t="shared" si="306"/>
        <v>0</v>
      </c>
      <c r="Q3923" s="13" t="s">
        <v>8315</v>
      </c>
      <c r="R3923" t="s">
        <v>8316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0">
        <f t="shared" si="306"/>
        <v>10.17</v>
      </c>
      <c r="Q3924" s="13" t="s">
        <v>8315</v>
      </c>
      <c r="R3924" t="s">
        <v>8316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0">
        <f t="shared" si="306"/>
        <v>81.41</v>
      </c>
      <c r="Q3925" s="13" t="s">
        <v>8315</v>
      </c>
      <c r="R3925" t="s">
        <v>8316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0">
        <f t="shared" si="306"/>
        <v>57.25</v>
      </c>
      <c r="Q3926" s="13" t="s">
        <v>8315</v>
      </c>
      <c r="R3926" t="s">
        <v>8316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0">
        <f t="shared" si="306"/>
        <v>5</v>
      </c>
      <c r="Q3927" s="13" t="s">
        <v>8315</v>
      </c>
      <c r="R3927" t="s">
        <v>8316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0">
        <f t="shared" si="306"/>
        <v>15</v>
      </c>
      <c r="Q3928" s="13" t="s">
        <v>8315</v>
      </c>
      <c r="R3928" t="s">
        <v>8316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0">
        <f t="shared" si="306"/>
        <v>12.5</v>
      </c>
      <c r="Q3929" s="13" t="s">
        <v>8315</v>
      </c>
      <c r="R3929" t="s">
        <v>8316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0">
        <f t="shared" si="306"/>
        <v>93</v>
      </c>
      <c r="Q3930" s="13" t="s">
        <v>8315</v>
      </c>
      <c r="R3930" t="s">
        <v>8316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0">
        <f t="shared" si="306"/>
        <v>32.36</v>
      </c>
      <c r="Q3931" s="13" t="s">
        <v>8315</v>
      </c>
      <c r="R3931" t="s">
        <v>8316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0">
        <f t="shared" si="306"/>
        <v>0</v>
      </c>
      <c r="Q3932" s="13" t="s">
        <v>8315</v>
      </c>
      <c r="R3932" t="s">
        <v>8316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0">
        <f t="shared" si="306"/>
        <v>0</v>
      </c>
      <c r="Q3933" s="13" t="s">
        <v>8315</v>
      </c>
      <c r="R3933" t="s">
        <v>8316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0">
        <f t="shared" si="306"/>
        <v>1</v>
      </c>
      <c r="Q3934" s="13" t="s">
        <v>8315</v>
      </c>
      <c r="R3934" t="s">
        <v>8316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0">
        <f t="shared" si="306"/>
        <v>91.83</v>
      </c>
      <c r="Q3935" s="13" t="s">
        <v>8315</v>
      </c>
      <c r="R3935" t="s">
        <v>8316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0">
        <f t="shared" si="306"/>
        <v>45.83</v>
      </c>
      <c r="Q3936" s="13" t="s">
        <v>8315</v>
      </c>
      <c r="R3936" t="s">
        <v>8316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0">
        <f t="shared" si="306"/>
        <v>57.17</v>
      </c>
      <c r="Q3937" s="13" t="s">
        <v>8315</v>
      </c>
      <c r="R3937" t="s">
        <v>8316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0">
        <f t="shared" si="306"/>
        <v>0</v>
      </c>
      <c r="Q3938" s="13" t="s">
        <v>8315</v>
      </c>
      <c r="R3938" t="s">
        <v>8316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0">
        <f t="shared" si="306"/>
        <v>248.5</v>
      </c>
      <c r="Q3939" s="13" t="s">
        <v>8315</v>
      </c>
      <c r="R3939" t="s">
        <v>8316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0">
        <f t="shared" si="306"/>
        <v>79.400000000000006</v>
      </c>
      <c r="Q3940" s="13" t="s">
        <v>8315</v>
      </c>
      <c r="R3940" t="s">
        <v>8316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0">
        <f t="shared" si="306"/>
        <v>5</v>
      </c>
      <c r="Q3941" s="13" t="s">
        <v>8315</v>
      </c>
      <c r="R3941" t="s">
        <v>8316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0">
        <f t="shared" si="306"/>
        <v>5.5</v>
      </c>
      <c r="Q3942" s="13" t="s">
        <v>8315</v>
      </c>
      <c r="R3942" t="s">
        <v>8316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0">
        <f t="shared" si="306"/>
        <v>25</v>
      </c>
      <c r="Q3943" s="13" t="s">
        <v>8315</v>
      </c>
      <c r="R3943" t="s">
        <v>8316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0">
        <f t="shared" si="306"/>
        <v>0</v>
      </c>
      <c r="Q3944" s="13" t="s">
        <v>8315</v>
      </c>
      <c r="R3944" t="s">
        <v>8316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0">
        <f t="shared" si="306"/>
        <v>137.08000000000001</v>
      </c>
      <c r="Q3945" s="13" t="s">
        <v>8315</v>
      </c>
      <c r="R3945" t="s">
        <v>8316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0">
        <f t="shared" si="306"/>
        <v>0</v>
      </c>
      <c r="Q3946" s="13" t="s">
        <v>8315</v>
      </c>
      <c r="R3946" t="s">
        <v>8316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0">
        <f t="shared" si="306"/>
        <v>5</v>
      </c>
      <c r="Q3947" s="13" t="s">
        <v>8315</v>
      </c>
      <c r="R3947" t="s">
        <v>8316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0">
        <f t="shared" si="306"/>
        <v>39</v>
      </c>
      <c r="Q3948" s="13" t="s">
        <v>8315</v>
      </c>
      <c r="R3948" t="s">
        <v>8316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0">
        <f t="shared" si="306"/>
        <v>50.5</v>
      </c>
      <c r="Q3949" s="13" t="s">
        <v>8315</v>
      </c>
      <c r="R3949" t="s">
        <v>8316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0">
        <f t="shared" si="306"/>
        <v>0</v>
      </c>
      <c r="Q3950" s="13" t="s">
        <v>8315</v>
      </c>
      <c r="R3950" t="s">
        <v>8316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0">
        <f t="shared" si="306"/>
        <v>49.28</v>
      </c>
      <c r="Q3951" s="13" t="s">
        <v>8315</v>
      </c>
      <c r="R3951" t="s">
        <v>8316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0">
        <f t="shared" si="306"/>
        <v>25</v>
      </c>
      <c r="Q3952" s="13" t="s">
        <v>8315</v>
      </c>
      <c r="R3952" t="s">
        <v>8316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0">
        <f t="shared" si="306"/>
        <v>1</v>
      </c>
      <c r="Q3953" s="13" t="s">
        <v>8315</v>
      </c>
      <c r="R3953" t="s">
        <v>8316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0">
        <f t="shared" si="306"/>
        <v>25</v>
      </c>
      <c r="Q3954" s="13" t="s">
        <v>8315</v>
      </c>
      <c r="R3954" t="s">
        <v>8316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0">
        <f t="shared" si="306"/>
        <v>0</v>
      </c>
      <c r="Q3955" s="13" t="s">
        <v>8315</v>
      </c>
      <c r="R3955" t="s">
        <v>8316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0">
        <f t="shared" si="306"/>
        <v>0</v>
      </c>
      <c r="Q3956" s="13" t="s">
        <v>8315</v>
      </c>
      <c r="R3956" t="s">
        <v>8316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0">
        <f t="shared" si="306"/>
        <v>53.13</v>
      </c>
      <c r="Q3957" s="13" t="s">
        <v>8315</v>
      </c>
      <c r="R3957" t="s">
        <v>8316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0">
        <f t="shared" si="306"/>
        <v>0</v>
      </c>
      <c r="Q3958" s="13" t="s">
        <v>8315</v>
      </c>
      <c r="R3958" t="s">
        <v>8316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0">
        <f t="shared" si="306"/>
        <v>7</v>
      </c>
      <c r="Q3959" s="13" t="s">
        <v>8315</v>
      </c>
      <c r="R3959" t="s">
        <v>8316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0">
        <f t="shared" si="306"/>
        <v>40.06</v>
      </c>
      <c r="Q3960" s="13" t="s">
        <v>8315</v>
      </c>
      <c r="R3960" t="s">
        <v>8316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0">
        <f t="shared" si="306"/>
        <v>24.33</v>
      </c>
      <c r="Q3961" s="13" t="s">
        <v>8315</v>
      </c>
      <c r="R3961" t="s">
        <v>8316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0">
        <f t="shared" si="306"/>
        <v>11.25</v>
      </c>
      <c r="Q3962" s="13" t="s">
        <v>8315</v>
      </c>
      <c r="R3962" t="s">
        <v>8316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0">
        <f t="shared" si="306"/>
        <v>10.5</v>
      </c>
      <c r="Q3963" s="13" t="s">
        <v>8315</v>
      </c>
      <c r="R3963" t="s">
        <v>8316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0">
        <f t="shared" si="306"/>
        <v>15</v>
      </c>
      <c r="Q3964" s="13" t="s">
        <v>8315</v>
      </c>
      <c r="R3964" t="s">
        <v>8316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0">
        <f t="shared" si="306"/>
        <v>0</v>
      </c>
      <c r="Q3965" s="13" t="s">
        <v>8315</v>
      </c>
      <c r="R3965" t="s">
        <v>8316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0">
        <f t="shared" si="306"/>
        <v>42</v>
      </c>
      <c r="Q3966" s="13" t="s">
        <v>8315</v>
      </c>
      <c r="R3966" t="s">
        <v>8316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0">
        <f t="shared" si="306"/>
        <v>71.25</v>
      </c>
      <c r="Q3967" s="13" t="s">
        <v>8315</v>
      </c>
      <c r="R3967" t="s">
        <v>8316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0">
        <f t="shared" si="306"/>
        <v>22.5</v>
      </c>
      <c r="Q3968" s="13" t="s">
        <v>8315</v>
      </c>
      <c r="R3968" t="s">
        <v>8316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0">
        <f t="shared" si="306"/>
        <v>41</v>
      </c>
      <c r="Q3969" s="13" t="s">
        <v>8315</v>
      </c>
      <c r="R3969" t="s">
        <v>8316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0">
        <f t="shared" si="306"/>
        <v>47.91</v>
      </c>
      <c r="Q3970" s="13" t="s">
        <v>8315</v>
      </c>
      <c r="R3970" t="s">
        <v>8316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0">
        <f t="shared" ref="P3971:P4034" si="311">IFERROR(ROUND(E3971/L3971,2),0)</f>
        <v>35.17</v>
      </c>
      <c r="Q3971" s="13" t="s">
        <v>8315</v>
      </c>
      <c r="R3971" t="s">
        <v>8316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0">
        <f t="shared" si="311"/>
        <v>5.5</v>
      </c>
      <c r="Q3972" s="13" t="s">
        <v>8315</v>
      </c>
      <c r="R3972" t="s">
        <v>8316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0">
        <f t="shared" si="311"/>
        <v>22.67</v>
      </c>
      <c r="Q3973" s="13" t="s">
        <v>8315</v>
      </c>
      <c r="R3973" t="s">
        <v>8316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0">
        <f t="shared" si="311"/>
        <v>26.38</v>
      </c>
      <c r="Q3974" s="13" t="s">
        <v>8315</v>
      </c>
      <c r="R3974" t="s">
        <v>8316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0">
        <f t="shared" si="311"/>
        <v>105.54</v>
      </c>
      <c r="Q3975" s="13" t="s">
        <v>8315</v>
      </c>
      <c r="R3975" t="s">
        <v>8316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0">
        <f t="shared" si="311"/>
        <v>29.09</v>
      </c>
      <c r="Q3976" s="13" t="s">
        <v>8315</v>
      </c>
      <c r="R3976" t="s">
        <v>8316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0">
        <f t="shared" si="311"/>
        <v>0</v>
      </c>
      <c r="Q3977" s="13" t="s">
        <v>8315</v>
      </c>
      <c r="R3977" t="s">
        <v>8316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0">
        <f t="shared" si="311"/>
        <v>62</v>
      </c>
      <c r="Q3978" s="13" t="s">
        <v>8315</v>
      </c>
      <c r="R3978" t="s">
        <v>8316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0">
        <f t="shared" si="311"/>
        <v>217.5</v>
      </c>
      <c r="Q3979" s="13" t="s">
        <v>8315</v>
      </c>
      <c r="R3979" t="s">
        <v>8316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0">
        <f t="shared" si="311"/>
        <v>26.75</v>
      </c>
      <c r="Q3980" s="13" t="s">
        <v>8315</v>
      </c>
      <c r="R3980" t="s">
        <v>8316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0">
        <f t="shared" si="311"/>
        <v>18.329999999999998</v>
      </c>
      <c r="Q3981" s="13" t="s">
        <v>8315</v>
      </c>
      <c r="R3981" t="s">
        <v>8316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0">
        <f t="shared" si="311"/>
        <v>64.290000000000006</v>
      </c>
      <c r="Q3982" s="13" t="s">
        <v>8315</v>
      </c>
      <c r="R3982" t="s">
        <v>8316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0">
        <f t="shared" si="311"/>
        <v>175</v>
      </c>
      <c r="Q3983" s="13" t="s">
        <v>8315</v>
      </c>
      <c r="R3983" t="s">
        <v>8316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0">
        <f t="shared" si="311"/>
        <v>34</v>
      </c>
      <c r="Q3984" s="13" t="s">
        <v>8315</v>
      </c>
      <c r="R3984" t="s">
        <v>8316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0">
        <f t="shared" si="311"/>
        <v>84.28</v>
      </c>
      <c r="Q3985" s="13" t="s">
        <v>8315</v>
      </c>
      <c r="R3985" t="s">
        <v>8316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0">
        <f t="shared" si="311"/>
        <v>9.5</v>
      </c>
      <c r="Q3986" s="13" t="s">
        <v>8315</v>
      </c>
      <c r="R3986" t="s">
        <v>8316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0">
        <f t="shared" si="311"/>
        <v>33.74</v>
      </c>
      <c r="Q3987" s="13" t="s">
        <v>8315</v>
      </c>
      <c r="R3987" t="s">
        <v>8316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0">
        <f t="shared" si="311"/>
        <v>37.54</v>
      </c>
      <c r="Q3988" s="13" t="s">
        <v>8315</v>
      </c>
      <c r="R3988" t="s">
        <v>8316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0">
        <f t="shared" si="311"/>
        <v>11.62</v>
      </c>
      <c r="Q3989" s="13" t="s">
        <v>8315</v>
      </c>
      <c r="R3989" t="s">
        <v>8316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0">
        <f t="shared" si="311"/>
        <v>8</v>
      </c>
      <c r="Q3990" s="13" t="s">
        <v>8315</v>
      </c>
      <c r="R3990" t="s">
        <v>8316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0">
        <f t="shared" si="311"/>
        <v>0</v>
      </c>
      <c r="Q3991" s="13" t="s">
        <v>8315</v>
      </c>
      <c r="R3991" t="s">
        <v>8316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0">
        <f t="shared" si="311"/>
        <v>23</v>
      </c>
      <c r="Q3992" s="13" t="s">
        <v>8315</v>
      </c>
      <c r="R3992" t="s">
        <v>8316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0">
        <f t="shared" si="311"/>
        <v>100</v>
      </c>
      <c r="Q3993" s="13" t="s">
        <v>8315</v>
      </c>
      <c r="R3993" t="s">
        <v>8316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0">
        <f t="shared" si="311"/>
        <v>60.11</v>
      </c>
      <c r="Q3994" s="13" t="s">
        <v>8315</v>
      </c>
      <c r="R3994" t="s">
        <v>8316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0">
        <f t="shared" si="311"/>
        <v>3</v>
      </c>
      <c r="Q3995" s="13" t="s">
        <v>8315</v>
      </c>
      <c r="R3995" t="s">
        <v>8316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0">
        <f t="shared" si="311"/>
        <v>5</v>
      </c>
      <c r="Q3996" s="13" t="s">
        <v>8315</v>
      </c>
      <c r="R3996" t="s">
        <v>8316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0">
        <f t="shared" si="311"/>
        <v>17.5</v>
      </c>
      <c r="Q3997" s="13" t="s">
        <v>8315</v>
      </c>
      <c r="R3997" t="s">
        <v>8316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0">
        <f t="shared" si="311"/>
        <v>29.24</v>
      </c>
      <c r="Q3998" s="13" t="s">
        <v>8315</v>
      </c>
      <c r="R3998" t="s">
        <v>8316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0">
        <f t="shared" si="311"/>
        <v>0</v>
      </c>
      <c r="Q3999" s="13" t="s">
        <v>8315</v>
      </c>
      <c r="R3999" t="s">
        <v>8316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0">
        <f t="shared" si="311"/>
        <v>59.58</v>
      </c>
      <c r="Q4000" s="13" t="s">
        <v>8315</v>
      </c>
      <c r="R4000" t="s">
        <v>8316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0">
        <f t="shared" si="311"/>
        <v>82.57</v>
      </c>
      <c r="Q4001" s="13" t="s">
        <v>8315</v>
      </c>
      <c r="R4001" t="s">
        <v>8316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0">
        <f t="shared" si="311"/>
        <v>10</v>
      </c>
      <c r="Q4002" s="13" t="s">
        <v>8315</v>
      </c>
      <c r="R4002" t="s">
        <v>8316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0">
        <f t="shared" si="311"/>
        <v>32.36</v>
      </c>
      <c r="Q4003" s="13" t="s">
        <v>8315</v>
      </c>
      <c r="R4003" t="s">
        <v>8316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0">
        <f t="shared" si="311"/>
        <v>5.75</v>
      </c>
      <c r="Q4004" s="13" t="s">
        <v>8315</v>
      </c>
      <c r="R4004" t="s">
        <v>8316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0">
        <f t="shared" si="311"/>
        <v>100.5</v>
      </c>
      <c r="Q4005" s="13" t="s">
        <v>8315</v>
      </c>
      <c r="R4005" t="s">
        <v>8316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0">
        <f t="shared" si="311"/>
        <v>1</v>
      </c>
      <c r="Q4006" s="13" t="s">
        <v>8315</v>
      </c>
      <c r="R4006" t="s">
        <v>8316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0">
        <f t="shared" si="311"/>
        <v>20</v>
      </c>
      <c r="Q4007" s="13" t="s">
        <v>8315</v>
      </c>
      <c r="R4007" t="s">
        <v>8316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0">
        <f t="shared" si="311"/>
        <v>2</v>
      </c>
      <c r="Q4008" s="13" t="s">
        <v>8315</v>
      </c>
      <c r="R4008" t="s">
        <v>8316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0">
        <f t="shared" si="311"/>
        <v>5</v>
      </c>
      <c r="Q4009" s="13" t="s">
        <v>8315</v>
      </c>
      <c r="R4009" t="s">
        <v>8316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0">
        <f t="shared" si="311"/>
        <v>15</v>
      </c>
      <c r="Q4010" s="13" t="s">
        <v>8315</v>
      </c>
      <c r="R4010" t="s">
        <v>8316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0">
        <f t="shared" si="311"/>
        <v>25</v>
      </c>
      <c r="Q4011" s="13" t="s">
        <v>8315</v>
      </c>
      <c r="R4011" t="s">
        <v>8316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0">
        <f t="shared" si="311"/>
        <v>45.84</v>
      </c>
      <c r="Q4012" s="13" t="s">
        <v>8315</v>
      </c>
      <c r="R4012" t="s">
        <v>8316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0">
        <f t="shared" si="311"/>
        <v>4.75</v>
      </c>
      <c r="Q4013" s="13" t="s">
        <v>8315</v>
      </c>
      <c r="R4013" t="s">
        <v>8316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0">
        <f t="shared" si="311"/>
        <v>0</v>
      </c>
      <c r="Q4014" s="13" t="s">
        <v>8315</v>
      </c>
      <c r="R4014" t="s">
        <v>8316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0">
        <f t="shared" si="311"/>
        <v>13</v>
      </c>
      <c r="Q4015" s="13" t="s">
        <v>8315</v>
      </c>
      <c r="R4015" t="s">
        <v>8316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0">
        <f t="shared" si="311"/>
        <v>0</v>
      </c>
      <c r="Q4016" s="13" t="s">
        <v>8315</v>
      </c>
      <c r="R4016" t="s">
        <v>8316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0">
        <f t="shared" si="311"/>
        <v>1</v>
      </c>
      <c r="Q4017" s="13" t="s">
        <v>8315</v>
      </c>
      <c r="R4017" t="s">
        <v>8316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0">
        <f t="shared" si="311"/>
        <v>10</v>
      </c>
      <c r="Q4018" s="13" t="s">
        <v>8315</v>
      </c>
      <c r="R4018" t="s">
        <v>8316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0">
        <f t="shared" si="311"/>
        <v>52.5</v>
      </c>
      <c r="Q4019" s="13" t="s">
        <v>8315</v>
      </c>
      <c r="R4019" t="s">
        <v>8316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0">
        <f t="shared" si="311"/>
        <v>32.5</v>
      </c>
      <c r="Q4020" s="13" t="s">
        <v>8315</v>
      </c>
      <c r="R4020" t="s">
        <v>8316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0">
        <f t="shared" si="311"/>
        <v>7.25</v>
      </c>
      <c r="Q4021" s="13" t="s">
        <v>8315</v>
      </c>
      <c r="R4021" t="s">
        <v>8316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0">
        <f t="shared" si="311"/>
        <v>33.33</v>
      </c>
      <c r="Q4022" s="13" t="s">
        <v>8315</v>
      </c>
      <c r="R4022" t="s">
        <v>8316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0">
        <f t="shared" si="311"/>
        <v>62.5</v>
      </c>
      <c r="Q4023" s="13" t="s">
        <v>8315</v>
      </c>
      <c r="R4023" t="s">
        <v>8316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0">
        <f t="shared" si="311"/>
        <v>63.56</v>
      </c>
      <c r="Q4024" s="13" t="s">
        <v>8315</v>
      </c>
      <c r="R4024" t="s">
        <v>8316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s="13" t="s">
        <v>8315</v>
      </c>
      <c r="R4025" t="s">
        <v>8316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0">
        <f t="shared" si="311"/>
        <v>10</v>
      </c>
      <c r="Q4026" s="13" t="s">
        <v>8315</v>
      </c>
      <c r="R4026" t="s">
        <v>8316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0">
        <f t="shared" si="311"/>
        <v>62.5</v>
      </c>
      <c r="Q4027" s="13" t="s">
        <v>8315</v>
      </c>
      <c r="R4027" t="s">
        <v>8316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s="13" t="s">
        <v>8315</v>
      </c>
      <c r="R4028" t="s">
        <v>8316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0">
        <f t="shared" si="311"/>
        <v>30.71</v>
      </c>
      <c r="Q4029" s="13" t="s">
        <v>8315</v>
      </c>
      <c r="R4029" t="s">
        <v>8316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0">
        <f t="shared" si="311"/>
        <v>51</v>
      </c>
      <c r="Q4030" s="13" t="s">
        <v>8315</v>
      </c>
      <c r="R4030" t="s">
        <v>8316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s="13" t="s">
        <v>8315</v>
      </c>
      <c r="R4031" t="s">
        <v>8316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0">
        <f t="shared" si="311"/>
        <v>66.67</v>
      </c>
      <c r="Q4032" s="13" t="s">
        <v>8315</v>
      </c>
      <c r="R4032" t="s">
        <v>8316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s="13" t="s">
        <v>8315</v>
      </c>
      <c r="R4033" t="s">
        <v>8316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0">
        <f t="shared" si="311"/>
        <v>59</v>
      </c>
      <c r="Q4034" s="13" t="s">
        <v>8315</v>
      </c>
      <c r="R4034" t="s">
        <v>8316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0">
        <f t="shared" ref="P4035:P4098" si="316">IFERROR(ROUND(E4035/L4035,2),0)</f>
        <v>65.34</v>
      </c>
      <c r="Q4035" s="13" t="s">
        <v>8315</v>
      </c>
      <c r="R4035" t="s">
        <v>8316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0">
        <f t="shared" si="316"/>
        <v>100</v>
      </c>
      <c r="Q4036" s="13" t="s">
        <v>8315</v>
      </c>
      <c r="R4036" t="s">
        <v>8316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0">
        <f t="shared" si="316"/>
        <v>147.4</v>
      </c>
      <c r="Q4037" s="13" t="s">
        <v>8315</v>
      </c>
      <c r="R4037" t="s">
        <v>8316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0">
        <f t="shared" si="316"/>
        <v>166.06</v>
      </c>
      <c r="Q4038" s="13" t="s">
        <v>8315</v>
      </c>
      <c r="R4038" t="s">
        <v>8316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0">
        <f t="shared" si="316"/>
        <v>40</v>
      </c>
      <c r="Q4039" s="13" t="s">
        <v>8315</v>
      </c>
      <c r="R4039" t="s">
        <v>8316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0">
        <f t="shared" si="316"/>
        <v>75.25</v>
      </c>
      <c r="Q4040" s="13" t="s">
        <v>8315</v>
      </c>
      <c r="R4040" t="s">
        <v>8316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0">
        <f t="shared" si="316"/>
        <v>60</v>
      </c>
      <c r="Q4041" s="13" t="s">
        <v>8315</v>
      </c>
      <c r="R4041" t="s">
        <v>8316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0">
        <f t="shared" si="316"/>
        <v>1250</v>
      </c>
      <c r="Q4042" s="13" t="s">
        <v>8315</v>
      </c>
      <c r="R4042" t="s">
        <v>8316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0">
        <f t="shared" si="316"/>
        <v>10.5</v>
      </c>
      <c r="Q4043" s="13" t="s">
        <v>8315</v>
      </c>
      <c r="R4043" t="s">
        <v>8316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0">
        <f t="shared" si="316"/>
        <v>7</v>
      </c>
      <c r="Q4044" s="13" t="s">
        <v>8315</v>
      </c>
      <c r="R4044" t="s">
        <v>8316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0">
        <f t="shared" si="316"/>
        <v>0</v>
      </c>
      <c r="Q4045" s="13" t="s">
        <v>8315</v>
      </c>
      <c r="R4045" t="s">
        <v>8316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0">
        <f t="shared" si="316"/>
        <v>56.25</v>
      </c>
      <c r="Q4046" s="13" t="s">
        <v>8315</v>
      </c>
      <c r="R4046" t="s">
        <v>8316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0">
        <f t="shared" si="316"/>
        <v>1</v>
      </c>
      <c r="Q4047" s="13" t="s">
        <v>8315</v>
      </c>
      <c r="R4047" t="s">
        <v>8316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0">
        <f t="shared" si="316"/>
        <v>38.33</v>
      </c>
      <c r="Q4048" s="13" t="s">
        <v>8315</v>
      </c>
      <c r="R4048" t="s">
        <v>8316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0">
        <f t="shared" si="316"/>
        <v>27.5</v>
      </c>
      <c r="Q4049" s="13" t="s">
        <v>8315</v>
      </c>
      <c r="R4049" t="s">
        <v>8316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0">
        <f t="shared" si="316"/>
        <v>32.979999999999997</v>
      </c>
      <c r="Q4050" s="13" t="s">
        <v>8315</v>
      </c>
      <c r="R4050" t="s">
        <v>8316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0">
        <f t="shared" si="316"/>
        <v>16</v>
      </c>
      <c r="Q4051" s="13" t="s">
        <v>8315</v>
      </c>
      <c r="R4051" t="s">
        <v>8316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0">
        <f t="shared" si="316"/>
        <v>1</v>
      </c>
      <c r="Q4052" s="13" t="s">
        <v>8315</v>
      </c>
      <c r="R4052" t="s">
        <v>8316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0">
        <f t="shared" si="316"/>
        <v>0</v>
      </c>
      <c r="Q4053" s="13" t="s">
        <v>8315</v>
      </c>
      <c r="R4053" t="s">
        <v>8316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0">
        <f t="shared" si="316"/>
        <v>86.62</v>
      </c>
      <c r="Q4054" s="13" t="s">
        <v>8315</v>
      </c>
      <c r="R4054" t="s">
        <v>8316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0">
        <f t="shared" si="316"/>
        <v>55</v>
      </c>
      <c r="Q4055" s="13" t="s">
        <v>8315</v>
      </c>
      <c r="R4055" t="s">
        <v>8316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0">
        <f t="shared" si="316"/>
        <v>0</v>
      </c>
      <c r="Q4056" s="13" t="s">
        <v>8315</v>
      </c>
      <c r="R4056" t="s">
        <v>8316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0">
        <f t="shared" si="316"/>
        <v>41.95</v>
      </c>
      <c r="Q4057" s="13" t="s">
        <v>8315</v>
      </c>
      <c r="R4057" t="s">
        <v>8316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0">
        <f t="shared" si="316"/>
        <v>88.33</v>
      </c>
      <c r="Q4058" s="13" t="s">
        <v>8315</v>
      </c>
      <c r="R4058" t="s">
        <v>8316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0">
        <f t="shared" si="316"/>
        <v>129.16999999999999</v>
      </c>
      <c r="Q4059" s="13" t="s">
        <v>8315</v>
      </c>
      <c r="R4059" t="s">
        <v>8316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0">
        <f t="shared" si="316"/>
        <v>23.75</v>
      </c>
      <c r="Q4060" s="13" t="s">
        <v>8315</v>
      </c>
      <c r="R4060" t="s">
        <v>8316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0">
        <f t="shared" si="316"/>
        <v>35.71</v>
      </c>
      <c r="Q4061" s="13" t="s">
        <v>8315</v>
      </c>
      <c r="R4061" t="s">
        <v>8316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0">
        <f t="shared" si="316"/>
        <v>57</v>
      </c>
      <c r="Q4062" s="13" t="s">
        <v>8315</v>
      </c>
      <c r="R4062" t="s">
        <v>8316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s="13" t="s">
        <v>8315</v>
      </c>
      <c r="R4063" t="s">
        <v>8316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0">
        <f t="shared" si="316"/>
        <v>163.33000000000001</v>
      </c>
      <c r="Q4064" s="13" t="s">
        <v>8315</v>
      </c>
      <c r="R4064" t="s">
        <v>8316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0">
        <f t="shared" si="316"/>
        <v>15</v>
      </c>
      <c r="Q4065" s="13" t="s">
        <v>8315</v>
      </c>
      <c r="R4065" t="s">
        <v>8316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0">
        <f t="shared" si="316"/>
        <v>64.17</v>
      </c>
      <c r="Q4066" s="13" t="s">
        <v>8315</v>
      </c>
      <c r="R4066" t="s">
        <v>8316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0">
        <f t="shared" si="316"/>
        <v>6.75</v>
      </c>
      <c r="Q4067" s="13" t="s">
        <v>8315</v>
      </c>
      <c r="R4067" t="s">
        <v>8316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0">
        <f t="shared" si="316"/>
        <v>25</v>
      </c>
      <c r="Q4068" s="13" t="s">
        <v>8315</v>
      </c>
      <c r="R4068" t="s">
        <v>8316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0">
        <f t="shared" si="316"/>
        <v>179.12</v>
      </c>
      <c r="Q4069" s="13" t="s">
        <v>8315</v>
      </c>
      <c r="R4069" t="s">
        <v>8316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0">
        <f t="shared" si="316"/>
        <v>34.950000000000003</v>
      </c>
      <c r="Q4070" s="13" t="s">
        <v>8315</v>
      </c>
      <c r="R4070" t="s">
        <v>8316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0">
        <f t="shared" si="316"/>
        <v>33.08</v>
      </c>
      <c r="Q4071" s="13" t="s">
        <v>8315</v>
      </c>
      <c r="R4071" t="s">
        <v>8316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0">
        <f t="shared" si="316"/>
        <v>27.5</v>
      </c>
      <c r="Q4072" s="13" t="s">
        <v>8315</v>
      </c>
      <c r="R4072" t="s">
        <v>8316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0">
        <f t="shared" si="316"/>
        <v>0</v>
      </c>
      <c r="Q4073" s="13" t="s">
        <v>8315</v>
      </c>
      <c r="R4073" t="s">
        <v>8316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0">
        <f t="shared" si="316"/>
        <v>2</v>
      </c>
      <c r="Q4074" s="13" t="s">
        <v>8315</v>
      </c>
      <c r="R4074" t="s">
        <v>8316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0">
        <f t="shared" si="316"/>
        <v>18.5</v>
      </c>
      <c r="Q4075" s="13" t="s">
        <v>8315</v>
      </c>
      <c r="R4075" t="s">
        <v>8316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0">
        <f t="shared" si="316"/>
        <v>35</v>
      </c>
      <c r="Q4076" s="13" t="s">
        <v>8315</v>
      </c>
      <c r="R4076" t="s">
        <v>8316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0">
        <f t="shared" si="316"/>
        <v>44.31</v>
      </c>
      <c r="Q4077" s="13" t="s">
        <v>8315</v>
      </c>
      <c r="R4077" t="s">
        <v>8316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0">
        <f t="shared" si="316"/>
        <v>0</v>
      </c>
      <c r="Q4078" s="13" t="s">
        <v>8315</v>
      </c>
      <c r="R4078" t="s">
        <v>8316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0">
        <f t="shared" si="316"/>
        <v>222.5</v>
      </c>
      <c r="Q4079" s="13" t="s">
        <v>8315</v>
      </c>
      <c r="R4079" t="s">
        <v>8316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s="13" t="s">
        <v>8315</v>
      </c>
      <c r="R4080" t="s">
        <v>8316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0">
        <f t="shared" si="316"/>
        <v>5</v>
      </c>
      <c r="Q4081" s="13" t="s">
        <v>8315</v>
      </c>
      <c r="R4081" t="s">
        <v>8316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s="13" t="s">
        <v>8315</v>
      </c>
      <c r="R4082" t="s">
        <v>8316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0">
        <f t="shared" si="316"/>
        <v>29.17</v>
      </c>
      <c r="Q4083" s="13" t="s">
        <v>8315</v>
      </c>
      <c r="R4083" t="s">
        <v>8316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0">
        <f t="shared" si="316"/>
        <v>1.5</v>
      </c>
      <c r="Q4084" s="13" t="s">
        <v>8315</v>
      </c>
      <c r="R4084" t="s">
        <v>8316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0">
        <f t="shared" si="316"/>
        <v>126.5</v>
      </c>
      <c r="Q4085" s="13" t="s">
        <v>8315</v>
      </c>
      <c r="R4085" t="s">
        <v>8316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0">
        <f t="shared" si="316"/>
        <v>10</v>
      </c>
      <c r="Q4086" s="13" t="s">
        <v>8315</v>
      </c>
      <c r="R4086" t="s">
        <v>8316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0">
        <f t="shared" si="316"/>
        <v>10</v>
      </c>
      <c r="Q4087" s="13" t="s">
        <v>8315</v>
      </c>
      <c r="R4087" t="s">
        <v>8316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0">
        <f t="shared" si="316"/>
        <v>9.4</v>
      </c>
      <c r="Q4088" s="13" t="s">
        <v>8315</v>
      </c>
      <c r="R4088" t="s">
        <v>8316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s="13" t="s">
        <v>8315</v>
      </c>
      <c r="R4089" t="s">
        <v>8316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0">
        <f t="shared" si="316"/>
        <v>72</v>
      </c>
      <c r="Q4090" s="13" t="s">
        <v>8315</v>
      </c>
      <c r="R4090" t="s">
        <v>8316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0">
        <f t="shared" si="316"/>
        <v>30</v>
      </c>
      <c r="Q4091" s="13" t="s">
        <v>8315</v>
      </c>
      <c r="R4091" t="s">
        <v>8316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0">
        <f t="shared" si="316"/>
        <v>10.67</v>
      </c>
      <c r="Q4092" s="13" t="s">
        <v>8315</v>
      </c>
      <c r="R4092" t="s">
        <v>8316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0">
        <f t="shared" si="316"/>
        <v>25.5</v>
      </c>
      <c r="Q4093" s="13" t="s">
        <v>8315</v>
      </c>
      <c r="R4093" t="s">
        <v>8316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0">
        <f t="shared" si="316"/>
        <v>20</v>
      </c>
      <c r="Q4094" s="13" t="s">
        <v>8315</v>
      </c>
      <c r="R4094" t="s">
        <v>8316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0">
        <f t="shared" si="316"/>
        <v>15</v>
      </c>
      <c r="Q4095" s="13" t="s">
        <v>8315</v>
      </c>
      <c r="R4095" t="s">
        <v>8316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0">
        <f t="shared" si="316"/>
        <v>91.25</v>
      </c>
      <c r="Q4096" s="13" t="s">
        <v>8315</v>
      </c>
      <c r="R4096" t="s">
        <v>8316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0">
        <f t="shared" si="316"/>
        <v>800</v>
      </c>
      <c r="Q4097" s="13" t="s">
        <v>8315</v>
      </c>
      <c r="R4097" t="s">
        <v>8316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0">
        <f t="shared" si="316"/>
        <v>80</v>
      </c>
      <c r="Q4098" s="13" t="s">
        <v>8315</v>
      </c>
      <c r="R4098" t="s">
        <v>8316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0">
        <f t="shared" ref="P4099:P4115" si="321">IFERROR(ROUND(E4099/L4099,2),0)</f>
        <v>0</v>
      </c>
      <c r="Q4099" s="13" t="s">
        <v>8315</v>
      </c>
      <c r="R4099" t="s">
        <v>8316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s="13" t="s">
        <v>8315</v>
      </c>
      <c r="R4100" t="s">
        <v>8316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0">
        <f t="shared" si="321"/>
        <v>50</v>
      </c>
      <c r="Q4101" s="13" t="s">
        <v>8315</v>
      </c>
      <c r="R4101" t="s">
        <v>8316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s="13" t="s">
        <v>8315</v>
      </c>
      <c r="R4102" t="s">
        <v>8316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s="13" t="s">
        <v>8315</v>
      </c>
      <c r="R4103" t="s">
        <v>8316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0">
        <f t="shared" si="321"/>
        <v>22.83</v>
      </c>
      <c r="Q4104" s="13" t="s">
        <v>8315</v>
      </c>
      <c r="R4104" t="s">
        <v>8316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0">
        <f t="shared" si="321"/>
        <v>16.670000000000002</v>
      </c>
      <c r="Q4105" s="13" t="s">
        <v>8315</v>
      </c>
      <c r="R4105" t="s">
        <v>8316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0">
        <f t="shared" si="321"/>
        <v>45.79</v>
      </c>
      <c r="Q4106" s="13" t="s">
        <v>8315</v>
      </c>
      <c r="R4106" t="s">
        <v>8316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0">
        <f t="shared" si="321"/>
        <v>383.33</v>
      </c>
      <c r="Q4107" s="13" t="s">
        <v>8315</v>
      </c>
      <c r="R4107" t="s">
        <v>8316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0">
        <f t="shared" si="321"/>
        <v>106.97</v>
      </c>
      <c r="Q4108" s="13" t="s">
        <v>8315</v>
      </c>
      <c r="R4108" t="s">
        <v>8316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0">
        <f t="shared" si="321"/>
        <v>10.25</v>
      </c>
      <c r="Q4109" s="13" t="s">
        <v>8315</v>
      </c>
      <c r="R4109" t="s">
        <v>8316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0">
        <f t="shared" si="321"/>
        <v>59</v>
      </c>
      <c r="Q4110" s="13" t="s">
        <v>8315</v>
      </c>
      <c r="R4110" t="s">
        <v>8316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s="13" t="s">
        <v>8315</v>
      </c>
      <c r="R4111" t="s">
        <v>8316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0">
        <f t="shared" si="321"/>
        <v>14.33</v>
      </c>
      <c r="Q4112" s="13" t="s">
        <v>8315</v>
      </c>
      <c r="R4112" t="s">
        <v>8316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0">
        <f t="shared" si="321"/>
        <v>15.67</v>
      </c>
      <c r="Q4113" s="13" t="s">
        <v>8315</v>
      </c>
      <c r="R4113" t="s">
        <v>8316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0">
        <f t="shared" si="321"/>
        <v>1</v>
      </c>
      <c r="Q4114" s="13" t="s">
        <v>8315</v>
      </c>
      <c r="R4114" t="s">
        <v>8316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0">
        <f t="shared" si="321"/>
        <v>1</v>
      </c>
      <c r="Q4115" s="13" t="s">
        <v>8315</v>
      </c>
      <c r="R4115" t="s">
        <v>8316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F06BD-7205-B949-86AA-A32AA5C468EF}">
  <sheetPr codeName="Sheet2"/>
  <dimension ref="A1:E18"/>
  <sheetViews>
    <sheetView workbookViewId="0">
      <selection activeCell="L11" sqref="L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10.83203125" bestFit="1" customWidth="1"/>
    <col min="8" max="8" width="20" bestFit="1" customWidth="1"/>
    <col min="9" max="9" width="15" bestFit="1" customWidth="1"/>
    <col min="10" max="10" width="20" bestFit="1" customWidth="1"/>
    <col min="11" max="11" width="15" bestFit="1" customWidth="1"/>
    <col min="12" max="12" width="27.6640625" bestFit="1" customWidth="1"/>
    <col min="13" max="13" width="20" bestFit="1" customWidth="1"/>
    <col min="14" max="14" width="15" bestFit="1" customWidth="1"/>
    <col min="15" max="15" width="32" bestFit="1" customWidth="1"/>
    <col min="16" max="16" width="15" bestFit="1" customWidth="1"/>
  </cols>
  <sheetData>
    <row r="1" spans="1:5" x14ac:dyDescent="0.2">
      <c r="A1" s="15" t="s">
        <v>8358</v>
      </c>
      <c r="B1" t="s">
        <v>8315</v>
      </c>
    </row>
    <row r="2" spans="1:5" x14ac:dyDescent="0.2">
      <c r="A2" s="15" t="s">
        <v>8379</v>
      </c>
      <c r="B2" t="s">
        <v>8364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20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20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20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20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20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20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20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20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20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20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20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20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20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F27A4-9ED6-874C-AC41-07D4F75313BF}">
  <sheetPr codeName="Sheet3"/>
  <dimension ref="A1:H13"/>
  <sheetViews>
    <sheetView tabSelected="1" topLeftCell="A7" workbookViewId="0">
      <selection activeCell="I21" sqref="I21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4" bestFit="1" customWidth="1"/>
    <col min="7" max="7" width="14.33203125" style="24" bestFit="1" customWidth="1"/>
    <col min="8" max="8" width="16.83203125" style="24" bestFit="1" customWidth="1"/>
  </cols>
  <sheetData>
    <row r="1" spans="1:8" x14ac:dyDescent="0.2">
      <c r="A1" t="s">
        <v>8383</v>
      </c>
      <c r="B1" t="s">
        <v>8400</v>
      </c>
      <c r="C1" t="s">
        <v>8401</v>
      </c>
      <c r="D1" t="s">
        <v>8402</v>
      </c>
      <c r="E1" t="s">
        <v>8403</v>
      </c>
      <c r="F1" s="24" t="s">
        <v>8404</v>
      </c>
      <c r="G1" s="24" t="s">
        <v>8405</v>
      </c>
      <c r="H1" s="24" t="s">
        <v>8406</v>
      </c>
    </row>
    <row r="2" spans="1:8" x14ac:dyDescent="0.2">
      <c r="A2" t="s">
        <v>8407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D2/F2</f>
        <v>0</v>
      </c>
    </row>
    <row r="3" spans="1:8" x14ac:dyDescent="0.2">
      <c r="A3" t="s">
        <v>8408</v>
      </c>
      <c r="B3">
        <f>COUNTIFS(Kickstarter!F:F, "successful", Kickstarter!D:D, "&gt;=1000", Kickstarter!D:D, "&lt;=4999", Kickstarter!R:R, "plays")</f>
        <v>388</v>
      </c>
      <c r="C3">
        <f>COUNTIFS(Kickstarter!F:F, "failed", Kickstarter!D:D, "&gt;=1000", Kickstarter!D:D, "&lt;=4999", Kickstarter!R:R, "plays")</f>
        <v>146</v>
      </c>
      <c r="D3">
        <f>COUNTIFS(Kickstarter!F:F, "canceled", Kickstarter!D:D, "&gt;=1000", Kickstarter!E:E, "&lt;=4999",Kickstarter!R:R, "plays")</f>
        <v>0</v>
      </c>
      <c r="E3">
        <f t="shared" ref="E3:E12" si="0">SUM(B3:D3)</f>
        <v>534</v>
      </c>
      <c r="F3" s="24">
        <f>B3/E3</f>
        <v>0.72659176029962547</v>
      </c>
      <c r="G3" s="24">
        <f t="shared" ref="G3:G13" si="1">C3/E3</f>
        <v>0.27340823970037453</v>
      </c>
      <c r="H3" s="24">
        <f t="shared" ref="H3:H13" si="2">D3/F3</f>
        <v>0</v>
      </c>
    </row>
    <row r="4" spans="1:8" x14ac:dyDescent="0.2">
      <c r="A4" t="s">
        <v>8409</v>
      </c>
      <c r="B4">
        <f>COUNTIFS(Kickstarter!F:F, "successful", Kickstarter!D:D, "&gt;=5000", Kickstarter!D:D, "&lt;=9999", Kickstarter!R:R, "plays")</f>
        <v>93</v>
      </c>
      <c r="C4">
        <f>COUNTIFS(Kickstarter!F:F, "failed", Kickstarter!D:D, "&gt;=5000", Kickstarter!D:D, "&lt;=9999", Kickstarter!R:R, "plays")</f>
        <v>76</v>
      </c>
      <c r="D4">
        <f>COUNTIFS(Kickstarter!F:F, "canceled", Kickstarter!D:D, "&gt;=5000", Kickstarter!D:D, "&lt;=9999",Kickstarter!R:R, "plays")</f>
        <v>0</v>
      </c>
      <c r="E4">
        <f t="shared" si="0"/>
        <v>169</v>
      </c>
      <c r="F4" s="24">
        <f>B4/E4</f>
        <v>0.55029585798816572</v>
      </c>
      <c r="G4" s="24">
        <f t="shared" si="1"/>
        <v>0.44970414201183434</v>
      </c>
      <c r="H4" s="24">
        <f t="shared" si="2"/>
        <v>0</v>
      </c>
    </row>
    <row r="5" spans="1:8" x14ac:dyDescent="0.2">
      <c r="A5" t="s">
        <v>8421</v>
      </c>
      <c r="B5">
        <f>COUNTIFS(Kickstarter!F:F, "successful", Kickstarter!D:D, "&gt;=10000", Kickstarter!D:D, "&lt;=14999", Kickstarter!R:R, "plays")</f>
        <v>39</v>
      </c>
      <c r="C5">
        <f>COUNTIFS(Kickstarter!F:F, "failed", Kickstarter!D:D, "&gt;=10000", Kickstarter!D:D, "&lt;=14999", Kickstarter!R:R, "plays")</f>
        <v>33</v>
      </c>
      <c r="D5">
        <f>COUNTIFS(Kickstarter!F:F, "canceled", Kickstarter!D:D, "&gt;=10000", Kickstarter!D:D, "&lt;=14999",Kickstarter!R:R, "plays")</f>
        <v>0</v>
      </c>
      <c r="E5">
        <f t="shared" si="0"/>
        <v>72</v>
      </c>
      <c r="F5" s="24">
        <f>B5/E5</f>
        <v>0.54166666666666663</v>
      </c>
      <c r="G5" s="24">
        <f t="shared" si="1"/>
        <v>0.45833333333333331</v>
      </c>
      <c r="H5" s="24">
        <f t="shared" si="2"/>
        <v>0</v>
      </c>
    </row>
    <row r="6" spans="1:8" x14ac:dyDescent="0.2">
      <c r="A6" t="s">
        <v>8422</v>
      </c>
      <c r="B6">
        <f>COUNTIFS(Kickstarter!F:F, "successful", Kickstarter!D:D, "&gt;=15000", Kickstarter!D:D, "&lt;=19999", Kickstarter!R:R, "plays")</f>
        <v>12</v>
      </c>
      <c r="C6">
        <f>COUNTIFS(Kickstarter!F:F, "failed", Kickstarter!D:D, "&gt;=15000", Kickstarter!D:D, "&lt;=19999", Kickstarter!R:R, "plays")</f>
        <v>12</v>
      </c>
      <c r="D6">
        <f>COUNTIFS(Kickstarter!F:F, "canceled", Kickstarter!D:D, "&gt;=15000", Kickstarter!D:D, "&lt;=19999",Kickstarter!R:R, "plays")</f>
        <v>0</v>
      </c>
      <c r="E6">
        <f t="shared" si="0"/>
        <v>24</v>
      </c>
      <c r="F6" s="24">
        <f>B6/E6</f>
        <v>0.5</v>
      </c>
      <c r="G6" s="24">
        <f t="shared" si="1"/>
        <v>0.5</v>
      </c>
      <c r="H6" s="24">
        <f t="shared" si="2"/>
        <v>0</v>
      </c>
    </row>
    <row r="7" spans="1:8" x14ac:dyDescent="0.2">
      <c r="A7" t="s">
        <v>8410</v>
      </c>
      <c r="B7">
        <f>COUNTIFS(Kickstarter!F:F, "successful", Kickstarter!D:D, "&gt;=20000", Kickstarter!D:D, "&lt;=24999", Kickstarter!R:R, "plays")</f>
        <v>9</v>
      </c>
      <c r="C7">
        <f>COUNTIFS(Kickstarter!F:F, "failed", Kickstarter!D:D, "&gt;=20000", Kickstarter!D:D, "&lt;=24999", Kickstarter!R:R, "plays")</f>
        <v>11</v>
      </c>
      <c r="D7">
        <f>COUNTIFS(Kickstarter!F:F, "canceled", Kickstarter!D:D, "&gt;=20000", Kickstarter!D:D, "&lt;=24999",Kickstarter!R:R, "plays")</f>
        <v>0</v>
      </c>
      <c r="E7">
        <f t="shared" si="0"/>
        <v>20</v>
      </c>
      <c r="F7" s="24">
        <f>B7/E7</f>
        <v>0.45</v>
      </c>
      <c r="G7" s="24">
        <f t="shared" si="1"/>
        <v>0.55000000000000004</v>
      </c>
      <c r="H7" s="24">
        <f t="shared" si="2"/>
        <v>0</v>
      </c>
    </row>
    <row r="8" spans="1:8" x14ac:dyDescent="0.2">
      <c r="A8" t="s">
        <v>8411</v>
      </c>
      <c r="B8">
        <f>COUNTIFS(Kickstarter!F:F, "successful", Kickstarter!D:D, "&gt;=25000", Kickstarter!D:D, "&lt;=29999", Kickstarter!R:R, "plays")</f>
        <v>1</v>
      </c>
      <c r="C8">
        <f>COUNTIFS(Kickstarter!F:F, "failed", Kickstarter!D:D, "&gt;=25000", Kickstarter!D:D, "&lt;=29999", Kickstarter!R:R, "plays")</f>
        <v>4</v>
      </c>
      <c r="D8">
        <f>COUNTIFS(Kickstarter!F:F, "canceled", Kickstarter!D:D, "&gt;=25000", Kickstarter!D:D, "&lt;=29999",Kickstarter!R:R, "plays")</f>
        <v>0</v>
      </c>
      <c r="E8">
        <f t="shared" si="0"/>
        <v>5</v>
      </c>
      <c r="F8" s="24">
        <f>B8/E8</f>
        <v>0.2</v>
      </c>
      <c r="G8" s="24">
        <f t="shared" si="1"/>
        <v>0.8</v>
      </c>
      <c r="H8" s="24">
        <f t="shared" si="2"/>
        <v>0</v>
      </c>
    </row>
    <row r="9" spans="1:8" x14ac:dyDescent="0.2">
      <c r="A9" t="s">
        <v>8412</v>
      </c>
      <c r="B9">
        <f>COUNTIFS(Kickstarter!F:F, "successful", Kickstarter!D:D, "&gt;=30000", Kickstarter!D:D, "&lt;=34999", Kickstarter!R:R, "plays")</f>
        <v>3</v>
      </c>
      <c r="C9">
        <f>COUNTIFS(Kickstarter!F:F, "failed", Kickstarter!D:D, "&gt;=30000", Kickstarter!D:D, "&lt;=34999", Kickstarter!R:R, "plays")</f>
        <v>8</v>
      </c>
      <c r="D9">
        <f>COUNTIFS(Kickstarter!F:F, "canceled", Kickstarter!D:D, "&gt;=30000", Kickstarter!D:D, "&lt;=34999",Kickstarter!R:R, "plays")</f>
        <v>0</v>
      </c>
      <c r="E9">
        <f t="shared" si="0"/>
        <v>11</v>
      </c>
      <c r="F9" s="24">
        <f>B9/E9</f>
        <v>0.27272727272727271</v>
      </c>
      <c r="G9" s="24">
        <f t="shared" si="1"/>
        <v>0.72727272727272729</v>
      </c>
      <c r="H9" s="24">
        <f t="shared" si="2"/>
        <v>0</v>
      </c>
    </row>
    <row r="10" spans="1:8" x14ac:dyDescent="0.2">
      <c r="A10" t="s">
        <v>8413</v>
      </c>
      <c r="B10">
        <f>COUNTIFS(Kickstarter!F:F, "successful", Kickstarter!D:D, "&gt;=35000", Kickstarter!D:D, "&lt;=39999", Kickstarter!R:R, "plays")</f>
        <v>4</v>
      </c>
      <c r="C10">
        <f>COUNTIFS(Kickstarter!F:F, "failed", Kickstarter!D:D, "&gt;=35000", Kickstarter!D:D, "&lt;=39999", Kickstarter!R:R, "plays")</f>
        <v>2</v>
      </c>
      <c r="D10">
        <f>COUNTIFS(Kickstarter!F:F, "canceled", Kickstarter!D:D, "&gt;=35000", Kickstarter!D:D, "&lt;=39999",Kickstarter!R:R, "plays")</f>
        <v>0</v>
      </c>
      <c r="E10">
        <f t="shared" si="0"/>
        <v>6</v>
      </c>
      <c r="F10" s="24">
        <f t="shared" ref="F10:F13" si="3">B10/E10</f>
        <v>0.66666666666666663</v>
      </c>
      <c r="G10" s="24">
        <f t="shared" si="1"/>
        <v>0.33333333333333331</v>
      </c>
      <c r="H10" s="24">
        <f t="shared" si="2"/>
        <v>0</v>
      </c>
    </row>
    <row r="11" spans="1:8" x14ac:dyDescent="0.2">
      <c r="A11" t="s">
        <v>8414</v>
      </c>
      <c r="B11">
        <f>COUNTIFS(Kickstarter!F:F, "successful", Kickstarter!D:D, "&gt;=40000", Kickstarter!D:D, "&lt;=44999", Kickstarter!R:R, "plays")</f>
        <v>2</v>
      </c>
      <c r="C11">
        <f>COUNTIFS(Kickstarter!F:F, "failed", Kickstarter!D:D, "&gt;=40000", Kickstarter!D:D, "&lt;=44999", Kickstarter!R:R, "plays")</f>
        <v>1</v>
      </c>
      <c r="D11">
        <f>COUNTIFS(Kickstarter!F:F, "canceled", Kickstarter!D:D, "&gt;=40000", Kickstarter!D:D, "&lt;=44999",Kickstarter!R:R, "plays")</f>
        <v>0</v>
      </c>
      <c r="E11">
        <f t="shared" si="0"/>
        <v>3</v>
      </c>
      <c r="F11" s="24">
        <f t="shared" si="3"/>
        <v>0.66666666666666663</v>
      </c>
      <c r="G11" s="24">
        <f t="shared" si="1"/>
        <v>0.33333333333333331</v>
      </c>
      <c r="H11" s="24">
        <f t="shared" si="2"/>
        <v>0</v>
      </c>
    </row>
    <row r="12" spans="1:8" x14ac:dyDescent="0.2">
      <c r="A12" t="s">
        <v>8415</v>
      </c>
      <c r="B12">
        <f>COUNTIFS(Kickstarter!F:F, "successful", Kickstarter!D:D, "&gt;=45000", Kickstarter!D:D, "&lt;=49999", Kickstarter!R:R, "plays")</f>
        <v>0</v>
      </c>
      <c r="C12">
        <f>COUNTIFS(Kickstarter!F:F, "failed", Kickstarter!D:D, "&gt;=45000", Kickstarter!D:D, "&lt;=49999", Kickstarter!R:R, "plays")</f>
        <v>1</v>
      </c>
      <c r="D12">
        <f>COUNTIFS(Kickstarter!F:F, "canceled", Kickstarter!D:D, "&gt;=45000", Kickstarter!D:D, "&lt;=49999",Kickstarter!R:R, "plays")</f>
        <v>0</v>
      </c>
      <c r="E12">
        <f t="shared" si="0"/>
        <v>1</v>
      </c>
      <c r="F12" s="24">
        <f t="shared" si="3"/>
        <v>0</v>
      </c>
      <c r="G12" s="24">
        <f t="shared" si="1"/>
        <v>1</v>
      </c>
      <c r="H12" s="24">
        <f>D12/E12</f>
        <v>0</v>
      </c>
    </row>
    <row r="13" spans="1:8" x14ac:dyDescent="0.2">
      <c r="A13" t="s">
        <v>8416</v>
      </c>
      <c r="B13">
        <f>COUNTIFS(Kickstarter!F:F, "successful", Kickstarter!D:D, "&gt;=50000", Kickstarter!R:R, "plays")</f>
        <v>2</v>
      </c>
      <c r="C13">
        <f>COUNTIFS(Kickstarter!F:F, "failed", Kickstarter!D:D, "&gt;=50000", Kickstarter!R:R, "plays")</f>
        <v>14</v>
      </c>
      <c r="D13">
        <f>COUNTIFS(Kickstarter!F:F, "canceled", Kickstarter!D:D, "&gt;=50000", Kickstarter!R:R, "plays")</f>
        <v>0</v>
      </c>
      <c r="E13">
        <f>SUM(B13:D13)</f>
        <v>16</v>
      </c>
      <c r="F13" s="24">
        <f t="shared" si="3"/>
        <v>0.125</v>
      </c>
      <c r="G13" s="24">
        <f t="shared" si="1"/>
        <v>0.875</v>
      </c>
      <c r="H13" s="24">
        <f t="shared" si="2"/>
        <v>0</v>
      </c>
    </row>
  </sheetData>
  <pageMargins left="0.7" right="0.7" top="0.75" bottom="0.75" header="0.3" footer="0.3"/>
  <ignoredErrors>
    <ignoredError sqref="H12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362E6-9C6C-7245-863F-7F4DAF56FBE9}">
  <dimension ref="A1:B6"/>
  <sheetViews>
    <sheetView workbookViewId="0">
      <selection activeCell="B7" sqref="B7"/>
    </sheetView>
  </sheetViews>
  <sheetFormatPr baseColWidth="10" defaultRowHeight="15" x14ac:dyDescent="0.2"/>
  <cols>
    <col min="1" max="1" width="17.1640625" bestFit="1" customWidth="1"/>
    <col min="2" max="2" width="24.33203125" bestFit="1" customWidth="1"/>
  </cols>
  <sheetData>
    <row r="1" spans="1:2" x14ac:dyDescent="0.2">
      <c r="A1" t="s">
        <v>8384</v>
      </c>
      <c r="B1" t="s">
        <v>8417</v>
      </c>
    </row>
    <row r="2" spans="1:2" x14ac:dyDescent="0.2">
      <c r="A2" t="s">
        <v>8407</v>
      </c>
      <c r="B2">
        <f>COUNTIFS(Kickstarter!$E:$E, "&lt;1000", Kickstarter!$G:$G, "us", Kickstarter!$R:$R, "rock")</f>
        <v>26</v>
      </c>
    </row>
    <row r="3" spans="1:2" x14ac:dyDescent="0.2">
      <c r="A3" t="s">
        <v>8418</v>
      </c>
      <c r="B3">
        <f>COUNTIFS(Kickstarter!$E:$E, "&gt;=1000", Kickstarter!$G:$G, "us", Kickstarter!$E:$E, "&lt;=9999", Kickstarter!$R:$R, "rock")</f>
        <v>165</v>
      </c>
    </row>
    <row r="4" spans="1:2" x14ac:dyDescent="0.2">
      <c r="A4" t="s">
        <v>8419</v>
      </c>
      <c r="B4">
        <f>COUNTIFS(Kickstarter!$E:$E, "&gt;=10000", Kickstarter!$G:$G, "us", Kickstarter!$E:$E, "&lt;=99999", Kickstarter!$R:$R, "rock")</f>
        <v>49</v>
      </c>
    </row>
    <row r="5" spans="1:2" x14ac:dyDescent="0.2">
      <c r="A5" t="s">
        <v>8420</v>
      </c>
      <c r="B5">
        <f>COUNTIFS(Kickstarter!$E:$E, "&gt;=100000", Kickstarter!$G:$G, "us", Kickstarter!$R:$R, "rock")</f>
        <v>0</v>
      </c>
    </row>
    <row r="6" spans="1:2" x14ac:dyDescent="0.2">
      <c r="B6">
        <f>SUM(B2:B5)</f>
        <v>240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98EB3-155D-7040-A22D-8752B4F1D457}">
  <sheetPr codeName="Sheet4"/>
  <dimension ref="A1:F6"/>
  <sheetViews>
    <sheetView workbookViewId="0">
      <selection activeCell="C35" sqref="C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8364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6" t="s">
        <v>8362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42867-171F-C947-84D3-1EB59B7EA564}">
  <sheetPr codeName="Sheet5"/>
  <dimension ref="A1:F47"/>
  <sheetViews>
    <sheetView topLeftCell="A4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8364</v>
      </c>
    </row>
    <row r="2" spans="1:6" x14ac:dyDescent="0.2">
      <c r="A2" s="15" t="s">
        <v>8222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6" t="s">
        <v>8342</v>
      </c>
      <c r="B7" s="14">
        <v>20</v>
      </c>
      <c r="C7" s="14"/>
      <c r="D7" s="14"/>
      <c r="E7" s="14"/>
      <c r="F7" s="14">
        <v>20</v>
      </c>
    </row>
    <row r="8" spans="1:6" x14ac:dyDescent="0.2">
      <c r="A8" s="16" t="s">
        <v>8330</v>
      </c>
      <c r="B8" s="14">
        <v>24</v>
      </c>
      <c r="C8" s="14"/>
      <c r="D8" s="14"/>
      <c r="E8" s="14"/>
      <c r="F8" s="14">
        <v>24</v>
      </c>
    </row>
    <row r="9" spans="1:6" x14ac:dyDescent="0.2">
      <c r="A9" s="16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6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6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6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6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6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6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6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6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6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6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6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6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6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6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6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6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6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6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6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6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6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6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6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6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6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6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6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6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6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6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6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6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6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6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6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6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6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6" t="s">
        <v>8362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F020-C1F2-D24F-9289-F5AE9B641878}">
  <sheetPr codeName="Sheet6"/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8364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20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20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20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20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20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20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20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20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20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20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20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20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20" t="s">
        <v>8362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AA6C5-D2E0-3E40-9587-B5FA123646DB}">
  <sheetPr codeName="Sheet7"/>
  <dimension ref="A1:F6"/>
  <sheetViews>
    <sheetView topLeftCell="B1" workbookViewId="0">
      <selection activeCell="E8" sqref="E8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3" bestFit="1" customWidth="1"/>
  </cols>
  <sheetData>
    <row r="1" spans="1:6" x14ac:dyDescent="0.2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8382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0B305-688E-194B-B735-689BCF971229}">
  <sheetPr codeName="Sheet10"/>
  <dimension ref="A1:C16"/>
  <sheetViews>
    <sheetView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2" width="10.83203125" style="21"/>
    <col min="3" max="3" width="15.1640625" style="21" bestFit="1" customWidth="1"/>
  </cols>
  <sheetData>
    <row r="1" spans="1:3" x14ac:dyDescent="0.2">
      <c r="B1" s="21" t="s">
        <v>8386</v>
      </c>
      <c r="C1" s="21" t="s">
        <v>8387</v>
      </c>
    </row>
    <row r="2" spans="1:3" x14ac:dyDescent="0.2">
      <c r="A2" t="s">
        <v>8388</v>
      </c>
      <c r="B2" s="21" t="e">
        <f>AVERAGE(#REF!)</f>
        <v>#REF!</v>
      </c>
      <c r="C2" s="22" t="e">
        <f>AVERAGE(#REF!)</f>
        <v>#REF!</v>
      </c>
    </row>
    <row r="3" spans="1:3" x14ac:dyDescent="0.2">
      <c r="A3" t="s">
        <v>8389</v>
      </c>
      <c r="B3" s="21" t="e">
        <f>MEDIAN(#REF!)</f>
        <v>#REF!</v>
      </c>
      <c r="C3" s="21" t="e">
        <f>MEDIAN(#REF!)</f>
        <v>#REF!</v>
      </c>
    </row>
    <row r="4" spans="1:3" x14ac:dyDescent="0.2">
      <c r="A4" t="s">
        <v>8392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t="s">
        <v>8393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">
      <c r="A6" t="s">
        <v>8394</v>
      </c>
      <c r="B6" s="23" t="e">
        <f>_xlfn.QUARTILE.EXC(#REF!, 1)</f>
        <v>#REF!</v>
      </c>
      <c r="C6" s="21" t="e">
        <f>_xlfn.QUARTILE.EXC(#REF!, 1)</f>
        <v>#REF!</v>
      </c>
    </row>
    <row r="7" spans="1:3" x14ac:dyDescent="0.2">
      <c r="A7" t="s">
        <v>8395</v>
      </c>
      <c r="B7" s="21" t="e">
        <f>B5-B6</f>
        <v>#REF!</v>
      </c>
      <c r="C7" s="21" t="e">
        <f>C5-C6</f>
        <v>#REF!</v>
      </c>
    </row>
    <row r="11" spans="1:3" x14ac:dyDescent="0.2">
      <c r="A11" t="s">
        <v>8390</v>
      </c>
      <c r="B11" s="21" t="e">
        <f>AVERAGE(#REF!)</f>
        <v>#REF!</v>
      </c>
      <c r="C11" s="22" t="e">
        <f>AVERAGE(#REF!)</f>
        <v>#REF!</v>
      </c>
    </row>
    <row r="12" spans="1:3" x14ac:dyDescent="0.2">
      <c r="A12" t="s">
        <v>8391</v>
      </c>
      <c r="B12" s="21" t="e">
        <f>MEDIAN(#REF!)</f>
        <v>#REF!</v>
      </c>
      <c r="C12" s="21" t="e">
        <f>MEDIAN(#REF!)</f>
        <v>#REF!</v>
      </c>
    </row>
    <row r="13" spans="1:3" x14ac:dyDescent="0.2">
      <c r="A13" t="s">
        <v>8396</v>
      </c>
      <c r="B13" s="21" t="e">
        <f>_xlfn.STDEV.P(#REF!)</f>
        <v>#REF!</v>
      </c>
      <c r="C13" s="21" t="e">
        <f>_xlfn.STDEV.P(#REF!)</f>
        <v>#REF!</v>
      </c>
    </row>
    <row r="14" spans="1:3" x14ac:dyDescent="0.2">
      <c r="A14" t="s">
        <v>8397</v>
      </c>
      <c r="B14" s="21" t="e">
        <f>_xlfn.QUARTILE.EXC(#REF!, 3)</f>
        <v>#REF!</v>
      </c>
      <c r="C14" s="21" t="e">
        <f>_xlfn.QUARTILE.EXC(#REF!, 3)</f>
        <v>#REF!</v>
      </c>
    </row>
    <row r="15" spans="1:3" x14ac:dyDescent="0.2">
      <c r="A15" t="s">
        <v>8398</v>
      </c>
      <c r="B15" s="21" t="e">
        <f>_xlfn.QUARTILE.EXC(#REF!, 1)</f>
        <v>#REF!</v>
      </c>
      <c r="C15" s="21" t="e">
        <f>_xlfn.QUARTILE.EXC(#REF!, 1)</f>
        <v>#REF!</v>
      </c>
    </row>
    <row r="16" spans="1:3" x14ac:dyDescent="0.2">
      <c r="A16" t="s">
        <v>8399</v>
      </c>
      <c r="B16" s="21" t="e">
        <f>B14-B15</f>
        <v>#REF!</v>
      </c>
      <c r="C16" s="21" t="e">
        <f>C14-C15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Count If Example Sheet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2022-10-26T19:36:05Z</dcterms:modified>
</cp:coreProperties>
</file>