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bdf1f2153e34b3/Desktop/"/>
    </mc:Choice>
  </mc:AlternateContent>
  <xr:revisionPtr revIDLastSave="0" documentId="8_{BAC4B003-4AA9-4A6F-BA9F-557AA02A2537}" xr6:coauthVersionLast="47" xr6:coauthVersionMax="47" xr10:uidLastSave="{00000000-0000-0000-0000-000000000000}"/>
  <bookViews>
    <workbookView xWindow="-108" yWindow="-108" windowWidth="23256" windowHeight="12456" firstSheet="1" activeTab="1" xr2:uid="{58DCDD12-9F13-4AB1-84EB-2D2C8D4AC9BB}"/>
  </bookViews>
  <sheets>
    <sheet name="Name,Surname" sheetId="2" r:id="rId1"/>
    <sheet name="date" sheetId="1" r:id="rId2"/>
    <sheet name="cell ref" sheetId="3" r:id="rId3"/>
    <sheet name="Vlookup" sheetId="4" r:id="rId4"/>
    <sheet name="Expense Analysis" sheetId="5" r:id="rId5"/>
  </sheets>
  <definedNames>
    <definedName name="ExternalData_1" localSheetId="0" hidden="1">'Name,Surname'!$A$2:$B$12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3" i="5"/>
  <c r="B6" i="5" s="1"/>
  <c r="D13" i="4"/>
  <c r="C13" i="4"/>
  <c r="D11" i="4"/>
  <c r="D14" i="4"/>
  <c r="C14" i="4"/>
  <c r="B13" i="4"/>
  <c r="B14" i="4"/>
  <c r="A5" i="4"/>
  <c r="A6" i="4" s="1"/>
  <c r="A7" i="4" s="1"/>
  <c r="A8" i="4" s="1"/>
  <c r="A9" i="4" s="1"/>
  <c r="D3" i="3"/>
  <c r="D4" i="3"/>
  <c r="D5" i="3"/>
  <c r="D6" i="3"/>
  <c r="D7" i="3"/>
  <c r="D8" i="3"/>
  <c r="D9" i="3"/>
  <c r="D2" i="3"/>
  <c r="C3" i="3"/>
  <c r="C4" i="3"/>
  <c r="C5" i="3"/>
  <c r="C6" i="3"/>
  <c r="C7" i="3"/>
  <c r="C8" i="3"/>
  <c r="C9" i="3"/>
  <c r="C2" i="3"/>
  <c r="B14" i="1"/>
  <c r="B13" i="1"/>
  <c r="B12" i="1"/>
  <c r="A7" i="1"/>
  <c r="A6" i="1"/>
  <c r="A5" i="1"/>
  <c r="A4" i="1"/>
  <c r="D36" i="2"/>
  <c r="D37" i="2"/>
  <c r="D35" i="2"/>
  <c r="D33" i="2"/>
  <c r="D30" i="2"/>
  <c r="D31" i="2"/>
  <c r="D32" i="2"/>
  <c r="D29" i="2"/>
  <c r="D28" i="2"/>
  <c r="J16" i="2"/>
  <c r="J6" i="2"/>
  <c r="J7" i="2"/>
  <c r="J8" i="2"/>
  <c r="J9" i="2"/>
  <c r="J10" i="2"/>
  <c r="J11" i="2"/>
  <c r="J12" i="2"/>
  <c r="J13" i="2"/>
  <c r="J14" i="2"/>
  <c r="J5" i="2"/>
  <c r="E28" i="2"/>
  <c r="E29" i="2"/>
  <c r="E30" i="2"/>
  <c r="E31" i="2"/>
  <c r="E32" i="2"/>
  <c r="E33" i="2"/>
  <c r="E34" i="2"/>
  <c r="E35" i="2"/>
  <c r="E36" i="2"/>
  <c r="E37" i="2"/>
  <c r="A38" i="2"/>
  <c r="C30" i="2"/>
  <c r="C35" i="2"/>
  <c r="C36" i="2"/>
  <c r="C37" i="2"/>
  <c r="C28" i="2"/>
  <c r="B28" i="2"/>
  <c r="B29" i="2"/>
  <c r="B30" i="2"/>
  <c r="B31" i="2"/>
  <c r="B32" i="2"/>
  <c r="B33" i="2"/>
  <c r="C33" i="2" s="1"/>
  <c r="B34" i="2"/>
  <c r="C34" i="2" s="1"/>
  <c r="B35" i="2"/>
  <c r="B36" i="2"/>
  <c r="B37" i="2"/>
  <c r="C16" i="2"/>
  <c r="C17" i="2"/>
  <c r="C18" i="2"/>
  <c r="C20" i="2"/>
  <c r="C21" i="2"/>
  <c r="C22" i="2"/>
  <c r="C23" i="2"/>
  <c r="C24" i="2"/>
  <c r="C25" i="2"/>
  <c r="C15" i="2"/>
  <c r="F4" i="2"/>
  <c r="F5" i="2"/>
  <c r="F6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D4" i="2"/>
  <c r="D5" i="2"/>
  <c r="D6" i="2"/>
  <c r="D7" i="2"/>
  <c r="G3" i="2" s="1" a="1"/>
  <c r="G3" i="2" s="1"/>
  <c r="D8" i="2"/>
  <c r="D9" i="2"/>
  <c r="D10" i="2"/>
  <c r="D11" i="2"/>
  <c r="D12" i="2"/>
  <c r="D13" i="2"/>
  <c r="D3" i="2"/>
  <c r="C31" i="2" l="1"/>
  <c r="D34" i="2"/>
  <c r="C32" i="2"/>
  <c r="C29" i="2"/>
  <c r="F7" i="2"/>
  <c r="C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340D1-E79B-44AE-A266-002FCA3104AA}" keepAlive="1" name="Query - Name,Surname" description="Connection to the 'Name,Surname' query in the workbook." type="5" refreshedVersion="8" background="1" saveData="1">
    <dbPr connection="Provider=Microsoft.Mashup.OleDb.1;Data Source=$Workbook$;Location=Name,Surname;Extended Properties=&quot;&quot;" command="SELECT * FROM [Name,Surn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<sst xmlns="http://schemas.openxmlformats.org/spreadsheetml/2006/main" count="89" uniqueCount="65">
  <si>
    <t>Name</t>
  </si>
  <si>
    <t>Surname</t>
  </si>
  <si>
    <t>Michael</t>
  </si>
  <si>
    <t>Williams</t>
  </si>
  <si>
    <t>Emily</t>
  </si>
  <si>
    <t>Brown</t>
  </si>
  <si>
    <t>David</t>
  </si>
  <si>
    <t>Miller</t>
  </si>
  <si>
    <t>Sarah</t>
  </si>
  <si>
    <t>Anderson</t>
  </si>
  <si>
    <t>James</t>
  </si>
  <si>
    <t>Martin</t>
  </si>
  <si>
    <t>Emma</t>
  </si>
  <si>
    <t>Taylor</t>
  </si>
  <si>
    <t>William</t>
  </si>
  <si>
    <t>Jones</t>
  </si>
  <si>
    <t>Olivia</t>
  </si>
  <si>
    <t>Davis</t>
  </si>
  <si>
    <t>Daniel</t>
  </si>
  <si>
    <t>White</t>
  </si>
  <si>
    <t>Sophia</t>
  </si>
  <si>
    <t>Martinez</t>
  </si>
  <si>
    <t>Full Name</t>
  </si>
  <si>
    <t>Upper</t>
  </si>
  <si>
    <t>lower</t>
  </si>
  <si>
    <t>proper</t>
  </si>
  <si>
    <t xml:space="preserve">My Name is - </t>
  </si>
  <si>
    <t>Sentence</t>
  </si>
  <si>
    <t>len</t>
  </si>
  <si>
    <t>cut  name right</t>
  </si>
  <si>
    <t>cut name lefty</t>
  </si>
  <si>
    <t>substitute</t>
  </si>
  <si>
    <t xml:space="preserve">Start Date: </t>
  </si>
  <si>
    <t>End Date:</t>
  </si>
  <si>
    <t>Total Duration</t>
  </si>
  <si>
    <t>Month spent after year</t>
  </si>
  <si>
    <t>Total month</t>
  </si>
  <si>
    <t>Extra days after an year</t>
  </si>
  <si>
    <t>Date birth</t>
  </si>
  <si>
    <t>Current date</t>
  </si>
  <si>
    <t>Difference</t>
  </si>
  <si>
    <t>Full Time(Fixed)</t>
  </si>
  <si>
    <t>Duration</t>
  </si>
  <si>
    <t>Relative and Absolute Cell Referencing</t>
  </si>
  <si>
    <t>Amount</t>
  </si>
  <si>
    <t>New Amount</t>
  </si>
  <si>
    <t>VLOOKUP</t>
  </si>
  <si>
    <t>Vertival Lookup</t>
  </si>
  <si>
    <t>Serial Number</t>
  </si>
  <si>
    <t>Expense</t>
  </si>
  <si>
    <t>Date</t>
  </si>
  <si>
    <t>Category</t>
  </si>
  <si>
    <t>Savings</t>
  </si>
  <si>
    <t>Necessities</t>
  </si>
  <si>
    <t>Wants</t>
  </si>
  <si>
    <t>Rent Payment</t>
  </si>
  <si>
    <t>Commuting</t>
  </si>
  <si>
    <t>Eating out</t>
  </si>
  <si>
    <t>Shopping Online</t>
  </si>
  <si>
    <t>Travel</t>
  </si>
  <si>
    <t xml:space="preserve"> Shopping Mall</t>
  </si>
  <si>
    <t>Mutual Funds</t>
  </si>
  <si>
    <t>Expenses</t>
  </si>
  <si>
    <t>Amoount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</si>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</sst>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15" fontId="0" fillId="0" borderId="0" xfId="0" applyNumberFormat="1"/>
    <xf numFmtId="1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16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2">
    <cellStyle name="Comma" xfId="1" builtinId="3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269BCD5-3E0C-4E36-A52A-B8815B782808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29E47-6CC5-44B8-9DD6-1187644A9A49}" name="Name_Surname" displayName="Name_Surname" ref="A2:B12" tableType="queryTable" headerRowCount="0" totalsRowShown="0">
  <tableColumns count="2">
    <tableColumn id="1" xr3:uid="{C633BAFD-D8BC-454D-AE6F-426FACC20D5D}" uniqueName="1" name="Column1" queryTableFieldId="1" dataDxfId="1"/>
    <tableColumn id="2" xr3:uid="{B76198FA-56E3-4021-BDBD-08EB7C85C546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EF9A-D383-4B11-8ED1-AB8EAF025102}">
  <dimension ref="A2:J38"/>
  <sheetViews>
    <sheetView topLeftCell="A23" workbookViewId="0">
      <selection activeCell="G34" sqref="G34"/>
    </sheetView>
  </sheetViews>
  <sheetFormatPr defaultRowHeight="14.4" x14ac:dyDescent="0.3"/>
  <cols>
    <col min="1" max="1" width="12.109375" bestFit="1" customWidth="1"/>
    <col min="2" max="2" width="18.77734375" bestFit="1" customWidth="1"/>
    <col min="3" max="4" width="14.88671875" bestFit="1" customWidth="1"/>
    <col min="6" max="6" width="17.5546875" bestFit="1" customWidth="1"/>
    <col min="10" max="10" width="15.33203125" customWidth="1"/>
  </cols>
  <sheetData>
    <row r="2" spans="1:10" x14ac:dyDescent="0.3">
      <c r="A2" s="1" t="s">
        <v>0</v>
      </c>
      <c r="B2" s="1" t="s">
        <v>1</v>
      </c>
      <c r="D2" t="s">
        <v>22</v>
      </c>
      <c r="E2" t="s">
        <v>23</v>
      </c>
      <c r="F2" t="s">
        <v>23</v>
      </c>
      <c r="G2" t="s">
        <v>24</v>
      </c>
    </row>
    <row r="3" spans="1:10" x14ac:dyDescent="0.3">
      <c r="A3" s="1" t="s">
        <v>2</v>
      </c>
      <c r="B3" s="1" t="s">
        <v>3</v>
      </c>
      <c r="D3" t="str">
        <f>CONCATENATE(A3," ",B3)</f>
        <v>Michael Williams</v>
      </c>
      <c r="E3" t="str">
        <f>UPPER(Name_Surname[[#This Row],[Column1]])</f>
        <v>MICHAEL</v>
      </c>
      <c r="F3" t="str">
        <f>UPPER(D3)</f>
        <v>MICHAEL WILLIAMS</v>
      </c>
      <c r="G3" t="str" cm="1">
        <f t="array" ref="G3:G12">LOWER(D3:D12)</f>
        <v>michael williams</v>
      </c>
    </row>
    <row r="4" spans="1:10" x14ac:dyDescent="0.3">
      <c r="A4" s="1" t="s">
        <v>4</v>
      </c>
      <c r="B4" s="1" t="s">
        <v>5</v>
      </c>
      <c r="D4" t="str">
        <f>CONCATENATE(A4," ",B4)</f>
        <v>Emily Brown</v>
      </c>
      <c r="E4" t="str">
        <f>UPPER(Name_Surname[[#This Row],[Column1]])</f>
        <v>EMILY</v>
      </c>
      <c r="F4" t="str">
        <f t="shared" ref="F4:F12" si="0">UPPER(D4)</f>
        <v>EMILY BROWN</v>
      </c>
      <c r="G4" t="str">
        <v>emily brown</v>
      </c>
      <c r="J4" t="s">
        <v>31</v>
      </c>
    </row>
    <row r="5" spans="1:10" x14ac:dyDescent="0.3">
      <c r="A5" s="1" t="s">
        <v>6</v>
      </c>
      <c r="B5" s="1" t="s">
        <v>7</v>
      </c>
      <c r="D5" t="str">
        <f>CONCATENATE(A5," ",B5)</f>
        <v>David Miller</v>
      </c>
      <c r="E5" t="str">
        <f>UPPER(Name_Surname[[#This Row],[Column1]])</f>
        <v>DAVID</v>
      </c>
      <c r="F5" t="str">
        <f t="shared" si="0"/>
        <v>DAVID MILLER</v>
      </c>
      <c r="G5" t="str">
        <v>david miller</v>
      </c>
      <c r="J5" t="str">
        <f>CONCATENATE(SUBSTITUTE(A28,"-",":"),A3)</f>
        <v>My Name is : Michael</v>
      </c>
    </row>
    <row r="6" spans="1:10" x14ac:dyDescent="0.3">
      <c r="A6" s="1" t="s">
        <v>8</v>
      </c>
      <c r="B6" s="1" t="s">
        <v>9</v>
      </c>
      <c r="D6" t="str">
        <f>CONCATENATE(A6," ",B6)</f>
        <v>Sarah Anderson</v>
      </c>
      <c r="E6" t="str">
        <f>UPPER(Name_Surname[[#This Row],[Column1]])</f>
        <v>SARAH</v>
      </c>
      <c r="F6" t="str">
        <f t="shared" si="0"/>
        <v>SARAH ANDERSON</v>
      </c>
      <c r="G6" t="str">
        <v>sarah anderson</v>
      </c>
      <c r="J6" t="str">
        <f t="shared" ref="J6:J16" si="1">CONCATENATE(SUBSTITUTE(A29,"-",":"),A4)</f>
        <v>My Name is : Emily</v>
      </c>
    </row>
    <row r="7" spans="1:10" x14ac:dyDescent="0.3">
      <c r="A7" s="1" t="s">
        <v>10</v>
      </c>
      <c r="B7" s="1" t="s">
        <v>11</v>
      </c>
      <c r="D7" t="str">
        <f>CONCATENATE(A7," ",B7)</f>
        <v>James Martin</v>
      </c>
      <c r="E7" t="str">
        <f>UPPER(Name_Surname[[#This Row],[Column1]])</f>
        <v>JAMES</v>
      </c>
      <c r="F7" t="str">
        <f t="shared" si="0"/>
        <v>JAMES MARTIN</v>
      </c>
      <c r="G7" t="str">
        <v>james martin</v>
      </c>
      <c r="J7" t="str">
        <f t="shared" si="1"/>
        <v>My Name is : David</v>
      </c>
    </row>
    <row r="8" spans="1:10" x14ac:dyDescent="0.3">
      <c r="A8" s="1" t="s">
        <v>12</v>
      </c>
      <c r="B8" s="1" t="s">
        <v>13</v>
      </c>
      <c r="D8" t="str">
        <f>CONCATENATE(A8," ",B8)</f>
        <v>Emma Taylor</v>
      </c>
      <c r="E8" t="str">
        <f>UPPER(Name_Surname[[#This Row],[Column1]])</f>
        <v>EMMA</v>
      </c>
      <c r="F8" t="str">
        <f t="shared" si="0"/>
        <v>EMMA TAYLOR</v>
      </c>
      <c r="G8" t="str">
        <v>emma taylor</v>
      </c>
      <c r="J8" t="str">
        <f t="shared" si="1"/>
        <v>My Name is : Sarah</v>
      </c>
    </row>
    <row r="9" spans="1:10" x14ac:dyDescent="0.3">
      <c r="A9" s="1" t="s">
        <v>14</v>
      </c>
      <c r="B9" s="1" t="s">
        <v>15</v>
      </c>
      <c r="D9" t="str">
        <f>CONCATENATE(A9," ",B9)</f>
        <v>William Jones</v>
      </c>
      <c r="E9" t="str">
        <f>UPPER(Name_Surname[[#This Row],[Column1]])</f>
        <v>WILLIAM</v>
      </c>
      <c r="F9" t="str">
        <f t="shared" si="0"/>
        <v>WILLIAM JONES</v>
      </c>
      <c r="G9" t="str">
        <v>william jones</v>
      </c>
      <c r="J9" t="str">
        <f t="shared" si="1"/>
        <v>My Name is : James</v>
      </c>
    </row>
    <row r="10" spans="1:10" x14ac:dyDescent="0.3">
      <c r="A10" s="1" t="s">
        <v>16</v>
      </c>
      <c r="B10" s="1" t="s">
        <v>17</v>
      </c>
      <c r="D10" t="str">
        <f>CONCATENATE(A10," ",B10)</f>
        <v>Olivia Davis</v>
      </c>
      <c r="E10" t="str">
        <f>UPPER(Name_Surname[[#This Row],[Column1]])</f>
        <v>OLIVIA</v>
      </c>
      <c r="F10" t="str">
        <f t="shared" si="0"/>
        <v>OLIVIA DAVIS</v>
      </c>
      <c r="G10" t="str">
        <v>olivia davis</v>
      </c>
      <c r="J10" t="str">
        <f t="shared" si="1"/>
        <v>My Name is : Emma</v>
      </c>
    </row>
    <row r="11" spans="1:10" x14ac:dyDescent="0.3">
      <c r="A11" s="1" t="s">
        <v>18</v>
      </c>
      <c r="B11" s="1" t="s">
        <v>19</v>
      </c>
      <c r="D11" t="str">
        <f>CONCATENATE(A11," ",B11)</f>
        <v>Daniel White</v>
      </c>
      <c r="E11" t="str">
        <f>UPPER(Name_Surname[[#This Row],[Column1]])</f>
        <v>DANIEL</v>
      </c>
      <c r="F11" t="str">
        <f t="shared" si="0"/>
        <v>DANIEL WHITE</v>
      </c>
      <c r="G11" t="str">
        <v>daniel white</v>
      </c>
      <c r="J11" t="str">
        <f t="shared" si="1"/>
        <v>My Name is : William</v>
      </c>
    </row>
    <row r="12" spans="1:10" x14ac:dyDescent="0.3">
      <c r="A12" s="1" t="s">
        <v>20</v>
      </c>
      <c r="B12" s="1" t="s">
        <v>21</v>
      </c>
      <c r="D12" t="str">
        <f>CONCATENATE(A12," ",B12)</f>
        <v>Sophia Martinez</v>
      </c>
      <c r="E12" t="str">
        <f>UPPER(Name_Surname[[#This Row],[Column1]])</f>
        <v>SOPHIA</v>
      </c>
      <c r="F12" t="str">
        <f t="shared" si="0"/>
        <v>SOPHIA MARTINEZ</v>
      </c>
      <c r="G12" t="str">
        <v>sophia martinez</v>
      </c>
      <c r="J12" t="str">
        <f t="shared" si="1"/>
        <v>My Name is : Olivia</v>
      </c>
    </row>
    <row r="13" spans="1:10" x14ac:dyDescent="0.3">
      <c r="D13" t="str">
        <f>CONCATENATE(A13," ",B13)</f>
        <v xml:space="preserve"> </v>
      </c>
      <c r="J13" t="str">
        <f t="shared" si="1"/>
        <v>My Name is : Daniel</v>
      </c>
    </row>
    <row r="14" spans="1:10" x14ac:dyDescent="0.3">
      <c r="C14" t="s">
        <v>25</v>
      </c>
      <c r="J14" t="str">
        <f t="shared" si="1"/>
        <v>My Name is : Sophia</v>
      </c>
    </row>
    <row r="15" spans="1:10" x14ac:dyDescent="0.3">
      <c r="C15" t="str">
        <f>PROPER(F3)</f>
        <v>Michael Williams</v>
      </c>
    </row>
    <row r="16" spans="1:10" x14ac:dyDescent="0.3">
      <c r="C16" t="str">
        <f t="shared" ref="C16:C25" si="2">PROPER(F4)</f>
        <v>Emily Brown</v>
      </c>
      <c r="J16" t="str">
        <f t="shared" si="1"/>
        <v/>
      </c>
    </row>
    <row r="17" spans="1:5" x14ac:dyDescent="0.3">
      <c r="C17" t="str">
        <f t="shared" si="2"/>
        <v>David Miller</v>
      </c>
    </row>
    <row r="18" spans="1:5" x14ac:dyDescent="0.3">
      <c r="C18" t="str">
        <f t="shared" si="2"/>
        <v>Sarah Anderson</v>
      </c>
    </row>
    <row r="19" spans="1:5" x14ac:dyDescent="0.3">
      <c r="C19" t="str">
        <f t="shared" si="2"/>
        <v>James Martin</v>
      </c>
    </row>
    <row r="20" spans="1:5" x14ac:dyDescent="0.3">
      <c r="C20" t="str">
        <f t="shared" si="2"/>
        <v>Emma Taylor</v>
      </c>
    </row>
    <row r="21" spans="1:5" x14ac:dyDescent="0.3">
      <c r="C21" t="str">
        <f t="shared" si="2"/>
        <v>William Jones</v>
      </c>
    </row>
    <row r="22" spans="1:5" x14ac:dyDescent="0.3">
      <c r="C22" t="str">
        <f t="shared" si="2"/>
        <v>Olivia Davis</v>
      </c>
    </row>
    <row r="23" spans="1:5" x14ac:dyDescent="0.3">
      <c r="C23" t="str">
        <f t="shared" si="2"/>
        <v>Daniel White</v>
      </c>
    </row>
    <row r="24" spans="1:5" x14ac:dyDescent="0.3">
      <c r="C24" t="str">
        <f t="shared" si="2"/>
        <v>Sophia Martinez</v>
      </c>
    </row>
    <row r="25" spans="1:5" x14ac:dyDescent="0.3">
      <c r="C25" t="str">
        <f t="shared" si="2"/>
        <v/>
      </c>
    </row>
    <row r="27" spans="1:5" x14ac:dyDescent="0.3">
      <c r="B27" t="s">
        <v>27</v>
      </c>
      <c r="C27" t="s">
        <v>28</v>
      </c>
      <c r="D27" t="s">
        <v>29</v>
      </c>
      <c r="E27" t="s">
        <v>30</v>
      </c>
    </row>
    <row r="28" spans="1:5" x14ac:dyDescent="0.3">
      <c r="A28" t="s">
        <v>26</v>
      </c>
      <c r="B28" t="str">
        <f>CONCATENATE(A28,A3)</f>
        <v>My Name is - Michael</v>
      </c>
      <c r="C28">
        <f>LEN(B28)</f>
        <v>20</v>
      </c>
      <c r="D28" t="str">
        <f>RIGHT(B28,LEN(A28) - 6)</f>
        <v>Michael</v>
      </c>
      <c r="E28" t="str">
        <f t="shared" ref="E28:E37" si="3">LEFT(C15,LEN(A3))</f>
        <v>Michael</v>
      </c>
    </row>
    <row r="29" spans="1:5" x14ac:dyDescent="0.3">
      <c r="A29" t="s">
        <v>26</v>
      </c>
      <c r="B29" t="str">
        <f t="shared" ref="B29:B37" si="4">CONCATENATE(A29,A4)</f>
        <v>My Name is - Emily</v>
      </c>
      <c r="C29">
        <f t="shared" ref="C29:C37" si="5">LEN(B29)</f>
        <v>18</v>
      </c>
      <c r="D29" t="str">
        <f>RIGHT(B29,LEN(A29) - 6-2)</f>
        <v>Emily</v>
      </c>
      <c r="E29" t="str">
        <f t="shared" si="3"/>
        <v>Emily</v>
      </c>
    </row>
    <row r="30" spans="1:5" x14ac:dyDescent="0.3">
      <c r="A30" t="s">
        <v>26</v>
      </c>
      <c r="B30" t="str">
        <f t="shared" si="4"/>
        <v>My Name is - David</v>
      </c>
      <c r="C30">
        <f t="shared" si="5"/>
        <v>18</v>
      </c>
      <c r="D30" t="str">
        <f t="shared" ref="D30:D33" si="6">RIGHT(B30,LEN(A30) - 6-2)</f>
        <v>David</v>
      </c>
      <c r="E30" t="str">
        <f t="shared" si="3"/>
        <v>David</v>
      </c>
    </row>
    <row r="31" spans="1:5" x14ac:dyDescent="0.3">
      <c r="A31" t="s">
        <v>26</v>
      </c>
      <c r="B31" t="str">
        <f t="shared" si="4"/>
        <v>My Name is - Sarah</v>
      </c>
      <c r="C31">
        <f t="shared" si="5"/>
        <v>18</v>
      </c>
      <c r="D31" t="str">
        <f t="shared" si="6"/>
        <v>Sarah</v>
      </c>
      <c r="E31" t="str">
        <f t="shared" si="3"/>
        <v>Sarah</v>
      </c>
    </row>
    <row r="32" spans="1:5" x14ac:dyDescent="0.3">
      <c r="A32" t="s">
        <v>26</v>
      </c>
      <c r="B32" t="str">
        <f t="shared" si="4"/>
        <v>My Name is - James</v>
      </c>
      <c r="C32">
        <f t="shared" si="5"/>
        <v>18</v>
      </c>
      <c r="D32" t="str">
        <f t="shared" si="6"/>
        <v>James</v>
      </c>
      <c r="E32" t="str">
        <f t="shared" si="3"/>
        <v>James</v>
      </c>
    </row>
    <row r="33" spans="1:5" x14ac:dyDescent="0.3">
      <c r="A33" t="s">
        <v>26</v>
      </c>
      <c r="B33" t="str">
        <f t="shared" si="4"/>
        <v>My Name is - Emma</v>
      </c>
      <c r="C33">
        <f t="shared" si="5"/>
        <v>17</v>
      </c>
      <c r="D33" t="str">
        <f>RIGHT(B33,LEN(A33) - 6-2-1)</f>
        <v>Emma</v>
      </c>
      <c r="E33" t="str">
        <f t="shared" si="3"/>
        <v>Emma</v>
      </c>
    </row>
    <row r="34" spans="1:5" x14ac:dyDescent="0.3">
      <c r="A34" t="s">
        <v>26</v>
      </c>
      <c r="B34" t="str">
        <f t="shared" si="4"/>
        <v>My Name is - William</v>
      </c>
      <c r="C34">
        <f t="shared" si="5"/>
        <v>20</v>
      </c>
      <c r="D34" t="str">
        <f t="shared" ref="D29:D37" si="7">RIGHT(B34,LEN(A34) - 6)</f>
        <v>William</v>
      </c>
      <c r="E34" t="str">
        <f t="shared" si="3"/>
        <v>William</v>
      </c>
    </row>
    <row r="35" spans="1:5" x14ac:dyDescent="0.3">
      <c r="A35" t="s">
        <v>26</v>
      </c>
      <c r="B35" t="str">
        <f t="shared" si="4"/>
        <v>My Name is - Olivia</v>
      </c>
      <c r="C35">
        <f t="shared" si="5"/>
        <v>19</v>
      </c>
      <c r="D35" t="str">
        <f>RIGHT(B35,LEN(A35) - 6-1)</f>
        <v>Olivia</v>
      </c>
      <c r="E35" t="str">
        <f t="shared" si="3"/>
        <v>Olivia</v>
      </c>
    </row>
    <row r="36" spans="1:5" x14ac:dyDescent="0.3">
      <c r="A36" t="s">
        <v>26</v>
      </c>
      <c r="B36" t="str">
        <f t="shared" si="4"/>
        <v>My Name is - Daniel</v>
      </c>
      <c r="C36">
        <f t="shared" si="5"/>
        <v>19</v>
      </c>
      <c r="D36" t="str">
        <f t="shared" ref="D36:D37" si="8">RIGHT(B36,LEN(A36) - 6-1)</f>
        <v>Daniel</v>
      </c>
      <c r="E36" t="str">
        <f t="shared" si="3"/>
        <v>Daniel</v>
      </c>
    </row>
    <row r="37" spans="1:5" x14ac:dyDescent="0.3">
      <c r="A37" t="s">
        <v>26</v>
      </c>
      <c r="B37" t="str">
        <f t="shared" si="4"/>
        <v>My Name is - Sophia</v>
      </c>
      <c r="C37">
        <f t="shared" si="5"/>
        <v>19</v>
      </c>
      <c r="D37" t="str">
        <f t="shared" si="8"/>
        <v>Sophia</v>
      </c>
      <c r="E37" t="str">
        <f t="shared" si="3"/>
        <v>Sophia</v>
      </c>
    </row>
    <row r="38" spans="1:5" x14ac:dyDescent="0.3">
      <c r="A38">
        <f>LEN(A29)</f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C7DC-4DC5-436D-9DC2-77CA4BF86A73}">
  <dimension ref="A1:B14"/>
  <sheetViews>
    <sheetView tabSelected="1" workbookViewId="0">
      <selection activeCell="C15" sqref="C15"/>
    </sheetView>
  </sheetViews>
  <sheetFormatPr defaultRowHeight="14.4" x14ac:dyDescent="0.3"/>
  <cols>
    <col min="1" max="1" width="11.21875" bestFit="1" customWidth="1"/>
    <col min="2" max="2" width="12.77734375" bestFit="1" customWidth="1"/>
  </cols>
  <sheetData>
    <row r="1" spans="1:2" x14ac:dyDescent="0.3">
      <c r="A1" s="2" t="s">
        <v>32</v>
      </c>
      <c r="B1" s="3">
        <v>44775</v>
      </c>
    </row>
    <row r="2" spans="1:2" x14ac:dyDescent="0.3">
      <c r="A2" t="s">
        <v>33</v>
      </c>
      <c r="B2" s="3">
        <v>45178</v>
      </c>
    </row>
    <row r="4" spans="1:2" x14ac:dyDescent="0.3">
      <c r="A4" s="4">
        <f>DATEDIF(B1,B2,"y")</f>
        <v>1</v>
      </c>
      <c r="B4" t="s">
        <v>34</v>
      </c>
    </row>
    <row r="5" spans="1:2" x14ac:dyDescent="0.3">
      <c r="A5">
        <f>DATEDIF(B1,B2,"ym")</f>
        <v>1</v>
      </c>
      <c r="B5" t="s">
        <v>35</v>
      </c>
    </row>
    <row r="6" spans="1:2" x14ac:dyDescent="0.3">
      <c r="A6">
        <f>DATEDIF(B1,B2,"m")</f>
        <v>13</v>
      </c>
      <c r="B6" t="s">
        <v>36</v>
      </c>
    </row>
    <row r="7" spans="1:2" x14ac:dyDescent="0.3">
      <c r="A7">
        <f>DATEDIF(B1,B2,"md")</f>
        <v>7</v>
      </c>
      <c r="B7" t="s">
        <v>37</v>
      </c>
    </row>
    <row r="10" spans="1:2" x14ac:dyDescent="0.3">
      <c r="A10" t="s">
        <v>38</v>
      </c>
      <c r="B10" s="2">
        <v>36603</v>
      </c>
    </row>
    <row r="11" spans="1:2" x14ac:dyDescent="0.3">
      <c r="A11" t="s">
        <v>39</v>
      </c>
      <c r="B11" s="2">
        <v>45376</v>
      </c>
    </row>
    <row r="12" spans="1:2" x14ac:dyDescent="0.3">
      <c r="A12" t="s">
        <v>40</v>
      </c>
      <c r="B12">
        <f>DATEDIF(B10,B11,"d")</f>
        <v>8773</v>
      </c>
    </row>
    <row r="13" spans="1:2" x14ac:dyDescent="0.3">
      <c r="B13">
        <f>DATEDIF(B10,B11,"M")</f>
        <v>288</v>
      </c>
    </row>
    <row r="14" spans="1:2" x14ac:dyDescent="0.3">
      <c r="B14">
        <f>DATEDIF(B10,B11,"y")</f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E9B5-97EE-48A8-9AB6-9A60CD30ADBB}">
  <dimension ref="A1:I9"/>
  <sheetViews>
    <sheetView workbookViewId="0">
      <selection activeCell="D2" sqref="D2:D9"/>
    </sheetView>
  </sheetViews>
  <sheetFormatPr defaultRowHeight="14.4" x14ac:dyDescent="0.3"/>
  <cols>
    <col min="1" max="1" width="13.6640625" bestFit="1" customWidth="1"/>
    <col min="3" max="3" width="12.33203125" bestFit="1" customWidth="1"/>
    <col min="4" max="4" width="11.6640625" bestFit="1" customWidth="1"/>
    <col min="9" max="9" width="32.6640625" bestFit="1" customWidth="1"/>
  </cols>
  <sheetData>
    <row r="1" spans="1:9" x14ac:dyDescent="0.3">
      <c r="A1" t="s">
        <v>41</v>
      </c>
      <c r="B1" t="s">
        <v>42</v>
      </c>
      <c r="C1" t="s">
        <v>44</v>
      </c>
      <c r="D1" t="s">
        <v>45</v>
      </c>
      <c r="I1" t="s">
        <v>43</v>
      </c>
    </row>
    <row r="2" spans="1:9" x14ac:dyDescent="0.3">
      <c r="A2">
        <v>20000</v>
      </c>
      <c r="B2">
        <v>12</v>
      </c>
      <c r="C2" s="5">
        <f>(A2*B2)</f>
        <v>240000</v>
      </c>
      <c r="D2" s="6">
        <f>(C2*$E$2)</f>
        <v>7200000</v>
      </c>
      <c r="E2">
        <v>30</v>
      </c>
    </row>
    <row r="3" spans="1:9" x14ac:dyDescent="0.3">
      <c r="A3">
        <v>10000</v>
      </c>
      <c r="B3">
        <v>15</v>
      </c>
      <c r="C3" s="5">
        <f t="shared" ref="C3:C9" si="0">(A3*B3)</f>
        <v>150000</v>
      </c>
      <c r="D3" s="6">
        <f t="shared" ref="D3:D9" si="1">(C3*$E$2)</f>
        <v>4500000</v>
      </c>
    </row>
    <row r="4" spans="1:9" x14ac:dyDescent="0.3">
      <c r="A4">
        <v>32000</v>
      </c>
      <c r="B4">
        <v>16</v>
      </c>
      <c r="C4" s="5">
        <f t="shared" si="0"/>
        <v>512000</v>
      </c>
      <c r="D4" s="6">
        <f t="shared" si="1"/>
        <v>15360000</v>
      </c>
    </row>
    <row r="5" spans="1:9" x14ac:dyDescent="0.3">
      <c r="A5">
        <v>36000</v>
      </c>
      <c r="B5">
        <v>18</v>
      </c>
      <c r="C5" s="5">
        <f t="shared" si="0"/>
        <v>648000</v>
      </c>
      <c r="D5" s="6">
        <f t="shared" si="1"/>
        <v>19440000</v>
      </c>
    </row>
    <row r="6" spans="1:9" x14ac:dyDescent="0.3">
      <c r="A6">
        <v>56000</v>
      </c>
      <c r="B6">
        <v>21</v>
      </c>
      <c r="C6" s="5">
        <f t="shared" si="0"/>
        <v>1176000</v>
      </c>
      <c r="D6" s="6">
        <f t="shared" si="1"/>
        <v>35280000</v>
      </c>
    </row>
    <row r="7" spans="1:9" x14ac:dyDescent="0.3">
      <c r="A7">
        <v>28000</v>
      </c>
      <c r="B7">
        <v>25</v>
      </c>
      <c r="C7" s="5">
        <f t="shared" si="0"/>
        <v>700000</v>
      </c>
      <c r="D7" s="6">
        <f t="shared" si="1"/>
        <v>21000000</v>
      </c>
    </row>
    <row r="8" spans="1:9" x14ac:dyDescent="0.3">
      <c r="A8">
        <v>74321</v>
      </c>
      <c r="B8">
        <v>27</v>
      </c>
      <c r="C8" s="5">
        <f t="shared" si="0"/>
        <v>2006667</v>
      </c>
      <c r="D8" s="6">
        <f t="shared" si="1"/>
        <v>60200010</v>
      </c>
    </row>
    <row r="9" spans="1:9" x14ac:dyDescent="0.3">
      <c r="A9">
        <v>43210</v>
      </c>
      <c r="B9">
        <v>28</v>
      </c>
      <c r="C9" s="5">
        <f t="shared" si="0"/>
        <v>1209880</v>
      </c>
      <c r="D9" s="6">
        <f t="shared" si="1"/>
        <v>36296400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AC31-77F9-4A34-A773-858613CA54E3}">
  <dimension ref="A1:E14"/>
  <sheetViews>
    <sheetView zoomScale="129" workbookViewId="0">
      <selection activeCell="A14" sqref="A14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10.33203125" bestFit="1" customWidth="1"/>
    <col min="4" max="4" width="10.21875" style="4" bestFit="1" customWidth="1"/>
    <col min="5" max="5" width="10.21875" bestFit="1" customWidth="1"/>
  </cols>
  <sheetData>
    <row r="1" spans="1:5" x14ac:dyDescent="0.3">
      <c r="A1" t="s">
        <v>46</v>
      </c>
      <c r="B1" t="s">
        <v>47</v>
      </c>
    </row>
    <row r="3" spans="1:5" x14ac:dyDescent="0.3">
      <c r="A3" s="8" t="s">
        <v>48</v>
      </c>
      <c r="B3" s="8" t="s">
        <v>49</v>
      </c>
      <c r="C3" s="8" t="s">
        <v>50</v>
      </c>
      <c r="D3" s="9" t="s">
        <v>44</v>
      </c>
      <c r="E3" s="8" t="s">
        <v>51</v>
      </c>
    </row>
    <row r="4" spans="1:5" x14ac:dyDescent="0.3">
      <c r="A4">
        <v>1</v>
      </c>
      <c r="B4" t="s">
        <v>55</v>
      </c>
      <c r="C4" s="7">
        <v>45505</v>
      </c>
      <c r="D4" s="4">
        <v>21000</v>
      </c>
      <c r="E4" t="s">
        <v>53</v>
      </c>
    </row>
    <row r="5" spans="1:5" x14ac:dyDescent="0.3">
      <c r="A5">
        <f>A4+1</f>
        <v>2</v>
      </c>
      <c r="B5" t="s">
        <v>56</v>
      </c>
      <c r="C5" s="7">
        <v>45534</v>
      </c>
      <c r="D5" s="4">
        <v>6000</v>
      </c>
      <c r="E5" t="s">
        <v>53</v>
      </c>
    </row>
    <row r="6" spans="1:5" x14ac:dyDescent="0.3">
      <c r="A6">
        <f t="shared" ref="A6:A10" si="0">A5+1</f>
        <v>3</v>
      </c>
      <c r="B6" t="s">
        <v>57</v>
      </c>
      <c r="C6" s="7">
        <v>45535</v>
      </c>
      <c r="D6" s="4">
        <v>8000</v>
      </c>
      <c r="E6" t="s">
        <v>54</v>
      </c>
    </row>
    <row r="7" spans="1:5" x14ac:dyDescent="0.3">
      <c r="A7">
        <f t="shared" si="0"/>
        <v>4</v>
      </c>
      <c r="B7" t="s">
        <v>58</v>
      </c>
      <c r="C7" s="7">
        <v>45535</v>
      </c>
      <c r="D7" s="4">
        <v>5000</v>
      </c>
      <c r="E7" t="s">
        <v>54</v>
      </c>
    </row>
    <row r="8" spans="1:5" x14ac:dyDescent="0.3">
      <c r="A8">
        <f t="shared" si="0"/>
        <v>5</v>
      </c>
      <c r="B8" t="s">
        <v>60</v>
      </c>
      <c r="C8" s="7">
        <v>45535</v>
      </c>
      <c r="D8" s="4">
        <v>2000</v>
      </c>
      <c r="E8" t="s">
        <v>54</v>
      </c>
    </row>
    <row r="9" spans="1:5" x14ac:dyDescent="0.3">
      <c r="A9">
        <f>A8+1</f>
        <v>6</v>
      </c>
      <c r="B9" t="s">
        <v>59</v>
      </c>
      <c r="C9" s="7">
        <v>45535</v>
      </c>
      <c r="D9" s="4">
        <v>10000</v>
      </c>
      <c r="E9" t="s">
        <v>54</v>
      </c>
    </row>
    <row r="10" spans="1:5" x14ac:dyDescent="0.3">
      <c r="A10">
        <v>7</v>
      </c>
      <c r="B10" t="s">
        <v>61</v>
      </c>
      <c r="C10" s="7">
        <v>45535</v>
      </c>
      <c r="D10" s="4">
        <v>30000</v>
      </c>
      <c r="E10" t="s">
        <v>52</v>
      </c>
    </row>
    <row r="11" spans="1:5" x14ac:dyDescent="0.3">
      <c r="D11" s="4">
        <f>SUM(D4:D10)</f>
        <v>82000</v>
      </c>
    </row>
    <row r="12" spans="1:5" x14ac:dyDescent="0.3">
      <c r="A12" t="s">
        <v>62</v>
      </c>
      <c r="B12" t="s">
        <v>44</v>
      </c>
      <c r="C12" t="s">
        <v>50</v>
      </c>
      <c r="D12" s="4" t="s">
        <v>51</v>
      </c>
    </row>
    <row r="13" spans="1:5" x14ac:dyDescent="0.3">
      <c r="A13" t="s">
        <v>61</v>
      </c>
      <c r="B13">
        <f>VLOOKUP(A13,B3:E10,3,0)</f>
        <v>30000</v>
      </c>
      <c r="C13" s="2">
        <f>VLOOKUP(A13,B3:E10,2,0)</f>
        <v>45535</v>
      </c>
      <c r="D13" s="2" t="str">
        <f>VLOOKUP(A13,B3:E10,4,0)</f>
        <v>Savings</v>
      </c>
    </row>
    <row r="14" spans="1:5" x14ac:dyDescent="0.3">
      <c r="A14" t="s">
        <v>61</v>
      </c>
      <c r="B14">
        <f>VLOOKUP(A14,B4:E11,3,0)</f>
        <v>30000</v>
      </c>
      <c r="C14" s="2">
        <f>VLOOKUP(A14,B4:E11,2,0)</f>
        <v>45535</v>
      </c>
      <c r="D14" s="2" t="str">
        <f>VLOOKUP(A14,B3:E10,4,0)</f>
        <v>Savings</v>
      </c>
    </row>
  </sheetData>
  <dataValidations count="1">
    <dataValidation type="list" allowBlank="1" showInputMessage="1" showErrorMessage="1" sqref="A14" xr:uid="{236D4867-5844-4AA2-9032-AF9C600BC5C1}">
      <formula1>$B$4:$B$10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C9A5-33B6-4880-8F89-FBC777317139}">
  <dimension ref="A1:B6"/>
  <sheetViews>
    <sheetView workbookViewId="0">
      <selection activeCell="E21" sqref="E21"/>
    </sheetView>
  </sheetViews>
  <sheetFormatPr defaultRowHeight="14.4" x14ac:dyDescent="0.3"/>
  <cols>
    <col min="1" max="1" width="10.109375" bestFit="1" customWidth="1"/>
    <col min="2" max="2" width="8.5546875" bestFit="1" customWidth="1"/>
  </cols>
  <sheetData>
    <row r="1" spans="1:2" x14ac:dyDescent="0.3">
      <c r="A1" s="8" t="s">
        <v>64</v>
      </c>
    </row>
    <row r="2" spans="1:2" x14ac:dyDescent="0.3">
      <c r="A2" t="s">
        <v>51</v>
      </c>
      <c r="B2" t="s">
        <v>63</v>
      </c>
    </row>
    <row r="3" spans="1:2" x14ac:dyDescent="0.3">
      <c r="A3" t="s">
        <v>53</v>
      </c>
      <c r="B3">
        <f>SUMIF(Vlookup!E3:E10,'Expense Analysis'!A3,Vlookup!D3:D10)</f>
        <v>27000</v>
      </c>
    </row>
    <row r="4" spans="1:2" x14ac:dyDescent="0.3">
      <c r="A4" t="s">
        <v>54</v>
      </c>
      <c r="B4">
        <f>SUMIF(Vlookup!E4:E11,'Expense Analysis'!A4,Vlookup!D4:D11)</f>
        <v>25000</v>
      </c>
    </row>
    <row r="5" spans="1:2" x14ac:dyDescent="0.3">
      <c r="A5" t="s">
        <v>52</v>
      </c>
      <c r="B5">
        <f>SUMIF(Vlookup!E5:E12,'Expense Analysis'!A5,Vlookup!D5:D12)</f>
        <v>30000</v>
      </c>
    </row>
    <row r="6" spans="1:2" x14ac:dyDescent="0.3">
      <c r="B6">
        <f>SUM(B3:B5)</f>
        <v>82000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C73019-89DA-4FF4-9470-3FF6AB395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Name,Surname</vt:lpstr>
      <vt:lpstr>date</vt:lpstr>
      <vt:lpstr>cell ref</vt:lpstr>
      <vt:lpstr>Vlookup</vt:lpstr>
      <vt:lpstr>Expense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HRCN 1832</dc:creator>
  <cp:lastModifiedBy>HRCN 1832</cp:lastModifiedBy>
  <dcterms:created xsi:type="dcterms:W3CDTF">2024-03-25T13:47:41Z</dcterms:created>
  <dcterms:modified xsi:type="dcterms:W3CDTF">2024-03-25T16:40:32Z</dcterms:modified>
</cp:coreProperties>
</file>