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yalani\Documents\02_Work\WB\Namibia\"/>
    </mc:Choice>
  </mc:AlternateContent>
  <xr:revisionPtr revIDLastSave="0" documentId="13_ncr:1_{9F829372-1ABC-4FD2-82DA-C5C0146E9D23}" xr6:coauthVersionLast="47" xr6:coauthVersionMax="47" xr10:uidLastSave="{00000000-0000-0000-0000-000000000000}"/>
  <bookViews>
    <workbookView xWindow="-23172" yWindow="-4044" windowWidth="23304" windowHeight="12624" xr2:uid="{0C3FE03C-5F5C-4EAF-96E7-1EAB511B6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9" i="1" l="1"/>
  <c r="Z48" i="1"/>
  <c r="Z47" i="1"/>
  <c r="Z46" i="1"/>
  <c r="Z45" i="1"/>
  <c r="Z44" i="1"/>
  <c r="Z43" i="1"/>
  <c r="Z42" i="1"/>
  <c r="Z41" i="1"/>
  <c r="Z40" i="1"/>
  <c r="Z39" i="1"/>
  <c r="Z38" i="1"/>
  <c r="Z37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D6" i="1"/>
  <c r="D7" i="1"/>
  <c r="D8" i="1"/>
  <c r="D9" i="1"/>
  <c r="D10" i="1"/>
  <c r="D11" i="1"/>
  <c r="D12" i="1"/>
  <c r="D13" i="1"/>
  <c r="D14" i="1"/>
  <c r="D15" i="1"/>
  <c r="D16" i="1"/>
  <c r="D17" i="1"/>
  <c r="F5" i="1"/>
  <c r="D5" i="1"/>
</calcChain>
</file>

<file path=xl/sharedStrings.xml><?xml version="1.0" encoding="utf-8"?>
<sst xmlns="http://schemas.openxmlformats.org/spreadsheetml/2006/main" count="117" uniqueCount="33">
  <si>
    <t>region_name</t>
  </si>
  <si>
    <t>pop</t>
  </si>
  <si>
    <t>rural_pop</t>
  </si>
  <si>
    <t>urban_pop</t>
  </si>
  <si>
    <t>no_toilet_pop</t>
  </si>
  <si>
    <t>shared_toilet_pop</t>
  </si>
  <si>
    <t>private_toilet_pop</t>
  </si>
  <si>
    <t>agg_dep_pop</t>
  </si>
  <si>
    <t>radio_pop</t>
  </si>
  <si>
    <t>television_pop</t>
  </si>
  <si>
    <t>computer_pop</t>
  </si>
  <si>
    <t>cellphone_pop</t>
  </si>
  <si>
    <t>landphone_pop</t>
  </si>
  <si>
    <t>internet_pop</t>
  </si>
  <si>
    <t>caprivi</t>
  </si>
  <si>
    <t>erongo</t>
  </si>
  <si>
    <t>hardap</t>
  </si>
  <si>
    <t>karas</t>
  </si>
  <si>
    <t>kavango</t>
  </si>
  <si>
    <t>khomas</t>
  </si>
  <si>
    <t>kunene</t>
  </si>
  <si>
    <t>ohangwena</t>
  </si>
  <si>
    <t>omaheke</t>
  </si>
  <si>
    <t>omusati</t>
  </si>
  <si>
    <t>oshana</t>
  </si>
  <si>
    <t>oshikoto</t>
  </si>
  <si>
    <t>otjozondjupa</t>
  </si>
  <si>
    <t>region_prev_name</t>
  </si>
  <si>
    <t>karaso</t>
  </si>
  <si>
    <t>NHIES 2015</t>
  </si>
  <si>
    <t>Census 2011</t>
  </si>
  <si>
    <t>count</t>
  </si>
  <si>
    <t>%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</si>
</sst>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1" applyFont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A1F3-D14D-4B7B-94BF-1D2D25DA111A}">
  <dimension ref="A1:Z49"/>
  <sheetViews>
    <sheetView tabSelected="1" workbookViewId="0">
      <selection activeCell="N42" sqref="N42"/>
    </sheetView>
  </sheetViews>
  <sheetFormatPr defaultRowHeight="14.5" x14ac:dyDescent="0.35"/>
  <cols>
    <col min="1" max="1" width="16.6328125" bestFit="1" customWidth="1"/>
    <col min="2" max="3" width="8.1796875" customWidth="1"/>
    <col min="4" max="4" width="8.1796875" style="3" customWidth="1"/>
    <col min="5" max="5" width="8.1796875" customWidth="1"/>
    <col min="6" max="6" width="8.1796875" style="3" customWidth="1"/>
    <col min="7" max="7" width="8.1796875" customWidth="1"/>
    <col min="8" max="8" width="8.1796875" style="3" customWidth="1"/>
    <col min="9" max="9" width="8.1796875" customWidth="1"/>
    <col min="10" max="10" width="8.1796875" style="3" customWidth="1"/>
    <col min="11" max="11" width="8.1796875" customWidth="1"/>
    <col min="12" max="12" width="8.1796875" style="3" customWidth="1"/>
    <col min="13" max="13" width="8.1796875" customWidth="1"/>
    <col min="14" max="14" width="8.1796875" style="3" customWidth="1"/>
    <col min="15" max="15" width="8.1796875" customWidth="1"/>
    <col min="16" max="16" width="8.1796875" style="3" customWidth="1"/>
    <col min="17" max="17" width="8.1796875" customWidth="1"/>
    <col min="18" max="18" width="8.1796875" style="3" customWidth="1"/>
    <col min="19" max="19" width="8.1796875" customWidth="1"/>
    <col min="20" max="20" width="8.1796875" style="3" customWidth="1"/>
    <col min="21" max="21" width="8.1796875" customWidth="1"/>
    <col min="22" max="22" width="8.1796875" style="3" customWidth="1"/>
    <col min="23" max="23" width="8.1796875" customWidth="1"/>
    <col min="24" max="24" width="8.1796875" style="3" customWidth="1"/>
    <col min="25" max="25" width="8.1796875" customWidth="1"/>
  </cols>
  <sheetData>
    <row r="1" spans="1:26" s="3" customFormat="1" x14ac:dyDescent="0.35">
      <c r="A1" s="3" t="s">
        <v>30</v>
      </c>
    </row>
    <row r="2" spans="1:26" s="3" customFormat="1" x14ac:dyDescent="0.35"/>
    <row r="3" spans="1:26" x14ac:dyDescent="0.35">
      <c r="A3" t="s">
        <v>0</v>
      </c>
      <c r="B3" t="s">
        <v>1</v>
      </c>
      <c r="C3" t="s">
        <v>2</v>
      </c>
      <c r="E3" t="s">
        <v>3</v>
      </c>
      <c r="G3" t="s">
        <v>4</v>
      </c>
      <c r="I3" t="s">
        <v>5</v>
      </c>
      <c r="K3" t="s">
        <v>6</v>
      </c>
      <c r="M3" t="s">
        <v>7</v>
      </c>
      <c r="O3" t="s">
        <v>8</v>
      </c>
      <c r="Q3" t="s">
        <v>9</v>
      </c>
      <c r="S3" t="s">
        <v>10</v>
      </c>
      <c r="U3" t="s">
        <v>11</v>
      </c>
      <c r="W3" t="s">
        <v>12</v>
      </c>
      <c r="Y3" t="s">
        <v>13</v>
      </c>
    </row>
    <row r="4" spans="1:26" s="3" customFormat="1" x14ac:dyDescent="0.35">
      <c r="C4" s="3" t="s">
        <v>31</v>
      </c>
      <c r="D4" s="3" t="s">
        <v>32</v>
      </c>
      <c r="E4" s="3" t="s">
        <v>31</v>
      </c>
      <c r="F4" s="3" t="s">
        <v>32</v>
      </c>
      <c r="G4" s="3" t="s">
        <v>31</v>
      </c>
      <c r="H4" s="3" t="s">
        <v>32</v>
      </c>
      <c r="I4" s="3" t="s">
        <v>31</v>
      </c>
      <c r="J4" s="3" t="s">
        <v>32</v>
      </c>
      <c r="K4" s="3" t="s">
        <v>31</v>
      </c>
      <c r="L4" s="3" t="s">
        <v>32</v>
      </c>
      <c r="M4" s="3" t="s">
        <v>31</v>
      </c>
      <c r="N4" s="3" t="s">
        <v>32</v>
      </c>
      <c r="O4" s="3" t="s">
        <v>31</v>
      </c>
      <c r="P4" s="3" t="s">
        <v>32</v>
      </c>
      <c r="Q4" s="3" t="s">
        <v>31</v>
      </c>
      <c r="R4" s="3" t="s">
        <v>32</v>
      </c>
      <c r="S4" s="3" t="s">
        <v>31</v>
      </c>
      <c r="T4" s="3" t="s">
        <v>32</v>
      </c>
      <c r="U4" s="3" t="s">
        <v>31</v>
      </c>
      <c r="V4" s="3" t="s">
        <v>32</v>
      </c>
      <c r="W4" s="3" t="s">
        <v>31</v>
      </c>
      <c r="X4" s="3" t="s">
        <v>32</v>
      </c>
      <c r="Y4" s="3" t="s">
        <v>31</v>
      </c>
      <c r="Z4" s="3" t="s">
        <v>32</v>
      </c>
    </row>
    <row r="5" spans="1:26" x14ac:dyDescent="0.35">
      <c r="A5" t="s">
        <v>14</v>
      </c>
      <c r="B5" s="3">
        <v>88520</v>
      </c>
      <c r="C5" s="3">
        <v>60820</v>
      </c>
      <c r="D5" s="2">
        <f>C5/$B5</f>
        <v>0.68707636692272933</v>
      </c>
      <c r="E5" s="3">
        <v>27700</v>
      </c>
      <c r="F5" s="2">
        <f>E5/$B5</f>
        <v>0.31292363307727067</v>
      </c>
      <c r="G5" s="3">
        <v>68900</v>
      </c>
      <c r="H5" s="2">
        <f>G5/$B5</f>
        <v>0.77835517397198373</v>
      </c>
      <c r="I5" s="3">
        <v>17635</v>
      </c>
      <c r="J5" s="2">
        <f>I5/$B5</f>
        <v>0.19922051513782196</v>
      </c>
      <c r="K5" s="3">
        <v>1985</v>
      </c>
      <c r="L5" s="2">
        <f>K5/$B5</f>
        <v>2.2424310890194307E-2</v>
      </c>
      <c r="M5" s="3">
        <v>15930</v>
      </c>
      <c r="N5" s="2">
        <f>M5/$B5</f>
        <v>0.17995933122458202</v>
      </c>
      <c r="O5" s="3">
        <v>64415</v>
      </c>
      <c r="P5" s="2">
        <f>O5/$B5</f>
        <v>0.72768865793041115</v>
      </c>
      <c r="Q5" s="3">
        <v>37395</v>
      </c>
      <c r="R5" s="2">
        <f>Q5/$B5</f>
        <v>0.42244690465431539</v>
      </c>
      <c r="S5" s="3">
        <v>7470</v>
      </c>
      <c r="T5" s="2">
        <f>S5/$B5</f>
        <v>8.4387708992318122E-2</v>
      </c>
      <c r="U5" s="3">
        <v>63575</v>
      </c>
      <c r="V5" s="2">
        <f>U5/$B5</f>
        <v>0.71819927699954811</v>
      </c>
      <c r="W5" s="3">
        <v>2915</v>
      </c>
      <c r="X5" s="2">
        <f>W5/$B5</f>
        <v>3.2930411206507006E-2</v>
      </c>
      <c r="Y5" s="3">
        <v>6820</v>
      </c>
      <c r="Z5" s="2">
        <f>Y5/$B5</f>
        <v>7.7044735652959787E-2</v>
      </c>
    </row>
    <row r="6" spans="1:26" x14ac:dyDescent="0.35">
      <c r="A6" t="s">
        <v>15</v>
      </c>
      <c r="B6" s="3">
        <v>145137</v>
      </c>
      <c r="C6" s="3">
        <v>18557</v>
      </c>
      <c r="D6" s="2">
        <f t="shared" ref="D6:D17" si="0">C6/$B6</f>
        <v>0.12785850610113203</v>
      </c>
      <c r="E6" s="3">
        <v>126580</v>
      </c>
      <c r="F6" s="2">
        <f t="shared" ref="F6:H17" si="1">E6/$B6</f>
        <v>0.87214149389886797</v>
      </c>
      <c r="G6" s="3">
        <v>15431</v>
      </c>
      <c r="H6" s="2">
        <f t="shared" si="1"/>
        <v>0.10632023536382866</v>
      </c>
      <c r="I6" s="3">
        <v>85368</v>
      </c>
      <c r="J6" s="2">
        <f t="shared" ref="J6" si="2">I6/$B6</f>
        <v>0.58818909030777822</v>
      </c>
      <c r="K6" s="3">
        <v>44338</v>
      </c>
      <c r="L6" s="2">
        <f t="shared" ref="L6" si="3">K6/$B6</f>
        <v>0.30549067432839316</v>
      </c>
      <c r="M6" s="3">
        <v>12225</v>
      </c>
      <c r="N6" s="2">
        <f t="shared" ref="N6" si="4">M6/$B6</f>
        <v>8.4230761280720975E-2</v>
      </c>
      <c r="O6" s="3">
        <v>124756</v>
      </c>
      <c r="P6" s="2">
        <f t="shared" ref="P6" si="5">O6/$B6</f>
        <v>0.85957405761452976</v>
      </c>
      <c r="Q6" s="3">
        <v>109677</v>
      </c>
      <c r="R6" s="2">
        <f t="shared" ref="R6" si="6">Q6/$B6</f>
        <v>0.75567911697223999</v>
      </c>
      <c r="S6" s="3">
        <v>40843</v>
      </c>
      <c r="T6" s="2">
        <f t="shared" ref="T6" si="7">S6/$B6</f>
        <v>0.28140997815856744</v>
      </c>
      <c r="U6" s="3">
        <v>133058</v>
      </c>
      <c r="V6" s="2">
        <f t="shared" ref="V6" si="8">U6/$B6</f>
        <v>0.9167751848253719</v>
      </c>
      <c r="W6" s="3">
        <v>25631</v>
      </c>
      <c r="X6" s="2">
        <f t="shared" ref="X6" si="9">W6/$B6</f>
        <v>0.17659866195387805</v>
      </c>
      <c r="Y6" s="3">
        <v>35643</v>
      </c>
      <c r="Z6" s="2">
        <f t="shared" ref="Z6" si="10">Y6/$B6</f>
        <v>0.24558176068128734</v>
      </c>
    </row>
    <row r="7" spans="1:26" x14ac:dyDescent="0.35">
      <c r="A7" t="s">
        <v>16</v>
      </c>
      <c r="B7" s="3">
        <v>76953</v>
      </c>
      <c r="C7" s="3">
        <v>30338</v>
      </c>
      <c r="D7" s="2">
        <f t="shared" si="0"/>
        <v>0.39424064039088796</v>
      </c>
      <c r="E7" s="3">
        <v>46615</v>
      </c>
      <c r="F7" s="2">
        <f t="shared" si="1"/>
        <v>0.60575935960911209</v>
      </c>
      <c r="G7" s="3">
        <v>24548</v>
      </c>
      <c r="H7" s="2">
        <f t="shared" si="1"/>
        <v>0.31899990903538522</v>
      </c>
      <c r="I7" s="3">
        <v>46251</v>
      </c>
      <c r="J7" s="2">
        <f t="shared" ref="J7" si="11">I7/$B7</f>
        <v>0.6010291996413395</v>
      </c>
      <c r="K7" s="3">
        <v>6154</v>
      </c>
      <c r="L7" s="2">
        <f t="shared" ref="L7" si="12">K7/$B7</f>
        <v>7.9970891323275242E-2</v>
      </c>
      <c r="M7" s="3">
        <v>14615</v>
      </c>
      <c r="N7" s="2">
        <f t="shared" ref="N7" si="13">M7/$B7</f>
        <v>0.1899211206840539</v>
      </c>
      <c r="O7" s="3">
        <v>60956</v>
      </c>
      <c r="P7" s="2">
        <f t="shared" ref="P7" si="14">O7/$B7</f>
        <v>0.79211986537237011</v>
      </c>
      <c r="Q7" s="3">
        <v>49270</v>
      </c>
      <c r="R7" s="2">
        <f t="shared" ref="R7" si="15">Q7/$B7</f>
        <v>0.64026093849492549</v>
      </c>
      <c r="S7" s="3">
        <v>13726</v>
      </c>
      <c r="T7" s="2">
        <f t="shared" ref="T7" si="16">S7/$B7</f>
        <v>0.17836861460891712</v>
      </c>
      <c r="U7" s="3">
        <v>63075</v>
      </c>
      <c r="V7" s="2">
        <f t="shared" ref="V7" si="17">U7/$B7</f>
        <v>0.81965615375618883</v>
      </c>
      <c r="W7" s="3">
        <v>12812</v>
      </c>
      <c r="X7" s="2">
        <f t="shared" ref="X7" si="18">W7/$B7</f>
        <v>0.16649123490962014</v>
      </c>
      <c r="Y7" s="3">
        <v>10415</v>
      </c>
      <c r="Z7" s="2">
        <f t="shared" ref="Z7" si="19">Y7/$B7</f>
        <v>0.13534235182514001</v>
      </c>
    </row>
    <row r="8" spans="1:26" x14ac:dyDescent="0.35">
      <c r="A8" t="s">
        <v>17</v>
      </c>
      <c r="B8" s="3">
        <v>74053</v>
      </c>
      <c r="C8" s="3">
        <v>33945</v>
      </c>
      <c r="D8" s="2">
        <f t="shared" si="0"/>
        <v>0.45838791136078216</v>
      </c>
      <c r="E8" s="3">
        <v>40108</v>
      </c>
      <c r="F8" s="2">
        <f t="shared" si="1"/>
        <v>0.54161208863921784</v>
      </c>
      <c r="G8" s="3">
        <v>16400</v>
      </c>
      <c r="H8" s="2">
        <f t="shared" si="1"/>
        <v>0.2214630062252711</v>
      </c>
      <c r="I8" s="3">
        <v>44873</v>
      </c>
      <c r="J8" s="2">
        <f t="shared" ref="J8" si="20">I8/$B8</f>
        <v>0.60595789502113351</v>
      </c>
      <c r="K8" s="3">
        <v>12780</v>
      </c>
      <c r="L8" s="2">
        <f t="shared" ref="L8" si="21">K8/$B8</f>
        <v>0.17257909875359539</v>
      </c>
      <c r="M8" s="3">
        <v>16405</v>
      </c>
      <c r="N8" s="2">
        <f t="shared" ref="N8" si="22">M8/$B8</f>
        <v>0.22153052543448612</v>
      </c>
      <c r="O8" s="3">
        <v>61378</v>
      </c>
      <c r="P8" s="2">
        <f t="shared" ref="P8" si="23">O8/$B8</f>
        <v>0.8288388046399201</v>
      </c>
      <c r="Q8" s="3">
        <v>49448</v>
      </c>
      <c r="R8" s="2">
        <f t="shared" ref="R8" si="24">Q8/$B8</f>
        <v>0.66773797145287839</v>
      </c>
      <c r="S8" s="3">
        <v>17998</v>
      </c>
      <c r="T8" s="2">
        <f t="shared" ref="T8" si="25">S8/$B8</f>
        <v>0.24304214549039202</v>
      </c>
      <c r="U8" s="3">
        <v>65638</v>
      </c>
      <c r="V8" s="2">
        <f t="shared" ref="V8" si="26">U8/$B8</f>
        <v>0.88636517089111855</v>
      </c>
      <c r="W8" s="3">
        <v>14573</v>
      </c>
      <c r="X8" s="2">
        <f t="shared" ref="X8" si="27">W8/$B8</f>
        <v>0.19679148717810216</v>
      </c>
      <c r="Y8" s="3">
        <v>16223</v>
      </c>
      <c r="Z8" s="2">
        <f t="shared" ref="Z8" si="28">Y8/$B8</f>
        <v>0.21907282621905932</v>
      </c>
    </row>
    <row r="9" spans="1:26" x14ac:dyDescent="0.35">
      <c r="A9" t="s">
        <v>18</v>
      </c>
      <c r="B9" s="3">
        <v>219304</v>
      </c>
      <c r="C9" s="3">
        <v>156550</v>
      </c>
      <c r="D9" s="2">
        <f t="shared" si="0"/>
        <v>0.71384926859519204</v>
      </c>
      <c r="E9" s="3">
        <v>62754</v>
      </c>
      <c r="F9" s="2">
        <f t="shared" si="1"/>
        <v>0.28615073140480796</v>
      </c>
      <c r="G9" s="3">
        <v>169824</v>
      </c>
      <c r="H9" s="2">
        <f t="shared" si="1"/>
        <v>0.77437712034436212</v>
      </c>
      <c r="I9" s="3">
        <v>44400</v>
      </c>
      <c r="J9" s="2">
        <f t="shared" ref="J9" si="29">I9/$B9</f>
        <v>0.20245868748404042</v>
      </c>
      <c r="K9" s="3">
        <v>5080</v>
      </c>
      <c r="L9" s="2">
        <f t="shared" ref="L9" si="30">K9/$B9</f>
        <v>2.3164192171597417E-2</v>
      </c>
      <c r="M9" s="3">
        <v>47237</v>
      </c>
      <c r="N9" s="2">
        <f t="shared" ref="N9" si="31">M9/$B9</f>
        <v>0.21539506803341479</v>
      </c>
      <c r="O9" s="3">
        <v>151691</v>
      </c>
      <c r="P9" s="2">
        <f t="shared" ref="P9" si="32">O9/$B9</f>
        <v>0.69169280998066607</v>
      </c>
      <c r="Q9" s="3">
        <v>62281</v>
      </c>
      <c r="R9" s="2">
        <f t="shared" ref="R9" si="33">Q9/$B9</f>
        <v>0.28399390799985408</v>
      </c>
      <c r="S9" s="3">
        <v>17333</v>
      </c>
      <c r="T9" s="2">
        <f t="shared" ref="T9" si="34">S9/$B9</f>
        <v>7.9036406084704344E-2</v>
      </c>
      <c r="U9" s="3">
        <v>144686</v>
      </c>
      <c r="V9" s="2">
        <f t="shared" ref="V9" si="35">U9/$B9</f>
        <v>0.65975084813774487</v>
      </c>
      <c r="W9" s="3">
        <v>11010</v>
      </c>
      <c r="X9" s="2">
        <f t="shared" ref="X9" si="36">W9/$B9</f>
        <v>5.0204282639623538E-2</v>
      </c>
      <c r="Y9" s="3">
        <v>18833</v>
      </c>
      <c r="Z9" s="2">
        <f t="shared" ref="Z9" si="37">Y9/$B9</f>
        <v>8.5876226607813813E-2</v>
      </c>
    </row>
    <row r="10" spans="1:26" x14ac:dyDescent="0.35">
      <c r="A10" t="s">
        <v>19</v>
      </c>
      <c r="B10" s="3">
        <v>336515</v>
      </c>
      <c r="C10" s="3">
        <v>15580</v>
      </c>
      <c r="D10" s="2">
        <f t="shared" si="0"/>
        <v>4.6298084780767572E-2</v>
      </c>
      <c r="E10" s="3">
        <v>320935</v>
      </c>
      <c r="F10" s="2">
        <f t="shared" si="1"/>
        <v>0.95370191521923242</v>
      </c>
      <c r="G10" s="3">
        <v>57810</v>
      </c>
      <c r="H10" s="2">
        <f t="shared" si="1"/>
        <v>0.17179026194969022</v>
      </c>
      <c r="I10" s="3">
        <v>195290</v>
      </c>
      <c r="J10" s="2">
        <f t="shared" ref="J10" si="38">I10/$B10</f>
        <v>0.58033074305751597</v>
      </c>
      <c r="K10" s="3">
        <v>83415</v>
      </c>
      <c r="L10" s="2">
        <f t="shared" ref="L10" si="39">K10/$B10</f>
        <v>0.24787899499279378</v>
      </c>
      <c r="M10" s="3">
        <v>8595</v>
      </c>
      <c r="N10" s="2">
        <f t="shared" ref="N10" si="40">M10/$B10</f>
        <v>2.5541209158581341E-2</v>
      </c>
      <c r="O10" s="3">
        <v>282110</v>
      </c>
      <c r="P10" s="2">
        <f t="shared" ref="P10" si="41">O10/$B10</f>
        <v>0.83832815773442493</v>
      </c>
      <c r="Q10" s="3">
        <v>249870</v>
      </c>
      <c r="R10" s="2">
        <f t="shared" ref="R10" si="42">Q10/$B10</f>
        <v>0.74252262157704707</v>
      </c>
      <c r="S10" s="3">
        <v>145710</v>
      </c>
      <c r="T10" s="2">
        <f t="shared" ref="T10" si="43">S10/$B10</f>
        <v>0.43299704322244181</v>
      </c>
      <c r="U10" s="3">
        <v>318500</v>
      </c>
      <c r="V10" s="2">
        <f t="shared" ref="V10" si="44">U10/$B10</f>
        <v>0.94646598219990197</v>
      </c>
      <c r="W10" s="3">
        <v>88055</v>
      </c>
      <c r="X10" s="2">
        <f t="shared" ref="X10" si="45">W10/$B10</f>
        <v>0.26166738481196977</v>
      </c>
      <c r="Y10" s="3">
        <v>137225</v>
      </c>
      <c r="Z10" s="2">
        <f t="shared" ref="Z10" si="46">Y10/$B10</f>
        <v>0.4077827139949185</v>
      </c>
    </row>
    <row r="11" spans="1:26" x14ac:dyDescent="0.35">
      <c r="A11" t="s">
        <v>20</v>
      </c>
      <c r="B11" s="3">
        <v>84870</v>
      </c>
      <c r="C11" s="3">
        <v>62835</v>
      </c>
      <c r="D11" s="2">
        <f t="shared" si="0"/>
        <v>0.74036762106751497</v>
      </c>
      <c r="E11" s="3">
        <v>22035</v>
      </c>
      <c r="F11" s="2">
        <f t="shared" si="1"/>
        <v>0.25963237893248498</v>
      </c>
      <c r="G11" s="3">
        <v>57925</v>
      </c>
      <c r="H11" s="2">
        <f t="shared" si="1"/>
        <v>0.68251443383999055</v>
      </c>
      <c r="I11" s="3">
        <v>21195</v>
      </c>
      <c r="J11" s="2">
        <f t="shared" ref="J11" si="47">I11/$B11</f>
        <v>0.24973488865323437</v>
      </c>
      <c r="K11" s="3">
        <v>5750</v>
      </c>
      <c r="L11" s="2">
        <f t="shared" ref="L11" si="48">K11/$B11</f>
        <v>6.7750677506775062E-2</v>
      </c>
      <c r="M11" s="3">
        <v>24140</v>
      </c>
      <c r="N11" s="2">
        <f t="shared" ref="N11" si="49">M11/$B11</f>
        <v>0.28443501826322609</v>
      </c>
      <c r="O11" s="3">
        <v>52520</v>
      </c>
      <c r="P11" s="2">
        <f t="shared" ref="P11" si="50">O11/$B11</f>
        <v>0.61882879698362203</v>
      </c>
      <c r="Q11" s="3">
        <v>24395</v>
      </c>
      <c r="R11" s="2">
        <f t="shared" ref="R11" si="51">Q11/$B11</f>
        <v>0.28743961352657005</v>
      </c>
      <c r="S11" s="3">
        <v>6890</v>
      </c>
      <c r="T11" s="2">
        <f t="shared" ref="T11" si="52">S11/$B11</f>
        <v>8.1182985742900907E-2</v>
      </c>
      <c r="U11" s="3">
        <v>55980</v>
      </c>
      <c r="V11" s="2">
        <f t="shared" ref="V11" si="53">U11/$B11</f>
        <v>0.6595970307529162</v>
      </c>
      <c r="W11" s="3">
        <v>5315</v>
      </c>
      <c r="X11" s="2">
        <f t="shared" ref="X11" si="54">W11/$B11</f>
        <v>6.2625191469305994E-2</v>
      </c>
      <c r="Y11" s="3">
        <v>7515</v>
      </c>
      <c r="Z11" s="2">
        <f t="shared" ref="Z11" si="55">Y11/$B11</f>
        <v>8.8547189819724287E-2</v>
      </c>
    </row>
    <row r="12" spans="1:26" x14ac:dyDescent="0.35">
      <c r="A12" t="s">
        <v>21</v>
      </c>
      <c r="B12" s="3">
        <v>243457</v>
      </c>
      <c r="C12" s="3">
        <v>219605</v>
      </c>
      <c r="D12" s="2">
        <f t="shared" si="0"/>
        <v>0.90202787350538283</v>
      </c>
      <c r="E12" s="3">
        <v>23852</v>
      </c>
      <c r="F12" s="2">
        <f t="shared" si="1"/>
        <v>9.7972126494617118E-2</v>
      </c>
      <c r="G12" s="3">
        <v>197360</v>
      </c>
      <c r="H12" s="2">
        <f t="shared" si="1"/>
        <v>0.81065650196954697</v>
      </c>
      <c r="I12" s="3">
        <v>41767</v>
      </c>
      <c r="J12" s="2">
        <f t="shared" ref="J12" si="56">I12/$B12</f>
        <v>0.17155801640536111</v>
      </c>
      <c r="K12" s="3">
        <v>4330</v>
      </c>
      <c r="L12" s="2">
        <f t="shared" ref="L12" si="57">K12/$B12</f>
        <v>1.7785481625091904E-2</v>
      </c>
      <c r="M12" s="3">
        <v>35367</v>
      </c>
      <c r="N12" s="2">
        <f t="shared" ref="N12" si="58">M12/$B12</f>
        <v>0.14527000661307746</v>
      </c>
      <c r="O12" s="3">
        <v>201099</v>
      </c>
      <c r="P12" s="2">
        <f t="shared" ref="P12" si="59">O12/$B12</f>
        <v>0.82601445019038267</v>
      </c>
      <c r="Q12" s="3">
        <v>45140</v>
      </c>
      <c r="R12" s="2">
        <f t="shared" ref="R12" si="60">Q12/$B12</f>
        <v>0.1854126190662006</v>
      </c>
      <c r="S12" s="3">
        <v>15490</v>
      </c>
      <c r="T12" s="2">
        <f t="shared" ref="T12" si="61">S12/$B12</f>
        <v>6.362519870038652E-2</v>
      </c>
      <c r="U12" s="3">
        <v>206713</v>
      </c>
      <c r="V12" s="2">
        <f t="shared" ref="V12" si="62">U12/$B12</f>
        <v>0.84907396378005151</v>
      </c>
      <c r="W12" s="3">
        <v>14323</v>
      </c>
      <c r="X12" s="2">
        <f t="shared" ref="X12" si="63">W12/$B12</f>
        <v>5.8831744414824798E-2</v>
      </c>
      <c r="Y12" s="3">
        <v>25388</v>
      </c>
      <c r="Z12" s="2">
        <f t="shared" ref="Z12" si="64">Y12/$B12</f>
        <v>0.1042812488447652</v>
      </c>
    </row>
    <row r="13" spans="1:26" x14ac:dyDescent="0.35">
      <c r="A13" t="s">
        <v>22</v>
      </c>
      <c r="B13" s="3">
        <v>70620</v>
      </c>
      <c r="C13" s="3">
        <v>49660</v>
      </c>
      <c r="D13" s="2">
        <f t="shared" si="0"/>
        <v>0.70320022656471259</v>
      </c>
      <c r="E13" s="3">
        <v>20960</v>
      </c>
      <c r="F13" s="2">
        <f t="shared" si="1"/>
        <v>0.29679977343528746</v>
      </c>
      <c r="G13" s="3">
        <v>44040</v>
      </c>
      <c r="H13" s="2">
        <f t="shared" si="1"/>
        <v>0.62361937128292266</v>
      </c>
      <c r="I13" s="3">
        <v>20610</v>
      </c>
      <c r="J13" s="2">
        <f t="shared" ref="J13" si="65">I13/$B13</f>
        <v>0.29184367034834324</v>
      </c>
      <c r="K13" s="3">
        <v>5970</v>
      </c>
      <c r="L13" s="2">
        <f t="shared" ref="L13" si="66">K13/$B13</f>
        <v>8.4536958368734066E-2</v>
      </c>
      <c r="M13" s="3">
        <v>16473</v>
      </c>
      <c r="N13" s="2">
        <f t="shared" ref="N13" si="67">M13/$B13</f>
        <v>0.2332625318606627</v>
      </c>
      <c r="O13" s="3">
        <v>54965</v>
      </c>
      <c r="P13" s="2">
        <f t="shared" ref="P13" si="68">O13/$B13</f>
        <v>0.77832058906825263</v>
      </c>
      <c r="Q13" s="3">
        <v>27219</v>
      </c>
      <c r="R13" s="2">
        <f t="shared" ref="R13" si="69">Q13/$B13</f>
        <v>0.38542905692438401</v>
      </c>
      <c r="S13" s="3">
        <v>8866</v>
      </c>
      <c r="T13" s="2">
        <f t="shared" ref="T13" si="70">S13/$B13</f>
        <v>0.12554517133956386</v>
      </c>
      <c r="U13" s="3">
        <v>53668</v>
      </c>
      <c r="V13" s="2">
        <f t="shared" ref="V13" si="71">U13/$B13</f>
        <v>0.75995468705749081</v>
      </c>
      <c r="W13" s="3">
        <v>7404</v>
      </c>
      <c r="X13" s="2">
        <f t="shared" ref="X13" si="72">W13/$B13</f>
        <v>0.10484282073067119</v>
      </c>
      <c r="Y13" s="3">
        <v>9532</v>
      </c>
      <c r="Z13" s="2">
        <f t="shared" ref="Z13" si="73">Y13/$B13</f>
        <v>0.13497592749929199</v>
      </c>
    </row>
    <row r="14" spans="1:26" x14ac:dyDescent="0.35">
      <c r="A14" t="s">
        <v>23</v>
      </c>
      <c r="B14" s="3">
        <v>239518</v>
      </c>
      <c r="C14" s="3">
        <v>227595</v>
      </c>
      <c r="D14" s="2">
        <f t="shared" si="0"/>
        <v>0.95022086022762386</v>
      </c>
      <c r="E14" s="3">
        <v>11923</v>
      </c>
      <c r="F14" s="2">
        <f t="shared" si="1"/>
        <v>4.9779139772376191E-2</v>
      </c>
      <c r="G14" s="3">
        <v>189854</v>
      </c>
      <c r="H14" s="2">
        <f t="shared" si="1"/>
        <v>0.79265023923045452</v>
      </c>
      <c r="I14" s="3">
        <v>47496</v>
      </c>
      <c r="J14" s="2">
        <f t="shared" ref="J14" si="74">I14/$B14</f>
        <v>0.19829824898337495</v>
      </c>
      <c r="K14" s="3">
        <v>2168</v>
      </c>
      <c r="L14" s="2">
        <f t="shared" ref="L14" si="75">K14/$B14</f>
        <v>9.0515117861705591E-3</v>
      </c>
      <c r="M14" s="3">
        <v>33257</v>
      </c>
      <c r="N14" s="2">
        <f t="shared" ref="N14" si="76">M14/$B14</f>
        <v>0.13884968979366896</v>
      </c>
      <c r="O14" s="3">
        <v>188469</v>
      </c>
      <c r="P14" s="2">
        <f t="shared" ref="P14" si="77">O14/$B14</f>
        <v>0.78686779281724128</v>
      </c>
      <c r="Q14" s="3">
        <v>39204</v>
      </c>
      <c r="R14" s="2">
        <f t="shared" ref="R14" si="78">Q14/$B14</f>
        <v>0.16367872143220968</v>
      </c>
      <c r="S14" s="3">
        <v>14524</v>
      </c>
      <c r="T14" s="2">
        <f t="shared" ref="T14" si="79">S14/$B14</f>
        <v>6.0638448884843731E-2</v>
      </c>
      <c r="U14" s="3">
        <v>204225</v>
      </c>
      <c r="V14" s="2">
        <f t="shared" ref="V14" si="80">U14/$B14</f>
        <v>0.85264990522632955</v>
      </c>
      <c r="W14" s="3">
        <v>11040</v>
      </c>
      <c r="X14" s="2">
        <f t="shared" ref="X14" si="81">W14/$B14</f>
        <v>4.6092569243230151E-2</v>
      </c>
      <c r="Y14" s="3">
        <v>22270</v>
      </c>
      <c r="Z14" s="2">
        <f t="shared" ref="Z14" si="82">Y14/$B14</f>
        <v>9.2978398283218799E-2</v>
      </c>
    </row>
    <row r="15" spans="1:26" x14ac:dyDescent="0.35">
      <c r="A15" t="s">
        <v>24</v>
      </c>
      <c r="B15" s="3">
        <v>167650</v>
      </c>
      <c r="C15" s="3">
        <v>94400</v>
      </c>
      <c r="D15" s="2">
        <f t="shared" si="0"/>
        <v>0.56307784073963618</v>
      </c>
      <c r="E15" s="3">
        <v>73250</v>
      </c>
      <c r="F15" s="2">
        <f t="shared" si="1"/>
        <v>0.43692215926036387</v>
      </c>
      <c r="G15" s="3">
        <v>78295</v>
      </c>
      <c r="H15" s="2">
        <f t="shared" si="1"/>
        <v>0.46701461377870562</v>
      </c>
      <c r="I15" s="3">
        <v>81580</v>
      </c>
      <c r="J15" s="2">
        <f t="shared" ref="J15" si="83">I15/$B15</f>
        <v>0.48660900685952879</v>
      </c>
      <c r="K15" s="3">
        <v>7775</v>
      </c>
      <c r="L15" s="2">
        <f t="shared" ref="L15" si="84">K15/$B15</f>
        <v>4.6376379361765585E-2</v>
      </c>
      <c r="M15" s="3">
        <v>17665</v>
      </c>
      <c r="N15" s="2">
        <f t="shared" ref="N15" si="85">M15/$B15</f>
        <v>0.10536832687145839</v>
      </c>
      <c r="O15" s="3">
        <v>148795</v>
      </c>
      <c r="P15" s="2">
        <f t="shared" ref="P15" si="86">O15/$B15</f>
        <v>0.88753355204294659</v>
      </c>
      <c r="Q15" s="3">
        <v>66660</v>
      </c>
      <c r="R15" s="2">
        <f t="shared" ref="R15" si="87">Q15/$B15</f>
        <v>0.39761407694601847</v>
      </c>
      <c r="S15" s="3">
        <v>28860</v>
      </c>
      <c r="T15" s="2">
        <f t="shared" ref="T15" si="88">S15/$B15</f>
        <v>0.17214434834476589</v>
      </c>
      <c r="U15" s="3">
        <v>151455</v>
      </c>
      <c r="V15" s="2">
        <f t="shared" ref="V15" si="89">U15/$B15</f>
        <v>0.90339994035192361</v>
      </c>
      <c r="W15" s="3">
        <v>19605</v>
      </c>
      <c r="X15" s="2">
        <f t="shared" ref="X15" si="90">W15/$B15</f>
        <v>0.11694005368326872</v>
      </c>
      <c r="Y15" s="3">
        <v>35075</v>
      </c>
      <c r="Z15" s="2">
        <f t="shared" ref="Z15" si="91">Y15/$B15</f>
        <v>0.20921562779600358</v>
      </c>
    </row>
    <row r="16" spans="1:26" x14ac:dyDescent="0.35">
      <c r="A16" t="s">
        <v>25</v>
      </c>
      <c r="B16" s="3">
        <v>180349</v>
      </c>
      <c r="C16" s="3">
        <v>157419</v>
      </c>
      <c r="D16" s="2">
        <f t="shared" si="0"/>
        <v>0.87285762604727501</v>
      </c>
      <c r="E16" s="3">
        <v>22930</v>
      </c>
      <c r="F16" s="2">
        <f t="shared" si="1"/>
        <v>0.12714237395272499</v>
      </c>
      <c r="G16" s="3">
        <v>125020</v>
      </c>
      <c r="H16" s="2">
        <f t="shared" si="1"/>
        <v>0.69321149548930128</v>
      </c>
      <c r="I16" s="3">
        <v>47124</v>
      </c>
      <c r="J16" s="2">
        <f t="shared" ref="J16" si="92">I16/$B16</f>
        <v>0.26129338116651601</v>
      </c>
      <c r="K16" s="3">
        <v>8205</v>
      </c>
      <c r="L16" s="2">
        <f t="shared" ref="L16" si="93">K16/$B16</f>
        <v>4.5495123344182667E-2</v>
      </c>
      <c r="M16" s="3">
        <v>31660</v>
      </c>
      <c r="N16" s="2">
        <f t="shared" ref="N16" si="94">M16/$B16</f>
        <v>0.17554851981435993</v>
      </c>
      <c r="O16" s="3">
        <v>142529</v>
      </c>
      <c r="P16" s="2">
        <f t="shared" ref="P16" si="95">O16/$B16</f>
        <v>0.79029548264753335</v>
      </c>
      <c r="Q16" s="3">
        <v>44139</v>
      </c>
      <c r="R16" s="2">
        <f t="shared" ref="R16" si="96">Q16/$B16</f>
        <v>0.24474213885300167</v>
      </c>
      <c r="S16" s="3">
        <v>17644</v>
      </c>
      <c r="T16" s="2">
        <f t="shared" ref="T16" si="97">S16/$B16</f>
        <v>9.7832535805576964E-2</v>
      </c>
      <c r="U16" s="3">
        <v>151694</v>
      </c>
      <c r="V16" s="2">
        <f t="shared" ref="V16" si="98">U16/$B16</f>
        <v>0.8411136185950574</v>
      </c>
      <c r="W16" s="3">
        <v>15419</v>
      </c>
      <c r="X16" s="2">
        <f t="shared" ref="X16" si="99">W16/$B16</f>
        <v>8.5495345136374468E-2</v>
      </c>
      <c r="Y16" s="3">
        <v>20674</v>
      </c>
      <c r="Z16" s="2">
        <f t="shared" ref="Z16" si="100">Y16/$B16</f>
        <v>0.11463329433487295</v>
      </c>
    </row>
    <row r="17" spans="1:26" x14ac:dyDescent="0.35">
      <c r="A17" t="s">
        <v>26</v>
      </c>
      <c r="B17" s="3">
        <v>138479</v>
      </c>
      <c r="C17" s="3">
        <v>65194</v>
      </c>
      <c r="D17" s="2">
        <f t="shared" si="0"/>
        <v>0.47078618418677198</v>
      </c>
      <c r="E17" s="3">
        <v>73285</v>
      </c>
      <c r="F17" s="2">
        <f t="shared" si="1"/>
        <v>0.52921381581322802</v>
      </c>
      <c r="G17" s="3">
        <v>57794</v>
      </c>
      <c r="H17" s="2">
        <f t="shared" si="1"/>
        <v>0.41734847883072523</v>
      </c>
      <c r="I17" s="3">
        <v>64890</v>
      </c>
      <c r="J17" s="2">
        <f t="shared" ref="J17" si="101">I17/$B17</f>
        <v>0.46859090548025334</v>
      </c>
      <c r="K17" s="3">
        <v>15795</v>
      </c>
      <c r="L17" s="2">
        <f t="shared" ref="L17" si="102">K17/$B17</f>
        <v>0.11406061568902144</v>
      </c>
      <c r="M17" s="3">
        <v>27125</v>
      </c>
      <c r="N17" s="2">
        <f t="shared" ref="N17" si="103">M17/$B17</f>
        <v>0.19587807537604979</v>
      </c>
      <c r="O17" s="3">
        <v>107039</v>
      </c>
      <c r="P17" s="2">
        <f t="shared" ref="P17" si="104">O17/$B17</f>
        <v>0.77296196535214723</v>
      </c>
      <c r="Q17" s="3">
        <v>79534</v>
      </c>
      <c r="R17" s="2">
        <f t="shared" ref="R17" si="105">Q17/$B17</f>
        <v>0.57433979159294912</v>
      </c>
      <c r="S17" s="3">
        <v>25374</v>
      </c>
      <c r="T17" s="2">
        <f t="shared" ref="T17" si="106">S17/$B17</f>
        <v>0.18323355887896359</v>
      </c>
      <c r="U17" s="3">
        <v>117879</v>
      </c>
      <c r="V17" s="2">
        <f t="shared" ref="V17" si="107">U17/$B17</f>
        <v>0.85124098238722112</v>
      </c>
      <c r="W17" s="3">
        <v>17459</v>
      </c>
      <c r="X17" s="2">
        <f t="shared" ref="X17" si="108">W17/$B17</f>
        <v>0.12607687808259735</v>
      </c>
      <c r="Y17" s="3">
        <v>25054</v>
      </c>
      <c r="Z17" s="2">
        <f t="shared" ref="Z17" si="109">Y17/$B17</f>
        <v>0.18092273918789131</v>
      </c>
    </row>
    <row r="19" spans="1:26" x14ac:dyDescent="0.35">
      <c r="A19" t="s">
        <v>29</v>
      </c>
    </row>
    <row r="21" spans="1:26" x14ac:dyDescent="0.35">
      <c r="A21" s="3" t="s">
        <v>27</v>
      </c>
      <c r="B21" s="3" t="s">
        <v>1</v>
      </c>
      <c r="C21" s="3" t="s">
        <v>2</v>
      </c>
      <c r="E21" s="3" t="s">
        <v>3</v>
      </c>
      <c r="G21" s="3" t="s">
        <v>4</v>
      </c>
      <c r="I21" s="3" t="s">
        <v>5</v>
      </c>
      <c r="K21" s="3" t="s">
        <v>6</v>
      </c>
      <c r="M21" s="3" t="s">
        <v>7</v>
      </c>
      <c r="O21" s="3" t="s">
        <v>8</v>
      </c>
      <c r="Q21" s="3" t="s">
        <v>9</v>
      </c>
      <c r="S21" s="3" t="s">
        <v>10</v>
      </c>
      <c r="U21" s="3" t="s">
        <v>11</v>
      </c>
      <c r="W21" s="3" t="s">
        <v>12</v>
      </c>
      <c r="Y21" s="3" t="s">
        <v>13</v>
      </c>
    </row>
    <row r="22" spans="1:26" s="3" customFormat="1" x14ac:dyDescent="0.35">
      <c r="C22" s="3" t="s">
        <v>31</v>
      </c>
      <c r="D22" s="3" t="s">
        <v>32</v>
      </c>
      <c r="E22" s="3" t="s">
        <v>31</v>
      </c>
      <c r="F22" s="3" t="s">
        <v>32</v>
      </c>
      <c r="G22" s="3" t="s">
        <v>31</v>
      </c>
      <c r="H22" s="3" t="s">
        <v>32</v>
      </c>
      <c r="I22" s="3" t="s">
        <v>31</v>
      </c>
      <c r="J22" s="3" t="s">
        <v>32</v>
      </c>
      <c r="K22" s="3" t="s">
        <v>31</v>
      </c>
      <c r="L22" s="3" t="s">
        <v>32</v>
      </c>
      <c r="M22" s="3" t="s">
        <v>31</v>
      </c>
      <c r="N22" s="3" t="s">
        <v>32</v>
      </c>
      <c r="O22" s="3" t="s">
        <v>31</v>
      </c>
      <c r="P22" s="3" t="s">
        <v>32</v>
      </c>
      <c r="Q22" s="3" t="s">
        <v>31</v>
      </c>
      <c r="R22" s="3" t="s">
        <v>32</v>
      </c>
      <c r="S22" s="3" t="s">
        <v>31</v>
      </c>
      <c r="T22" s="3" t="s">
        <v>32</v>
      </c>
      <c r="U22" s="3" t="s">
        <v>31</v>
      </c>
      <c r="V22" s="3" t="s">
        <v>32</v>
      </c>
      <c r="W22" s="3" t="s">
        <v>31</v>
      </c>
      <c r="X22" s="3" t="s">
        <v>32</v>
      </c>
      <c r="Y22" s="3" t="s">
        <v>31</v>
      </c>
      <c r="Z22" s="3" t="s">
        <v>32</v>
      </c>
    </row>
    <row r="23" spans="1:26" x14ac:dyDescent="0.35">
      <c r="A23" s="3" t="s">
        <v>14</v>
      </c>
      <c r="B23" s="1">
        <v>97176.000000715299</v>
      </c>
      <c r="C23" s="1">
        <v>67860.806141853303</v>
      </c>
      <c r="D23" s="2">
        <f>C23/$B23</f>
        <v>0.69832886866462696</v>
      </c>
      <c r="E23" s="1">
        <v>29315.193858861901</v>
      </c>
      <c r="F23" s="2">
        <f>E23/$B23</f>
        <v>0.30167113133537204</v>
      </c>
      <c r="G23" s="1">
        <v>76011.326523304</v>
      </c>
      <c r="H23" s="2">
        <f>G23/$B23</f>
        <v>0.78220266858838083</v>
      </c>
      <c r="I23" s="1">
        <v>16047.2250983715</v>
      </c>
      <c r="J23" s="2">
        <f>I23/$B23</f>
        <v>0.16513568266087694</v>
      </c>
      <c r="K23" s="1">
        <v>5117.4483790397699</v>
      </c>
      <c r="L23" s="2">
        <f>K23/$B23</f>
        <v>5.266164875074196E-2</v>
      </c>
      <c r="M23" s="1">
        <v>8875.5819964408802</v>
      </c>
      <c r="N23" s="2">
        <f>M23/$B23</f>
        <v>9.1335123861607276E-2</v>
      </c>
      <c r="O23" s="1">
        <v>45728.672514200203</v>
      </c>
      <c r="P23" s="2">
        <f>O23/$B23</f>
        <v>0.47057578531595867</v>
      </c>
      <c r="Q23" s="1">
        <v>42104.291599988901</v>
      </c>
      <c r="R23" s="2">
        <f>Q23/$B23</f>
        <v>0.43327870667324214</v>
      </c>
      <c r="S23" s="1">
        <v>8942.1726827621496</v>
      </c>
      <c r="T23" s="2">
        <f>S23/$B23</f>
        <v>9.2020382426693081E-2</v>
      </c>
      <c r="U23" s="1">
        <v>85613.230261087403</v>
      </c>
      <c r="V23" s="2">
        <f>U23/$B23</f>
        <v>0.88101208385256868</v>
      </c>
      <c r="W23" s="1">
        <v>964.62748908996696</v>
      </c>
      <c r="X23" s="2">
        <f>W23/$B23</f>
        <v>9.926602135124583E-3</v>
      </c>
      <c r="Y23" s="1">
        <v>6490.1808414459201</v>
      </c>
      <c r="Z23" s="2">
        <f>Y23/$B23</f>
        <v>6.6787898672492657E-2</v>
      </c>
    </row>
    <row r="24" spans="1:26" x14ac:dyDescent="0.35">
      <c r="A24" s="3" t="s">
        <v>15</v>
      </c>
      <c r="B24" s="1">
        <v>175852.99994182601</v>
      </c>
      <c r="C24" s="1">
        <v>18103.3998527527</v>
      </c>
      <c r="D24" s="2">
        <f t="shared" ref="D24:D35" si="110">C24/$B24</f>
        <v>0.10294620995229818</v>
      </c>
      <c r="E24" s="1">
        <v>157749.60008907301</v>
      </c>
      <c r="F24" s="2">
        <f t="shared" ref="F24:F35" si="111">E24/$B24</f>
        <v>0.89705379004770003</v>
      </c>
      <c r="G24" s="1">
        <v>17317.940746307399</v>
      </c>
      <c r="H24" s="2">
        <f t="shared" ref="H24:H35" si="112">G24/$B24</f>
        <v>9.8479643520647087E-2</v>
      </c>
      <c r="I24" s="1">
        <v>95264.484144210801</v>
      </c>
      <c r="J24" s="2">
        <f t="shared" ref="J24:J35" si="113">I24/$B24</f>
        <v>0.54172794422458115</v>
      </c>
      <c r="K24" s="1">
        <v>63270.5750513077</v>
      </c>
      <c r="L24" s="2">
        <f t="shared" ref="L24:L35" si="114">K24/$B24</f>
        <v>0.3597924122547711</v>
      </c>
      <c r="M24" s="1">
        <v>21112.721842765801</v>
      </c>
      <c r="N24" s="2">
        <f t="shared" ref="N24:N35" si="115">M24/$B24</f>
        <v>0.12005892336070528</v>
      </c>
      <c r="O24" s="1">
        <v>64480.131870269797</v>
      </c>
      <c r="P24" s="2">
        <f t="shared" ref="P24:P35" si="116">O24/$B24</f>
        <v>0.366670639065586</v>
      </c>
      <c r="Q24" s="1">
        <v>133545.355272293</v>
      </c>
      <c r="R24" s="2">
        <f t="shared" ref="R24:R35" si="117">Q24/$B24</f>
        <v>0.75941471181311204</v>
      </c>
      <c r="S24" s="1">
        <v>46305.4225354195</v>
      </c>
      <c r="T24" s="2">
        <f t="shared" ref="T24:T35" si="118">S24/$B24</f>
        <v>0.26331892291139652</v>
      </c>
      <c r="U24" s="1">
        <v>172429.29347133599</v>
      </c>
      <c r="V24" s="2">
        <f t="shared" ref="V24:V35" si="119">U24/$B24</f>
        <v>0.9805308611645942</v>
      </c>
      <c r="W24" s="1">
        <v>10521.921298503899</v>
      </c>
      <c r="X24" s="2">
        <f t="shared" ref="X24:X35" si="120">W24/$B24</f>
        <v>5.9833618431216186E-2</v>
      </c>
      <c r="Y24" s="1">
        <v>29236.270094394698</v>
      </c>
      <c r="Z24" s="2">
        <f t="shared" ref="Z24:Z35" si="121">Y24/$B24</f>
        <v>0.16625403094667909</v>
      </c>
    </row>
    <row r="25" spans="1:26" x14ac:dyDescent="0.35">
      <c r="A25" s="3" t="s">
        <v>16</v>
      </c>
      <c r="B25" s="1">
        <v>85628.999651312799</v>
      </c>
      <c r="C25" s="1">
        <v>18414.836316466299</v>
      </c>
      <c r="D25" s="2">
        <f t="shared" si="110"/>
        <v>0.21505373636796862</v>
      </c>
      <c r="E25" s="1">
        <v>67214.163334846497</v>
      </c>
      <c r="F25" s="2">
        <f t="shared" si="111"/>
        <v>0.78494626363203135</v>
      </c>
      <c r="G25" s="1">
        <v>19084.141108751301</v>
      </c>
      <c r="H25" s="2">
        <f t="shared" si="112"/>
        <v>0.22287006956128463</v>
      </c>
      <c r="I25" s="1">
        <v>61731.189817786202</v>
      </c>
      <c r="J25" s="2">
        <f t="shared" si="113"/>
        <v>0.72091452742832296</v>
      </c>
      <c r="K25" s="1">
        <v>4813.6687247753098</v>
      </c>
      <c r="L25" s="2">
        <f t="shared" si="114"/>
        <v>5.6215403010392524E-2</v>
      </c>
      <c r="M25" s="1">
        <v>8750.7101898193305</v>
      </c>
      <c r="N25" s="2">
        <f t="shared" si="115"/>
        <v>0.10219330163207356</v>
      </c>
      <c r="O25" s="1">
        <v>30405.847179532098</v>
      </c>
      <c r="P25" s="2">
        <f t="shared" si="116"/>
        <v>0.35508819796268565</v>
      </c>
      <c r="Q25" s="1">
        <v>61863.113207817099</v>
      </c>
      <c r="R25" s="2">
        <f t="shared" si="117"/>
        <v>0.72245516658758091</v>
      </c>
      <c r="S25" s="1">
        <v>22000.1826486588</v>
      </c>
      <c r="T25" s="2">
        <f t="shared" si="118"/>
        <v>0.25692443842909601</v>
      </c>
      <c r="U25" s="1">
        <v>80647.342061161995</v>
      </c>
      <c r="V25" s="2">
        <f t="shared" si="119"/>
        <v>0.94182277487257282</v>
      </c>
      <c r="W25" s="1">
        <v>10976.007766246799</v>
      </c>
      <c r="X25" s="2">
        <f t="shared" si="120"/>
        <v>0.12818096452068647</v>
      </c>
      <c r="Y25" s="1">
        <v>13433.5487494469</v>
      </c>
      <c r="Z25" s="2">
        <f t="shared" si="121"/>
        <v>0.1568808324767221</v>
      </c>
    </row>
    <row r="26" spans="1:26" x14ac:dyDescent="0.35">
      <c r="A26" s="3" t="s">
        <v>28</v>
      </c>
      <c r="B26" s="1">
        <v>84077.000097990007</v>
      </c>
      <c r="C26" s="1">
        <v>26476.243773221999</v>
      </c>
      <c r="D26" s="2">
        <f t="shared" si="110"/>
        <v>0.31490471522966429</v>
      </c>
      <c r="E26" s="1">
        <v>57600.756324768103</v>
      </c>
      <c r="F26" s="2">
        <f t="shared" si="111"/>
        <v>0.68509528477033688</v>
      </c>
      <c r="G26" s="1">
        <v>12234.4104332924</v>
      </c>
      <c r="H26" s="2">
        <f t="shared" si="112"/>
        <v>0.14551435492505022</v>
      </c>
      <c r="I26" s="1">
        <v>52238.445966005303</v>
      </c>
      <c r="J26" s="2">
        <f t="shared" si="113"/>
        <v>0.62131672044819009</v>
      </c>
      <c r="K26" s="1">
        <v>19604.1436986923</v>
      </c>
      <c r="L26" s="2">
        <f t="shared" si="114"/>
        <v>0.2331689246267597</v>
      </c>
      <c r="M26" s="1">
        <v>13258.9619336128</v>
      </c>
      <c r="N26" s="2">
        <f t="shared" si="115"/>
        <v>0.15770022619931437</v>
      </c>
      <c r="O26" s="1">
        <v>27889.593739748001</v>
      </c>
      <c r="P26" s="2">
        <f t="shared" si="116"/>
        <v>0.33171490071295662</v>
      </c>
      <c r="Q26" s="1">
        <v>62880.436723709099</v>
      </c>
      <c r="R26" s="2">
        <f t="shared" si="117"/>
        <v>0.74789105998576599</v>
      </c>
      <c r="S26" s="1">
        <v>21222.4740018845</v>
      </c>
      <c r="T26" s="2">
        <f t="shared" si="118"/>
        <v>0.25241711737038841</v>
      </c>
      <c r="U26" s="1">
        <v>82572.269320964799</v>
      </c>
      <c r="V26" s="2">
        <f t="shared" si="119"/>
        <v>0.98210294402426968</v>
      </c>
      <c r="W26" s="1">
        <v>13092.490937233</v>
      </c>
      <c r="X26" s="2">
        <f t="shared" si="120"/>
        <v>0.15572024360971456</v>
      </c>
      <c r="Y26" s="1">
        <v>23296.439093589801</v>
      </c>
      <c r="Z26" s="2">
        <f t="shared" si="121"/>
        <v>0.27708456612912308</v>
      </c>
    </row>
    <row r="27" spans="1:26" x14ac:dyDescent="0.35">
      <c r="A27" s="3" t="s">
        <v>18</v>
      </c>
      <c r="B27" s="1">
        <v>234855.99984657799</v>
      </c>
      <c r="C27" s="1">
        <v>170755.77276003399</v>
      </c>
      <c r="D27" s="2">
        <f t="shared" si="110"/>
        <v>0.72706583128207025</v>
      </c>
      <c r="E27" s="1">
        <v>64100.227086544</v>
      </c>
      <c r="F27" s="2">
        <f t="shared" si="111"/>
        <v>0.27293416871792975</v>
      </c>
      <c r="G27" s="1">
        <v>173118.808537245</v>
      </c>
      <c r="H27" s="2">
        <f t="shared" si="112"/>
        <v>0.73712746810955043</v>
      </c>
      <c r="I27" s="1">
        <v>44492.706574678399</v>
      </c>
      <c r="J27" s="2">
        <f t="shared" si="113"/>
        <v>0.18944675291984747</v>
      </c>
      <c r="K27" s="1">
        <v>17244.484734654401</v>
      </c>
      <c r="L27" s="2">
        <f t="shared" si="114"/>
        <v>7.3425778970601263E-2</v>
      </c>
      <c r="M27" s="1">
        <v>12378.586312532399</v>
      </c>
      <c r="N27" s="2">
        <f t="shared" si="115"/>
        <v>5.2707132543425898E-2</v>
      </c>
      <c r="O27" s="1">
        <v>108329.15508854399</v>
      </c>
      <c r="P27" s="2">
        <f t="shared" si="116"/>
        <v>0.46125777139741408</v>
      </c>
      <c r="Q27" s="1">
        <v>55271.422918081298</v>
      </c>
      <c r="R27" s="2">
        <f t="shared" si="117"/>
        <v>0.23534175390106235</v>
      </c>
      <c r="S27" s="1">
        <v>19586.4097623825</v>
      </c>
      <c r="T27" s="2">
        <f t="shared" si="118"/>
        <v>8.3397527741158481E-2</v>
      </c>
      <c r="U27" s="1">
        <v>200539.27015638401</v>
      </c>
      <c r="V27" s="2">
        <f t="shared" si="119"/>
        <v>0.85388182668268331</v>
      </c>
      <c r="W27" s="1">
        <v>2878.92762088776</v>
      </c>
      <c r="X27" s="2">
        <f t="shared" si="120"/>
        <v>1.2258267290460742E-2</v>
      </c>
      <c r="Y27" s="1">
        <v>5397.9848713874799</v>
      </c>
      <c r="Z27" s="2">
        <f t="shared" si="121"/>
        <v>2.2984232359036034E-2</v>
      </c>
    </row>
    <row r="28" spans="1:26" x14ac:dyDescent="0.35">
      <c r="A28" s="3" t="s">
        <v>19</v>
      </c>
      <c r="B28" s="1">
        <v>400190.99887275702</v>
      </c>
      <c r="C28" s="1">
        <v>15655.695142746001</v>
      </c>
      <c r="D28" s="2">
        <f t="shared" si="110"/>
        <v>3.9120557900713344E-2</v>
      </c>
      <c r="E28" s="1">
        <v>384535.30373001099</v>
      </c>
      <c r="F28" s="2">
        <f t="shared" si="111"/>
        <v>0.96087944209928655</v>
      </c>
      <c r="G28" s="1">
        <v>85743.122282028198</v>
      </c>
      <c r="H28" s="2">
        <f t="shared" si="112"/>
        <v>0.21425549930794596</v>
      </c>
      <c r="I28" s="1">
        <v>189334.81092691401</v>
      </c>
      <c r="J28" s="2">
        <f t="shared" si="113"/>
        <v>0.47311111809167422</v>
      </c>
      <c r="K28" s="1">
        <v>125113.065663815</v>
      </c>
      <c r="L28" s="2">
        <f t="shared" si="114"/>
        <v>0.31263338260038026</v>
      </c>
      <c r="M28" s="1">
        <v>9848.3037033081091</v>
      </c>
      <c r="N28" s="2">
        <f t="shared" si="115"/>
        <v>2.4609008526049914E-2</v>
      </c>
      <c r="O28" s="1">
        <v>149265.52533531201</v>
      </c>
      <c r="P28" s="2">
        <f t="shared" si="116"/>
        <v>0.37298571371109679</v>
      </c>
      <c r="Q28" s="1">
        <v>272016.47546005202</v>
      </c>
      <c r="R28" s="2">
        <f t="shared" si="117"/>
        <v>0.67971662587678838</v>
      </c>
      <c r="S28" s="1">
        <v>160588.91311645499</v>
      </c>
      <c r="T28" s="2">
        <f t="shared" si="118"/>
        <v>0.40128067240091808</v>
      </c>
      <c r="U28" s="1">
        <v>391754.74134826701</v>
      </c>
      <c r="V28" s="2">
        <f t="shared" si="119"/>
        <v>0.97891942210531235</v>
      </c>
      <c r="W28" s="1">
        <v>47015.358331680298</v>
      </c>
      <c r="X28" s="2">
        <f t="shared" si="120"/>
        <v>0.11748229836281024</v>
      </c>
      <c r="Y28" s="1">
        <v>68972.639575958194</v>
      </c>
      <c r="Z28" s="2">
        <f t="shared" si="121"/>
        <v>0.1723493026335868</v>
      </c>
    </row>
    <row r="29" spans="1:26" x14ac:dyDescent="0.35">
      <c r="A29" s="3" t="s">
        <v>20</v>
      </c>
      <c r="B29" s="1">
        <v>95610.000125646606</v>
      </c>
      <c r="C29" s="1">
        <v>55126.818460226103</v>
      </c>
      <c r="D29" s="2">
        <f t="shared" si="110"/>
        <v>0.57658004798431939</v>
      </c>
      <c r="E29" s="1">
        <v>40483.181665420503</v>
      </c>
      <c r="F29" s="2">
        <f t="shared" si="111"/>
        <v>0.42341995201568061</v>
      </c>
      <c r="G29" s="1">
        <v>54530.079511880896</v>
      </c>
      <c r="H29" s="2">
        <f t="shared" si="112"/>
        <v>0.57033866164857006</v>
      </c>
      <c r="I29" s="1">
        <v>30000.575997829401</v>
      </c>
      <c r="J29" s="2">
        <f t="shared" si="113"/>
        <v>0.31378073379776089</v>
      </c>
      <c r="K29" s="1">
        <v>11079.344615936299</v>
      </c>
      <c r="L29" s="2">
        <f t="shared" si="114"/>
        <v>0.11588060455366901</v>
      </c>
      <c r="M29" s="1">
        <v>6581.2251884937295</v>
      </c>
      <c r="N29" s="2">
        <f t="shared" si="115"/>
        <v>6.8834067355349471E-2</v>
      </c>
      <c r="O29" s="1">
        <v>29737.157339334499</v>
      </c>
      <c r="P29" s="2">
        <f t="shared" si="116"/>
        <v>0.31102559669757546</v>
      </c>
      <c r="Q29" s="1">
        <v>30506.663443803802</v>
      </c>
      <c r="R29" s="2">
        <f t="shared" si="117"/>
        <v>0.31907398183990421</v>
      </c>
      <c r="S29" s="1">
        <v>8602.4148426055908</v>
      </c>
      <c r="T29" s="2">
        <f t="shared" si="118"/>
        <v>8.9974007230422148E-2</v>
      </c>
      <c r="U29" s="1">
        <v>81974.082722425504</v>
      </c>
      <c r="V29" s="2">
        <f t="shared" si="119"/>
        <v>0.85737979933792119</v>
      </c>
      <c r="W29" s="1">
        <v>3241.8638458251899</v>
      </c>
      <c r="X29" s="2">
        <f t="shared" si="120"/>
        <v>3.3907162865441584E-2</v>
      </c>
      <c r="Y29" s="1">
        <v>3130.1654176712</v>
      </c>
      <c r="Z29" s="2">
        <f t="shared" si="121"/>
        <v>3.2738891471160644E-2</v>
      </c>
    </row>
    <row r="30" spans="1:26" x14ac:dyDescent="0.35">
      <c r="A30" s="3" t="s">
        <v>21</v>
      </c>
      <c r="B30" s="1">
        <v>253347.999637842</v>
      </c>
      <c r="C30" s="1">
        <v>228778.35731816301</v>
      </c>
      <c r="D30" s="2">
        <f t="shared" si="110"/>
        <v>0.90302018427301178</v>
      </c>
      <c r="E30" s="1">
        <v>24569.6423196793</v>
      </c>
      <c r="F30" s="2">
        <f t="shared" si="111"/>
        <v>9.6979815726989424E-2</v>
      </c>
      <c r="G30" s="1">
        <v>194496.54566955601</v>
      </c>
      <c r="H30" s="2">
        <f t="shared" si="112"/>
        <v>0.76770507739388727</v>
      </c>
      <c r="I30" s="1">
        <v>46877.109426736803</v>
      </c>
      <c r="J30" s="2">
        <f t="shared" si="113"/>
        <v>0.18503050939319465</v>
      </c>
      <c r="K30" s="1">
        <v>11974.344541549701</v>
      </c>
      <c r="L30" s="2">
        <f t="shared" si="114"/>
        <v>4.7264413212920117E-2</v>
      </c>
      <c r="M30" s="1">
        <v>3313.04321289063</v>
      </c>
      <c r="N30" s="2">
        <f t="shared" si="115"/>
        <v>1.3077045082758049E-2</v>
      </c>
      <c r="O30" s="1">
        <v>178366.92066597901</v>
      </c>
      <c r="P30" s="2">
        <f t="shared" si="116"/>
        <v>0.70403919084007938</v>
      </c>
      <c r="Q30" s="1">
        <v>33419.063602447502</v>
      </c>
      <c r="R30" s="2">
        <f t="shared" si="117"/>
        <v>0.13190971963551976</v>
      </c>
      <c r="S30" s="1">
        <v>12302.800001621201</v>
      </c>
      <c r="T30" s="2">
        <f t="shared" si="118"/>
        <v>4.8560872867391532E-2</v>
      </c>
      <c r="U30" s="1">
        <v>244290.562975168</v>
      </c>
      <c r="V30" s="2">
        <f t="shared" si="119"/>
        <v>0.96424903028395126</v>
      </c>
      <c r="W30" s="1">
        <v>854.72306060790902</v>
      </c>
      <c r="X30" s="2">
        <f t="shared" si="120"/>
        <v>3.3737115028724348E-3</v>
      </c>
      <c r="Y30" s="1">
        <v>12652.6315336227</v>
      </c>
      <c r="Z30" s="2">
        <f t="shared" si="121"/>
        <v>4.9941706868455595E-2</v>
      </c>
    </row>
    <row r="31" spans="1:26" x14ac:dyDescent="0.35">
      <c r="A31" s="3" t="s">
        <v>22</v>
      </c>
      <c r="B31" s="1">
        <v>74040.000042438507</v>
      </c>
      <c r="C31" s="1">
        <v>37491.004535436601</v>
      </c>
      <c r="D31" s="2">
        <f t="shared" si="110"/>
        <v>0.50636148722241192</v>
      </c>
      <c r="E31" s="1">
        <v>36548.995507001899</v>
      </c>
      <c r="F31" s="2">
        <f t="shared" si="111"/>
        <v>0.49363851277758802</v>
      </c>
      <c r="G31" s="1">
        <v>41631.5322682857</v>
      </c>
      <c r="H31" s="2">
        <f t="shared" si="112"/>
        <v>0.56228433609431649</v>
      </c>
      <c r="I31" s="1">
        <v>24868.329603910399</v>
      </c>
      <c r="J31" s="2">
        <f t="shared" si="113"/>
        <v>0.3358769528586748</v>
      </c>
      <c r="K31" s="1">
        <v>7540.1381702423096</v>
      </c>
      <c r="L31" s="2">
        <f t="shared" si="114"/>
        <v>0.10183871104700738</v>
      </c>
      <c r="M31" s="1">
        <v>8986.9957959651892</v>
      </c>
      <c r="N31" s="2">
        <f t="shared" si="115"/>
        <v>0.12138027810391669</v>
      </c>
      <c r="O31" s="1">
        <v>35916.259658336603</v>
      </c>
      <c r="P31" s="2">
        <f t="shared" si="116"/>
        <v>0.4850926477275796</v>
      </c>
      <c r="Q31" s="1">
        <v>31977.066373825099</v>
      </c>
      <c r="R31" s="2">
        <f t="shared" si="117"/>
        <v>0.43188906476899475</v>
      </c>
      <c r="S31" s="1">
        <v>8581.8909783363306</v>
      </c>
      <c r="T31" s="2">
        <f t="shared" si="118"/>
        <v>0.11590884621039077</v>
      </c>
      <c r="U31" s="1">
        <v>65872.544306755095</v>
      </c>
      <c r="V31" s="2">
        <f t="shared" si="119"/>
        <v>0.88968860438949271</v>
      </c>
      <c r="W31" s="1">
        <v>2894.6689476966899</v>
      </c>
      <c r="X31" s="2">
        <f t="shared" si="120"/>
        <v>3.9096014938378082E-2</v>
      </c>
      <c r="Y31" s="1">
        <v>4234.1131515502902</v>
      </c>
      <c r="Z31" s="2">
        <f t="shared" si="121"/>
        <v>5.718683345655546E-2</v>
      </c>
    </row>
    <row r="32" spans="1:26" x14ac:dyDescent="0.35">
      <c r="A32" s="3" t="s">
        <v>23</v>
      </c>
      <c r="B32" s="1">
        <v>248490.00063037901</v>
      </c>
      <c r="C32" s="1">
        <v>236851.19913291899</v>
      </c>
      <c r="D32" s="2">
        <f t="shared" si="110"/>
        <v>0.95316189195567524</v>
      </c>
      <c r="E32" s="1">
        <v>11638.801497459401</v>
      </c>
      <c r="F32" s="2">
        <f t="shared" si="111"/>
        <v>4.6838108044322264E-2</v>
      </c>
      <c r="G32" s="1">
        <v>195067.55388832101</v>
      </c>
      <c r="H32" s="2">
        <f t="shared" si="112"/>
        <v>0.785011684146107</v>
      </c>
      <c r="I32" s="1">
        <v>45581.567419052102</v>
      </c>
      <c r="J32" s="2">
        <f t="shared" si="113"/>
        <v>0.18343421185326986</v>
      </c>
      <c r="K32" s="1">
        <v>7840.8793230056799</v>
      </c>
      <c r="L32" s="2">
        <f t="shared" si="114"/>
        <v>3.15541040006223E-2</v>
      </c>
      <c r="M32" s="1">
        <v>6258.3430099487296</v>
      </c>
      <c r="N32" s="2">
        <f t="shared" si="115"/>
        <v>2.5185492350083803E-2</v>
      </c>
      <c r="O32" s="1">
        <v>148724.16850996</v>
      </c>
      <c r="P32" s="2">
        <f t="shared" si="116"/>
        <v>0.59851168309658653</v>
      </c>
      <c r="Q32" s="1">
        <v>24615.823528289799</v>
      </c>
      <c r="R32" s="2">
        <f t="shared" si="117"/>
        <v>9.9061626084926677E-2</v>
      </c>
      <c r="S32" s="1">
        <v>12533.045399189001</v>
      </c>
      <c r="T32" s="2">
        <f t="shared" si="118"/>
        <v>5.043681986154247E-2</v>
      </c>
      <c r="U32" s="1">
        <v>237560.60866451301</v>
      </c>
      <c r="V32" s="2">
        <f t="shared" si="119"/>
        <v>0.95601677355974124</v>
      </c>
      <c r="W32" s="1">
        <v>139.728565216064</v>
      </c>
      <c r="X32" s="2">
        <f t="shared" si="120"/>
        <v>5.6231061556438961E-4</v>
      </c>
      <c r="Y32" s="1">
        <v>8071.36326217652</v>
      </c>
      <c r="Z32" s="2">
        <f t="shared" si="121"/>
        <v>3.248164208499648E-2</v>
      </c>
    </row>
    <row r="33" spans="1:26" x14ac:dyDescent="0.35">
      <c r="A33" s="3" t="s">
        <v>24</v>
      </c>
      <c r="B33" s="1">
        <v>186633.99955463401</v>
      </c>
      <c r="C33" s="1">
        <v>106638.146244049</v>
      </c>
      <c r="D33" s="2">
        <f t="shared" si="110"/>
        <v>0.57137577557422725</v>
      </c>
      <c r="E33" s="1">
        <v>79995.853310584993</v>
      </c>
      <c r="F33" s="2">
        <f t="shared" si="111"/>
        <v>0.42862422442577264</v>
      </c>
      <c r="G33" s="1">
        <v>75060.392160892501</v>
      </c>
      <c r="H33" s="2">
        <f t="shared" si="112"/>
        <v>0.4021796261131928</v>
      </c>
      <c r="I33" s="1">
        <v>94237.712471485196</v>
      </c>
      <c r="J33" s="2">
        <f t="shared" si="113"/>
        <v>0.50493325276404777</v>
      </c>
      <c r="K33" s="1">
        <v>17335.894922256499</v>
      </c>
      <c r="L33" s="2">
        <f t="shared" si="114"/>
        <v>9.2887121122760402E-2</v>
      </c>
      <c r="M33" s="1">
        <v>2012.71423721313</v>
      </c>
      <c r="N33" s="2">
        <f t="shared" si="115"/>
        <v>1.078428497495678E-2</v>
      </c>
      <c r="O33" s="1">
        <v>125090.085390091</v>
      </c>
      <c r="P33" s="2">
        <f t="shared" si="116"/>
        <v>0.67024275152755841</v>
      </c>
      <c r="Q33" s="1">
        <v>58756.443154811903</v>
      </c>
      <c r="R33" s="2">
        <f t="shared" si="117"/>
        <v>0.31482175431605608</v>
      </c>
      <c r="S33" s="1">
        <v>33669.036197662397</v>
      </c>
      <c r="T33" s="2">
        <f t="shared" si="118"/>
        <v>0.18040140744991293</v>
      </c>
      <c r="U33" s="1">
        <v>184117.02346801799</v>
      </c>
      <c r="V33" s="2">
        <f t="shared" si="119"/>
        <v>0.98651383942570858</v>
      </c>
      <c r="W33" s="1">
        <v>3439.76974868774</v>
      </c>
      <c r="X33" s="2">
        <f t="shared" si="120"/>
        <v>1.8430563331954981E-2</v>
      </c>
      <c r="Y33" s="1">
        <v>9462.6871676445007</v>
      </c>
      <c r="Z33" s="2">
        <f t="shared" si="121"/>
        <v>5.0701839912477772E-2</v>
      </c>
    </row>
    <row r="34" spans="1:26" x14ac:dyDescent="0.35">
      <c r="A34" s="3" t="s">
        <v>25</v>
      </c>
      <c r="B34" s="1">
        <v>192468.99977326399</v>
      </c>
      <c r="C34" s="1">
        <v>170030.29304265999</v>
      </c>
      <c r="D34" s="2">
        <f t="shared" si="110"/>
        <v>0.88341651509054619</v>
      </c>
      <c r="E34" s="1">
        <v>22438.706730604201</v>
      </c>
      <c r="F34" s="2">
        <f t="shared" si="111"/>
        <v>0.1165834849094549</v>
      </c>
      <c r="G34" s="1">
        <v>125811.392678738</v>
      </c>
      <c r="H34" s="2">
        <f t="shared" si="112"/>
        <v>0.65367094351271504</v>
      </c>
      <c r="I34" s="1">
        <v>56047.999289274201</v>
      </c>
      <c r="J34" s="2">
        <f t="shared" si="113"/>
        <v>0.29120533361372969</v>
      </c>
      <c r="K34" s="1">
        <v>10609.607805252101</v>
      </c>
      <c r="L34" s="2">
        <f t="shared" si="114"/>
        <v>5.5123722873556956E-2</v>
      </c>
      <c r="M34" s="1">
        <v>6408.2244167327899</v>
      </c>
      <c r="N34" s="2">
        <f t="shared" si="115"/>
        <v>3.3294839295065333E-2</v>
      </c>
      <c r="O34" s="1">
        <v>133104.32726335499</v>
      </c>
      <c r="P34" s="2">
        <f t="shared" si="116"/>
        <v>0.69156242002689838</v>
      </c>
      <c r="Q34" s="1">
        <v>36872.453394174598</v>
      </c>
      <c r="R34" s="2">
        <f t="shared" si="117"/>
        <v>0.19157606387320447</v>
      </c>
      <c r="S34" s="1">
        <v>15070.569577455501</v>
      </c>
      <c r="T34" s="2">
        <f t="shared" si="118"/>
        <v>7.8301282779092846E-2</v>
      </c>
      <c r="U34" s="1">
        <v>185706.014679193</v>
      </c>
      <c r="V34" s="2">
        <f t="shared" si="119"/>
        <v>0.96486195126468133</v>
      </c>
      <c r="W34" s="1">
        <v>1737.1290760040299</v>
      </c>
      <c r="X34" s="2">
        <f t="shared" si="120"/>
        <v>9.025500615945611E-3</v>
      </c>
      <c r="Y34" s="1">
        <v>6582.8720507621802</v>
      </c>
      <c r="Z34" s="2">
        <f t="shared" si="121"/>
        <v>3.4202245860460966E-2</v>
      </c>
    </row>
    <row r="35" spans="1:26" x14ac:dyDescent="0.35">
      <c r="A35" s="3" t="s">
        <v>26</v>
      </c>
      <c r="B35" s="1">
        <v>152342.99974346199</v>
      </c>
      <c r="C35" s="1">
        <v>56731.852702140801</v>
      </c>
      <c r="D35" s="2">
        <f t="shared" si="110"/>
        <v>0.37239553374736228</v>
      </c>
      <c r="E35" s="1">
        <v>92434.573122024594</v>
      </c>
      <c r="F35" s="2">
        <f t="shared" si="111"/>
        <v>0.60675300655546893</v>
      </c>
      <c r="G35" s="1">
        <v>58169.265351772301</v>
      </c>
      <c r="H35" s="2">
        <f t="shared" si="112"/>
        <v>0.38183090427342536</v>
      </c>
      <c r="I35" s="1">
        <v>75692.017141819</v>
      </c>
      <c r="J35" s="2">
        <f t="shared" si="113"/>
        <v>0.49685261068300207</v>
      </c>
      <c r="K35" s="1">
        <v>18481.7172498703</v>
      </c>
      <c r="L35" s="2">
        <f t="shared" si="114"/>
        <v>0.12131648504357004</v>
      </c>
      <c r="M35" s="1">
        <v>20943.756695270498</v>
      </c>
      <c r="N35" s="2">
        <f t="shared" si="115"/>
        <v>0.13747764406988663</v>
      </c>
      <c r="O35" s="1">
        <v>54740.615542650201</v>
      </c>
      <c r="P35" s="2">
        <f t="shared" si="116"/>
        <v>0.359324784432699</v>
      </c>
      <c r="Q35" s="1">
        <v>92069.712909221606</v>
      </c>
      <c r="R35" s="2">
        <f t="shared" si="117"/>
        <v>0.60435801490230867</v>
      </c>
      <c r="S35" s="1">
        <v>23770.727531433098</v>
      </c>
      <c r="T35" s="2">
        <f t="shared" si="118"/>
        <v>0.15603426197109035</v>
      </c>
      <c r="U35" s="1">
        <v>142326.426437855</v>
      </c>
      <c r="V35" s="2">
        <f t="shared" si="119"/>
        <v>0.93424986167743584</v>
      </c>
      <c r="W35" s="1">
        <v>7391.2903928756696</v>
      </c>
      <c r="X35" s="2">
        <f t="shared" si="120"/>
        <v>4.8517427156628358E-2</v>
      </c>
      <c r="Y35" s="1">
        <v>22501.4710683823</v>
      </c>
      <c r="Z35" s="2">
        <f t="shared" si="121"/>
        <v>0.14770269133648184</v>
      </c>
    </row>
    <row r="37" spans="1:26" x14ac:dyDescent="0.35">
      <c r="A37" s="3" t="s">
        <v>14</v>
      </c>
      <c r="B37" s="2">
        <f>(B23-B5)/B5</f>
        <v>9.7785811124212599E-2</v>
      </c>
      <c r="C37" s="2"/>
      <c r="D37" s="2">
        <f>D23-D5</f>
        <v>1.1252501741897625E-2</v>
      </c>
      <c r="E37" s="2"/>
      <c r="F37" s="2">
        <f>F23-F5</f>
        <v>-1.1252501741898624E-2</v>
      </c>
      <c r="G37" s="2"/>
      <c r="H37" s="2">
        <f>H23-H5</f>
        <v>3.8474946163971069E-3</v>
      </c>
      <c r="I37" s="2"/>
      <c r="J37" s="2">
        <f>J23-J5</f>
        <v>-3.4084832476945021E-2</v>
      </c>
      <c r="K37" s="2"/>
      <c r="L37" s="2">
        <f>L23-L5</f>
        <v>3.0237337860547654E-2</v>
      </c>
      <c r="M37" s="2"/>
      <c r="N37" s="2">
        <f>N23-N5</f>
        <v>-8.8624207362974744E-2</v>
      </c>
      <c r="O37" s="2"/>
      <c r="P37" s="2">
        <f>P23-P5</f>
        <v>-0.25711287261445248</v>
      </c>
      <c r="Q37" s="2"/>
      <c r="R37" s="2">
        <f>R23-R5</f>
        <v>1.0831802018926751E-2</v>
      </c>
      <c r="S37" s="2"/>
      <c r="T37" s="2">
        <f>T23-T5</f>
        <v>7.6326734343749592E-3</v>
      </c>
      <c r="U37" s="2"/>
      <c r="V37" s="2">
        <f>V23-V5</f>
        <v>0.16281280685302058</v>
      </c>
      <c r="W37" s="2"/>
      <c r="X37" s="2">
        <f>X23-X5</f>
        <v>-2.3003809071382421E-2</v>
      </c>
      <c r="Y37" s="2"/>
      <c r="Z37" s="2">
        <f>Z23-Z5</f>
        <v>-1.0256836980467129E-2</v>
      </c>
    </row>
    <row r="38" spans="1:26" x14ac:dyDescent="0.35">
      <c r="A38" s="3" t="s">
        <v>15</v>
      </c>
      <c r="B38" s="2">
        <f t="shared" ref="B38:B49" si="122">(B24-B6)/B6</f>
        <v>0.21163452422074325</v>
      </c>
      <c r="C38" s="2"/>
      <c r="D38" s="2">
        <f t="shared" ref="D38:F49" si="123">D24-D6</f>
        <v>-2.4912296148833848E-2</v>
      </c>
      <c r="E38" s="2"/>
      <c r="F38" s="2">
        <f t="shared" si="123"/>
        <v>2.4912296148832058E-2</v>
      </c>
      <c r="G38" s="2"/>
      <c r="H38" s="2">
        <f t="shared" ref="H38" si="124">H24-H6</f>
        <v>-7.8405918431815741E-3</v>
      </c>
      <c r="I38" s="2"/>
      <c r="J38" s="2">
        <f t="shared" ref="J38" si="125">J24-J6</f>
        <v>-4.6461146083197069E-2</v>
      </c>
      <c r="K38" s="2"/>
      <c r="L38" s="2">
        <f t="shared" ref="L38" si="126">L24-L6</f>
        <v>5.4301737926377935E-2</v>
      </c>
      <c r="M38" s="2"/>
      <c r="N38" s="2">
        <f t="shared" ref="N38" si="127">N24-N6</f>
        <v>3.5828162079984308E-2</v>
      </c>
      <c r="O38" s="2"/>
      <c r="P38" s="2">
        <f t="shared" ref="P38" si="128">P24-P6</f>
        <v>-0.49290341854894376</v>
      </c>
      <c r="Q38" s="2"/>
      <c r="R38" s="2">
        <f t="shared" ref="R38" si="129">R24-R6</f>
        <v>3.7355948408720474E-3</v>
      </c>
      <c r="S38" s="2"/>
      <c r="T38" s="2">
        <f t="shared" ref="T38" si="130">T24-T6</f>
        <v>-1.8091055247170917E-2</v>
      </c>
      <c r="U38" s="2"/>
      <c r="V38" s="2">
        <f t="shared" ref="V38" si="131">V24-V6</f>
        <v>6.37556763392223E-2</v>
      </c>
      <c r="W38" s="2"/>
      <c r="X38" s="2">
        <f t="shared" ref="X38" si="132">X24-X6</f>
        <v>-0.11676504352266187</v>
      </c>
      <c r="Y38" s="2"/>
      <c r="Z38" s="2">
        <f t="shared" ref="Z38" si="133">Z24-Z6</f>
        <v>-7.9327729734608249E-2</v>
      </c>
    </row>
    <row r="39" spans="1:26" x14ac:dyDescent="0.35">
      <c r="A39" s="3" t="s">
        <v>16</v>
      </c>
      <c r="B39" s="2">
        <f t="shared" si="122"/>
        <v>0.1127441379973854</v>
      </c>
      <c r="C39" s="2"/>
      <c r="D39" s="2">
        <f t="shared" si="123"/>
        <v>-0.17918690402291934</v>
      </c>
      <c r="E39" s="2"/>
      <c r="F39" s="2">
        <f t="shared" si="123"/>
        <v>0.17918690402291926</v>
      </c>
      <c r="G39" s="2"/>
      <c r="H39" s="2">
        <f t="shared" ref="H39" si="134">H25-H7</f>
        <v>-9.6129839474100587E-2</v>
      </c>
      <c r="I39" s="2"/>
      <c r="J39" s="2">
        <f t="shared" ref="J39" si="135">J25-J7</f>
        <v>0.11988532778698346</v>
      </c>
      <c r="K39" s="2"/>
      <c r="L39" s="2">
        <f t="shared" ref="L39" si="136">L25-L7</f>
        <v>-2.3755488312882718E-2</v>
      </c>
      <c r="M39" s="2"/>
      <c r="N39" s="2">
        <f t="shared" ref="N39" si="137">N25-N7</f>
        <v>-8.7727819051980335E-2</v>
      </c>
      <c r="O39" s="2"/>
      <c r="P39" s="2">
        <f t="shared" ref="P39" si="138">P25-P7</f>
        <v>-0.43703166740968447</v>
      </c>
      <c r="Q39" s="2"/>
      <c r="R39" s="2">
        <f t="shared" ref="R39" si="139">R25-R7</f>
        <v>8.2194228092655419E-2</v>
      </c>
      <c r="S39" s="2"/>
      <c r="T39" s="2">
        <f t="shared" ref="T39" si="140">T25-T7</f>
        <v>7.8555823820178894E-2</v>
      </c>
      <c r="U39" s="2"/>
      <c r="V39" s="2">
        <f t="shared" ref="V39" si="141">V25-V7</f>
        <v>0.12216662111638399</v>
      </c>
      <c r="W39" s="2"/>
      <c r="X39" s="2">
        <f t="shared" ref="X39" si="142">X25-X7</f>
        <v>-3.831027038893367E-2</v>
      </c>
      <c r="Y39" s="2"/>
      <c r="Z39" s="2">
        <f t="shared" ref="Z39" si="143">Z25-Z7</f>
        <v>2.1538480651582093E-2</v>
      </c>
    </row>
    <row r="40" spans="1:26" x14ac:dyDescent="0.35">
      <c r="A40" s="3" t="s">
        <v>28</v>
      </c>
      <c r="B40" s="2">
        <f t="shared" si="122"/>
        <v>0.135362511957517</v>
      </c>
      <c r="C40" s="2"/>
      <c r="D40" s="2">
        <f t="shared" si="123"/>
        <v>-0.14348319613111787</v>
      </c>
      <c r="E40" s="2"/>
      <c r="F40" s="2">
        <f t="shared" si="123"/>
        <v>0.14348319613111904</v>
      </c>
      <c r="G40" s="2"/>
      <c r="H40" s="2">
        <f t="shared" ref="H40" si="144">H26-H8</f>
        <v>-7.5948651300220882E-2</v>
      </c>
      <c r="I40" s="2"/>
      <c r="J40" s="2">
        <f t="shared" ref="J40" si="145">J26-J8</f>
        <v>1.5358825427056577E-2</v>
      </c>
      <c r="K40" s="2"/>
      <c r="L40" s="2">
        <f t="shared" ref="L40" si="146">L26-L8</f>
        <v>6.0589825873164305E-2</v>
      </c>
      <c r="M40" s="2"/>
      <c r="N40" s="2">
        <f t="shared" ref="N40" si="147">N26-N8</f>
        <v>-6.383029923517175E-2</v>
      </c>
      <c r="O40" s="2"/>
      <c r="P40" s="2">
        <f t="shared" ref="P40" si="148">P26-P8</f>
        <v>-0.49712390392696348</v>
      </c>
      <c r="Q40" s="2"/>
      <c r="R40" s="2">
        <f t="shared" ref="R40" si="149">R26-R8</f>
        <v>8.0153088532887606E-2</v>
      </c>
      <c r="S40" s="2"/>
      <c r="T40" s="2">
        <f t="shared" ref="T40" si="150">T26-T8</f>
        <v>9.374971879996391E-3</v>
      </c>
      <c r="U40" s="2"/>
      <c r="V40" s="2">
        <f t="shared" ref="V40" si="151">V26-V8</f>
        <v>9.5737773133151127E-2</v>
      </c>
      <c r="W40" s="2"/>
      <c r="X40" s="2">
        <f t="shared" ref="X40" si="152">X26-X8</f>
        <v>-4.1071243568387594E-2</v>
      </c>
      <c r="Y40" s="2"/>
      <c r="Z40" s="2">
        <f t="shared" ref="Z40" si="153">Z26-Z8</f>
        <v>5.8011739910063753E-2</v>
      </c>
    </row>
    <row r="41" spans="1:26" x14ac:dyDescent="0.35">
      <c r="A41" s="3" t="s">
        <v>18</v>
      </c>
      <c r="B41" s="2">
        <f t="shared" si="122"/>
        <v>7.0915258484013033E-2</v>
      </c>
      <c r="C41" s="2"/>
      <c r="D41" s="2">
        <f t="shared" si="123"/>
        <v>1.3216562686878208E-2</v>
      </c>
      <c r="E41" s="2"/>
      <c r="F41" s="2">
        <f t="shared" si="123"/>
        <v>-1.3216562686878208E-2</v>
      </c>
      <c r="G41" s="2"/>
      <c r="H41" s="2">
        <f t="shared" ref="H41" si="154">H27-H9</f>
        <v>-3.7249652234811692E-2</v>
      </c>
      <c r="I41" s="2"/>
      <c r="J41" s="2">
        <f t="shared" ref="J41" si="155">J27-J9</f>
        <v>-1.3011934564192945E-2</v>
      </c>
      <c r="K41" s="2"/>
      <c r="L41" s="2">
        <f t="shared" ref="L41" si="156">L27-L9</f>
        <v>5.0261586799003846E-2</v>
      </c>
      <c r="M41" s="2"/>
      <c r="N41" s="2">
        <f t="shared" ref="N41" si="157">N27-N9</f>
        <v>-0.16268793548998889</v>
      </c>
      <c r="O41" s="2"/>
      <c r="P41" s="2">
        <f t="shared" ref="P41" si="158">P27-P9</f>
        <v>-0.23043503858325198</v>
      </c>
      <c r="Q41" s="2"/>
      <c r="R41" s="2">
        <f t="shared" ref="R41" si="159">R27-R9</f>
        <v>-4.8652154098791728E-2</v>
      </c>
      <c r="S41" s="2"/>
      <c r="T41" s="2">
        <f t="shared" ref="T41" si="160">T27-T9</f>
        <v>4.3611216564541366E-3</v>
      </c>
      <c r="U41" s="2"/>
      <c r="V41" s="2">
        <f t="shared" ref="V41" si="161">V27-V9</f>
        <v>0.19413097854493844</v>
      </c>
      <c r="W41" s="2"/>
      <c r="X41" s="2">
        <f t="shared" ref="X41" si="162">X27-X9</f>
        <v>-3.7946015349162796E-2</v>
      </c>
      <c r="Y41" s="2"/>
      <c r="Z41" s="2">
        <f t="shared" ref="Z41" si="163">Z27-Z9</f>
        <v>-6.2891994248777783E-2</v>
      </c>
    </row>
    <row r="42" spans="1:26" x14ac:dyDescent="0.35">
      <c r="A42" s="3" t="s">
        <v>19</v>
      </c>
      <c r="B42" s="2">
        <f t="shared" si="122"/>
        <v>0.18922187383253947</v>
      </c>
      <c r="C42" s="2"/>
      <c r="D42" s="2">
        <f t="shared" si="123"/>
        <v>-7.1775268800542275E-3</v>
      </c>
      <c r="E42" s="2"/>
      <c r="F42" s="2">
        <f t="shared" si="123"/>
        <v>7.1775268800541303E-3</v>
      </c>
      <c r="G42" s="2"/>
      <c r="H42" s="2">
        <f t="shared" ref="H42" si="164">H28-H10</f>
        <v>4.2465237358255747E-2</v>
      </c>
      <c r="I42" s="2"/>
      <c r="J42" s="2">
        <f t="shared" ref="J42" si="165">J28-J10</f>
        <v>-0.10721962496584175</v>
      </c>
      <c r="K42" s="2"/>
      <c r="L42" s="2">
        <f t="shared" ref="L42" si="166">L28-L10</f>
        <v>6.4754387607586478E-2</v>
      </c>
      <c r="M42" s="2"/>
      <c r="N42" s="2">
        <f t="shared" ref="N42" si="167">N28-N10</f>
        <v>-9.3220063253142763E-4</v>
      </c>
      <c r="O42" s="2"/>
      <c r="P42" s="2">
        <f t="shared" ref="P42" si="168">P28-P10</f>
        <v>-0.46534244402332814</v>
      </c>
      <c r="Q42" s="2"/>
      <c r="R42" s="2">
        <f t="shared" ref="R42" si="169">R28-R10</f>
        <v>-6.2805995700258688E-2</v>
      </c>
      <c r="S42" s="2"/>
      <c r="T42" s="2">
        <f t="shared" ref="T42" si="170">T28-T10</f>
        <v>-3.1716370821523732E-2</v>
      </c>
      <c r="U42" s="2"/>
      <c r="V42" s="2">
        <f t="shared" ref="V42" si="171">V28-V10</f>
        <v>3.2453439905410386E-2</v>
      </c>
      <c r="W42" s="2"/>
      <c r="X42" s="2">
        <f t="shared" ref="X42" si="172">X28-X10</f>
        <v>-0.14418508644915953</v>
      </c>
      <c r="Y42" s="2"/>
      <c r="Z42" s="2">
        <f t="shared" ref="Z42" si="173">Z28-Z10</f>
        <v>-0.2354334113613317</v>
      </c>
    </row>
    <row r="43" spans="1:26" x14ac:dyDescent="0.35">
      <c r="A43" s="3" t="s">
        <v>20</v>
      </c>
      <c r="B43" s="2">
        <f t="shared" si="122"/>
        <v>0.12654648433659249</v>
      </c>
      <c r="C43" s="2"/>
      <c r="D43" s="2">
        <f t="shared" si="123"/>
        <v>-0.16378757308319558</v>
      </c>
      <c r="E43" s="2"/>
      <c r="F43" s="2">
        <f t="shared" si="123"/>
        <v>0.16378757308319564</v>
      </c>
      <c r="G43" s="2"/>
      <c r="H43" s="2">
        <f t="shared" ref="H43" si="174">H29-H11</f>
        <v>-0.1121757721914205</v>
      </c>
      <c r="I43" s="2"/>
      <c r="J43" s="2">
        <f t="shared" ref="J43" si="175">J29-J11</f>
        <v>6.404584514452652E-2</v>
      </c>
      <c r="K43" s="2"/>
      <c r="L43" s="2">
        <f t="shared" ref="L43" si="176">L29-L11</f>
        <v>4.812992704689395E-2</v>
      </c>
      <c r="M43" s="2"/>
      <c r="N43" s="2">
        <f t="shared" ref="N43" si="177">N29-N11</f>
        <v>-0.21560095090787662</v>
      </c>
      <c r="O43" s="2"/>
      <c r="P43" s="2">
        <f t="shared" ref="P43" si="178">P29-P11</f>
        <v>-0.30780320028604657</v>
      </c>
      <c r="Q43" s="2"/>
      <c r="R43" s="2">
        <f t="shared" ref="R43" si="179">R29-R11</f>
        <v>3.163436831333416E-2</v>
      </c>
      <c r="S43" s="2"/>
      <c r="T43" s="2">
        <f t="shared" ref="T43" si="180">T29-T11</f>
        <v>8.7910214875212417E-3</v>
      </c>
      <c r="U43" s="2"/>
      <c r="V43" s="2">
        <f t="shared" ref="V43" si="181">V29-V11</f>
        <v>0.19778276858500499</v>
      </c>
      <c r="W43" s="2"/>
      <c r="X43" s="2">
        <f t="shared" ref="X43" si="182">X29-X11</f>
        <v>-2.8718028603864409E-2</v>
      </c>
      <c r="Y43" s="2"/>
      <c r="Z43" s="2">
        <f t="shared" ref="Z43" si="183">Z29-Z11</f>
        <v>-5.5808298348563642E-2</v>
      </c>
    </row>
    <row r="44" spans="1:26" x14ac:dyDescent="0.35">
      <c r="A44" s="3" t="s">
        <v>21</v>
      </c>
      <c r="B44" s="2">
        <f t="shared" si="122"/>
        <v>4.0627296146103845E-2</v>
      </c>
      <c r="C44" s="2"/>
      <c r="D44" s="2">
        <f t="shared" si="123"/>
        <v>9.9231076762895665E-4</v>
      </c>
      <c r="E44" s="2"/>
      <c r="F44" s="2">
        <f t="shared" si="123"/>
        <v>-9.9231076762769377E-4</v>
      </c>
      <c r="G44" s="2"/>
      <c r="H44" s="2">
        <f t="shared" ref="H44" si="184">H30-H12</f>
        <v>-4.2951424575659702E-2</v>
      </c>
      <c r="I44" s="2"/>
      <c r="J44" s="2">
        <f t="shared" ref="J44" si="185">J30-J12</f>
        <v>1.347249298783354E-2</v>
      </c>
      <c r="K44" s="2"/>
      <c r="L44" s="2">
        <f t="shared" ref="L44" si="186">L30-L12</f>
        <v>2.9478931587828213E-2</v>
      </c>
      <c r="M44" s="2"/>
      <c r="N44" s="2">
        <f t="shared" ref="N44" si="187">N30-N12</f>
        <v>-0.1321929615303194</v>
      </c>
      <c r="O44" s="2"/>
      <c r="P44" s="2">
        <f t="shared" ref="P44" si="188">P30-P12</f>
        <v>-0.12197525935030329</v>
      </c>
      <c r="Q44" s="2"/>
      <c r="R44" s="2">
        <f t="shared" ref="R44" si="189">R30-R12</f>
        <v>-5.3502899430680845E-2</v>
      </c>
      <c r="S44" s="2"/>
      <c r="T44" s="2">
        <f t="shared" ref="T44" si="190">T30-T12</f>
        <v>-1.5064325832994989E-2</v>
      </c>
      <c r="U44" s="2"/>
      <c r="V44" s="2">
        <f t="shared" ref="V44" si="191">V30-V12</f>
        <v>0.11517506650389975</v>
      </c>
      <c r="W44" s="2"/>
      <c r="X44" s="2">
        <f t="shared" ref="X44" si="192">X30-X12</f>
        <v>-5.5458032911952365E-2</v>
      </c>
      <c r="Y44" s="2"/>
      <c r="Z44" s="2">
        <f t="shared" ref="Z44" si="193">Z30-Z12</f>
        <v>-5.4339541976309601E-2</v>
      </c>
    </row>
    <row r="45" spans="1:26" x14ac:dyDescent="0.35">
      <c r="A45" s="3" t="s">
        <v>22</v>
      </c>
      <c r="B45" s="2">
        <f t="shared" si="122"/>
        <v>4.8428207907653738E-2</v>
      </c>
      <c r="C45" s="2"/>
      <c r="D45" s="2">
        <f t="shared" si="123"/>
        <v>-0.19683873934230067</v>
      </c>
      <c r="E45" s="2"/>
      <c r="F45" s="2">
        <f t="shared" si="123"/>
        <v>0.19683873934230056</v>
      </c>
      <c r="G45" s="2"/>
      <c r="H45" s="2">
        <f t="shared" ref="H45" si="194">H31-H13</f>
        <v>-6.1335035188606168E-2</v>
      </c>
      <c r="I45" s="2"/>
      <c r="J45" s="2">
        <f t="shared" ref="J45" si="195">J31-J13</f>
        <v>4.4033282510331562E-2</v>
      </c>
      <c r="K45" s="2"/>
      <c r="L45" s="2">
        <f t="shared" ref="L45" si="196">L31-L13</f>
        <v>1.7301752678273316E-2</v>
      </c>
      <c r="M45" s="2"/>
      <c r="N45" s="2">
        <f t="shared" ref="N45" si="197">N31-N13</f>
        <v>-0.11188225375674601</v>
      </c>
      <c r="O45" s="2"/>
      <c r="P45" s="2">
        <f t="shared" ref="P45" si="198">P31-P13</f>
        <v>-0.29322794134067304</v>
      </c>
      <c r="Q45" s="2"/>
      <c r="R45" s="2">
        <f t="shared" ref="R45" si="199">R31-R13</f>
        <v>4.646000784461074E-2</v>
      </c>
      <c r="S45" s="2"/>
      <c r="T45" s="2">
        <f t="shared" ref="T45" si="200">T31-T13</f>
        <v>-9.63632512917309E-3</v>
      </c>
      <c r="U45" s="2"/>
      <c r="V45" s="2">
        <f t="shared" ref="V45" si="201">V31-V13</f>
        <v>0.1297339173320019</v>
      </c>
      <c r="W45" s="2"/>
      <c r="X45" s="2">
        <f t="shared" ref="X45" si="202">X31-X13</f>
        <v>-6.5746805792293112E-2</v>
      </c>
      <c r="Y45" s="2"/>
      <c r="Z45" s="2">
        <f t="shared" ref="Z45" si="203">Z31-Z13</f>
        <v>-7.778909404273654E-2</v>
      </c>
    </row>
    <row r="46" spans="1:26" x14ac:dyDescent="0.35">
      <c r="A46" s="3" t="s">
        <v>23</v>
      </c>
      <c r="B46" s="2">
        <f t="shared" si="122"/>
        <v>3.7458565245113158E-2</v>
      </c>
      <c r="C46" s="2"/>
      <c r="D46" s="2">
        <f t="shared" si="123"/>
        <v>2.9410317280513798E-3</v>
      </c>
      <c r="E46" s="2"/>
      <c r="F46" s="2">
        <f t="shared" si="123"/>
        <v>-2.9410317280539264E-3</v>
      </c>
      <c r="G46" s="2"/>
      <c r="H46" s="2">
        <f t="shared" ref="H46" si="204">H32-H14</f>
        <v>-7.6385550843475203E-3</v>
      </c>
      <c r="I46" s="2"/>
      <c r="J46" s="2">
        <f t="shared" ref="J46" si="205">J32-J14</f>
        <v>-1.486403713010509E-2</v>
      </c>
      <c r="K46" s="2"/>
      <c r="L46" s="2">
        <f t="shared" ref="L46" si="206">L32-L14</f>
        <v>2.2502592214451743E-2</v>
      </c>
      <c r="M46" s="2"/>
      <c r="N46" s="2">
        <f t="shared" ref="N46" si="207">N32-N14</f>
        <v>-0.11366419744358516</v>
      </c>
      <c r="O46" s="2"/>
      <c r="P46" s="2">
        <f t="shared" ref="P46" si="208">P32-P14</f>
        <v>-0.18835610972065475</v>
      </c>
      <c r="Q46" s="2"/>
      <c r="R46" s="2">
        <f t="shared" ref="R46" si="209">R32-R14</f>
        <v>-6.4617095347283007E-2</v>
      </c>
      <c r="S46" s="2"/>
      <c r="T46" s="2">
        <f t="shared" ref="T46" si="210">T32-T14</f>
        <v>-1.020162902330126E-2</v>
      </c>
      <c r="U46" s="2"/>
      <c r="V46" s="2">
        <f t="shared" ref="V46" si="211">V32-V14</f>
        <v>0.10336686833341169</v>
      </c>
      <c r="W46" s="2"/>
      <c r="X46" s="2">
        <f t="shared" ref="X46" si="212">X32-X14</f>
        <v>-4.5530258627665764E-2</v>
      </c>
      <c r="Y46" s="2"/>
      <c r="Z46" s="2">
        <f t="shared" ref="Z46" si="213">Z32-Z14</f>
        <v>-6.0496756198222319E-2</v>
      </c>
    </row>
    <row r="47" spans="1:26" x14ac:dyDescent="0.35">
      <c r="A47" s="3" t="s">
        <v>24</v>
      </c>
      <c r="B47" s="2">
        <f t="shared" si="122"/>
        <v>0.11323590548543995</v>
      </c>
      <c r="C47" s="2"/>
      <c r="D47" s="2">
        <f t="shared" si="123"/>
        <v>8.2979348345910697E-3</v>
      </c>
      <c r="E47" s="2"/>
      <c r="F47" s="2">
        <f t="shared" si="123"/>
        <v>-8.2979348345912363E-3</v>
      </c>
      <c r="G47" s="2"/>
      <c r="H47" s="2">
        <f t="shared" ref="H47" si="214">H33-H15</f>
        <v>-6.4834987665512822E-2</v>
      </c>
      <c r="I47" s="2"/>
      <c r="J47" s="2">
        <f t="shared" ref="J47" si="215">J33-J15</f>
        <v>1.8324245904518977E-2</v>
      </c>
      <c r="K47" s="2"/>
      <c r="L47" s="2">
        <f t="shared" ref="L47" si="216">L33-L15</f>
        <v>4.6510741760994817E-2</v>
      </c>
      <c r="M47" s="2"/>
      <c r="N47" s="2">
        <f t="shared" ref="N47" si="217">N33-N15</f>
        <v>-9.4584041896501603E-2</v>
      </c>
      <c r="O47" s="2"/>
      <c r="P47" s="2">
        <f t="shared" ref="P47" si="218">P33-P15</f>
        <v>-0.21729080051538818</v>
      </c>
      <c r="Q47" s="2"/>
      <c r="R47" s="2">
        <f t="shared" ref="R47" si="219">R33-R15</f>
        <v>-8.2792322629962389E-2</v>
      </c>
      <c r="S47" s="2"/>
      <c r="T47" s="2">
        <f t="shared" ref="T47" si="220">T33-T15</f>
        <v>8.257059105147041E-3</v>
      </c>
      <c r="U47" s="2"/>
      <c r="V47" s="2">
        <f t="shared" ref="V47" si="221">V33-V15</f>
        <v>8.3113899073784969E-2</v>
      </c>
      <c r="W47" s="2"/>
      <c r="X47" s="2">
        <f t="shared" ref="X47" si="222">X33-X15</f>
        <v>-9.8509490351313733E-2</v>
      </c>
      <c r="Y47" s="2"/>
      <c r="Z47" s="2">
        <f t="shared" ref="Z47" si="223">Z33-Z15</f>
        <v>-0.15851378788352583</v>
      </c>
    </row>
    <row r="48" spans="1:26" x14ac:dyDescent="0.35">
      <c r="A48" s="3" t="s">
        <v>25</v>
      </c>
      <c r="B48" s="2">
        <f t="shared" si="122"/>
        <v>6.7203032859976988E-2</v>
      </c>
      <c r="C48" s="2"/>
      <c r="D48" s="2">
        <f t="shared" si="123"/>
        <v>1.055888904327118E-2</v>
      </c>
      <c r="E48" s="2"/>
      <c r="F48" s="2">
        <f t="shared" si="123"/>
        <v>-1.0558889043270084E-2</v>
      </c>
      <c r="G48" s="2"/>
      <c r="H48" s="2">
        <f t="shared" ref="H48" si="224">H34-H16</f>
        <v>-3.9540551976586236E-2</v>
      </c>
      <c r="I48" s="2"/>
      <c r="J48" s="2">
        <f t="shared" ref="J48" si="225">J34-J16</f>
        <v>2.9911952447213674E-2</v>
      </c>
      <c r="K48" s="2"/>
      <c r="L48" s="2">
        <f t="shared" ref="L48" si="226">L34-L16</f>
        <v>9.628599529374289E-3</v>
      </c>
      <c r="M48" s="2"/>
      <c r="N48" s="2">
        <f t="shared" ref="N48" si="227">N34-N16</f>
        <v>-0.1422536805192946</v>
      </c>
      <c r="O48" s="2"/>
      <c r="P48" s="2">
        <f t="shared" ref="P48" si="228">P34-P16</f>
        <v>-9.873306262063497E-2</v>
      </c>
      <c r="Q48" s="2"/>
      <c r="R48" s="2">
        <f t="shared" ref="R48" si="229">R34-R16</f>
        <v>-5.3166074979797195E-2</v>
      </c>
      <c r="S48" s="2"/>
      <c r="T48" s="2">
        <f t="shared" ref="T48" si="230">T34-T16</f>
        <v>-1.9531253026484119E-2</v>
      </c>
      <c r="U48" s="2"/>
      <c r="V48" s="2">
        <f t="shared" ref="V48" si="231">V34-V16</f>
        <v>0.12374833266962393</v>
      </c>
      <c r="W48" s="2"/>
      <c r="X48" s="2">
        <f t="shared" ref="X48" si="232">X34-X16</f>
        <v>-7.6469844520428862E-2</v>
      </c>
      <c r="Y48" s="2"/>
      <c r="Z48" s="2">
        <f t="shared" ref="Z48" si="233">Z34-Z16</f>
        <v>-8.0431048474411987E-2</v>
      </c>
    </row>
    <row r="49" spans="1:26" x14ac:dyDescent="0.35">
      <c r="A49" s="3" t="s">
        <v>26</v>
      </c>
      <c r="B49" s="2">
        <f t="shared" si="122"/>
        <v>0.10011626126316617</v>
      </c>
      <c r="C49" s="2"/>
      <c r="D49" s="2">
        <f t="shared" si="123"/>
        <v>-9.8390650439409699E-2</v>
      </c>
      <c r="E49" s="2"/>
      <c r="F49" s="2">
        <f t="shared" si="123"/>
        <v>7.7539190742240915E-2</v>
      </c>
      <c r="G49" s="2"/>
      <c r="H49" s="2">
        <f t="shared" ref="H49" si="234">H35-H17</f>
        <v>-3.5517574557299869E-2</v>
      </c>
      <c r="I49" s="2"/>
      <c r="J49" s="2">
        <f t="shared" ref="J49" si="235">J35-J17</f>
        <v>2.8261705202748733E-2</v>
      </c>
      <c r="K49" s="2"/>
      <c r="L49" s="2">
        <f t="shared" ref="L49" si="236">L35-L17</f>
        <v>7.2558693545485969E-3</v>
      </c>
      <c r="M49" s="2"/>
      <c r="N49" s="2">
        <f t="shared" ref="N49" si="237">N35-N17</f>
        <v>-5.8400431306163153E-2</v>
      </c>
      <c r="O49" s="2"/>
      <c r="P49" s="2">
        <f t="shared" ref="P49" si="238">P35-P17</f>
        <v>-0.41363718091944823</v>
      </c>
      <c r="Q49" s="2"/>
      <c r="R49" s="2">
        <f t="shared" ref="R49" si="239">R35-R17</f>
        <v>3.0018223309359549E-2</v>
      </c>
      <c r="S49" s="2"/>
      <c r="T49" s="2">
        <f t="shared" ref="T49" si="240">T35-T17</f>
        <v>-2.7199296907873233E-2</v>
      </c>
      <c r="U49" s="2"/>
      <c r="V49" s="2">
        <f t="shared" ref="V49" si="241">V35-V17</f>
        <v>8.3008879290214721E-2</v>
      </c>
      <c r="W49" s="2"/>
      <c r="X49" s="2">
        <f t="shared" ref="X49" si="242">X35-X17</f>
        <v>-7.7559450925968998E-2</v>
      </c>
      <c r="Y49" s="2"/>
      <c r="Z49" s="2">
        <f t="shared" ref="Z49" si="243">Z35-Z17</f>
        <v>-3.3220047851409473E-2</v>
      </c>
    </row>
  </sheetData>
  <conditionalFormatting sqref="B37:Z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Dayalani, Hardika</dc:creator>
  <cp:lastModifiedBy>Dayalani, Hardika</cp:lastModifiedBy>
  <dcterms:created xsi:type="dcterms:W3CDTF">2022-05-19T18:14:13Z</dcterms:created>
  <dcterms:modified xsi:type="dcterms:W3CDTF">2022-05-24T07:21:57Z</dcterms:modified>
</cp:coreProperties>
</file>