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activeTab="5"/>
  </bookViews>
  <sheets>
    <sheet name="TKR" sheetId="1" r:id="rId1"/>
    <sheet name="AKUN" sheetId="2" r:id="rId2"/>
    <sheet name="PMS" sheetId="3" r:id="rId3"/>
    <sheet name="ATP" sheetId="4" r:id="rId4"/>
    <sheet name="KEP" sheetId="5" r:id="rId5"/>
    <sheet name="ANAK YG KELUAR  PINDAH" sheetId="7" r:id="rId6"/>
    <sheet name="DAFTAR JUMLAH" sheetId="8" r:id="rId7"/>
  </sheets>
  <definedNames>
    <definedName name="_xlnm._FilterDatabase" localSheetId="1" hidden="1">AKUN!$I$1:$I$48</definedName>
    <definedName name="_xlnm._FilterDatabase" localSheetId="3" hidden="1">ATP!$I$1:$I$39</definedName>
    <definedName name="_xlnm._FilterDatabase" localSheetId="4" hidden="1">KEP!$I$1:$I$29</definedName>
    <definedName name="_xlnm._FilterDatabase" localSheetId="2" hidden="1">PMS!$G$1:$G$45</definedName>
    <definedName name="_xlnm._FilterDatabase" localSheetId="0" hidden="1">TKR!$I$1:$I$41</definedName>
  </definedNames>
  <calcPr calcId="124519"/>
</workbook>
</file>

<file path=xl/calcChain.xml><?xml version="1.0" encoding="utf-8"?>
<calcChain xmlns="http://schemas.openxmlformats.org/spreadsheetml/2006/main">
  <c r="E11" i="8"/>
  <c r="D11"/>
  <c r="C11"/>
  <c r="E10"/>
  <c r="E9"/>
  <c r="E8"/>
  <c r="E7"/>
  <c r="I11" i="7"/>
  <c r="I10"/>
  <c r="I9"/>
  <c r="I8"/>
  <c r="I7"/>
  <c r="I6"/>
  <c r="I5"/>
  <c r="I4"/>
  <c r="I3"/>
  <c r="I2"/>
  <c r="I1"/>
  <c r="I11" i="1"/>
  <c r="I25" i="2"/>
  <c r="I9"/>
  <c r="I12" i="5"/>
  <c r="I28" i="2"/>
  <c r="I32" i="3"/>
  <c r="I7"/>
  <c r="I17" i="2"/>
  <c r="I22" i="4"/>
  <c r="I24"/>
  <c r="I21"/>
  <c r="I18"/>
  <c r="I9"/>
  <c r="I19" i="3"/>
  <c r="I23" i="4"/>
  <c r="I8" i="1"/>
  <c r="I8" i="5"/>
  <c r="I7"/>
  <c r="I17"/>
  <c r="I19"/>
  <c r="I16"/>
  <c r="I18"/>
  <c r="I15"/>
  <c r="I10"/>
  <c r="I21"/>
  <c r="I13"/>
  <c r="I11"/>
  <c r="I20"/>
  <c r="I9"/>
  <c r="I14"/>
  <c r="I20" i="4"/>
  <c r="I19"/>
  <c r="I7"/>
  <c r="I30"/>
  <c r="I27"/>
  <c r="I29"/>
  <c r="I12"/>
  <c r="I15"/>
  <c r="I31"/>
  <c r="I26"/>
  <c r="I28"/>
  <c r="I8"/>
  <c r="I11"/>
  <c r="I14"/>
  <c r="I16"/>
  <c r="I10"/>
  <c r="I17"/>
  <c r="I13"/>
  <c r="I25"/>
  <c r="I16" i="3"/>
  <c r="I15"/>
  <c r="I9"/>
  <c r="I26"/>
  <c r="I21"/>
  <c r="I12"/>
  <c r="I27"/>
  <c r="I35"/>
  <c r="I13"/>
  <c r="I8"/>
  <c r="I31"/>
  <c r="I11"/>
  <c r="I24"/>
  <c r="I29"/>
  <c r="I23"/>
  <c r="I17"/>
  <c r="I28"/>
  <c r="I30"/>
  <c r="I14"/>
  <c r="I22"/>
  <c r="I33"/>
  <c r="I20"/>
  <c r="I18"/>
  <c r="I10"/>
  <c r="I34"/>
  <c r="I25"/>
  <c r="I12" i="2"/>
  <c r="I10"/>
  <c r="I11"/>
  <c r="I37"/>
  <c r="I34"/>
  <c r="I26"/>
  <c r="I36"/>
  <c r="I19"/>
  <c r="I18"/>
  <c r="I38"/>
  <c r="I39"/>
  <c r="I30"/>
  <c r="I21"/>
  <c r="I14"/>
  <c r="I20"/>
  <c r="I40"/>
  <c r="I32"/>
  <c r="I33"/>
  <c r="I27"/>
  <c r="I24"/>
  <c r="I8"/>
  <c r="I22"/>
  <c r="I29"/>
  <c r="I7"/>
  <c r="I15"/>
  <c r="I23"/>
  <c r="I16"/>
  <c r="I31"/>
  <c r="I35"/>
  <c r="I13" i="1"/>
  <c r="I25"/>
  <c r="I14"/>
  <c r="I17"/>
  <c r="I10"/>
  <c r="I23"/>
  <c r="I27"/>
  <c r="I18"/>
  <c r="I12"/>
  <c r="I9"/>
  <c r="I15"/>
  <c r="I29"/>
  <c r="I30"/>
  <c r="I19" l="1"/>
  <c r="I26"/>
  <c r="I28"/>
  <c r="I21"/>
  <c r="I32"/>
  <c r="I22"/>
  <c r="I20"/>
  <c r="I24"/>
  <c r="I31"/>
  <c r="I16"/>
  <c r="I7"/>
</calcChain>
</file>

<file path=xl/sharedStrings.xml><?xml version="1.0" encoding="utf-8"?>
<sst xmlns="http://schemas.openxmlformats.org/spreadsheetml/2006/main" count="1525" uniqueCount="803">
  <si>
    <t xml:space="preserve">  NO</t>
  </si>
  <si>
    <t>NAMA</t>
  </si>
  <si>
    <t>NIS</t>
  </si>
  <si>
    <t>NISN</t>
  </si>
  <si>
    <t>TEMPAT</t>
  </si>
  <si>
    <t>TANGGAL LAHIR</t>
  </si>
  <si>
    <t>L/P</t>
  </si>
  <si>
    <t>AGAMA</t>
  </si>
  <si>
    <t>UMUR SISWA</t>
  </si>
  <si>
    <t>NAMA AYAH</t>
  </si>
  <si>
    <t>NAMA IBU</t>
  </si>
  <si>
    <t>ANAK KE</t>
  </si>
  <si>
    <t>ASAL SEKOLAH</t>
  </si>
  <si>
    <t>ALAMAT</t>
  </si>
  <si>
    <t>Keterangan</t>
  </si>
  <si>
    <t>laki laki</t>
  </si>
  <si>
    <t>Perempuan</t>
  </si>
  <si>
    <t>Adam Malik</t>
  </si>
  <si>
    <t>0044005920</t>
  </si>
  <si>
    <t xml:space="preserve">Jambi </t>
  </si>
  <si>
    <t>21 Juli 2004</t>
  </si>
  <si>
    <t>Islam</t>
  </si>
  <si>
    <t>Imam Suhadak</t>
  </si>
  <si>
    <t>Sumiyatun</t>
  </si>
  <si>
    <t>SMP N 43 Muaro Jambi</t>
  </si>
  <si>
    <t>Desa Ramin</t>
  </si>
  <si>
    <t>Heru Gunawan</t>
  </si>
  <si>
    <t>0037914921</t>
  </si>
  <si>
    <t xml:space="preserve">Pemunduran </t>
  </si>
  <si>
    <t>25 Mei 2003</t>
  </si>
  <si>
    <t>M.Ali</t>
  </si>
  <si>
    <t>Suwarni</t>
  </si>
  <si>
    <t>MTS Nurul Ihsan Pemunduran</t>
  </si>
  <si>
    <t>Desa Pemunduran</t>
  </si>
  <si>
    <t>Yuda Afriansa</t>
  </si>
  <si>
    <t>0038209140</t>
  </si>
  <si>
    <t>Sipin Teluk Duren</t>
  </si>
  <si>
    <t>02 Desember 2003</t>
  </si>
  <si>
    <t>L</t>
  </si>
  <si>
    <t>Amran</t>
  </si>
  <si>
    <t>Sumiati</t>
  </si>
  <si>
    <t>Desa Sipin Teluk Duren</t>
  </si>
  <si>
    <t>SMP N 16 Muaro Jambi</t>
  </si>
  <si>
    <t>Nugroho Adhi Gunawan</t>
  </si>
  <si>
    <t>0047863355</t>
  </si>
  <si>
    <t>Mekarsari</t>
  </si>
  <si>
    <t>29 April 2004</t>
  </si>
  <si>
    <t>Dedi Yusandra</t>
  </si>
  <si>
    <t>Murdiati</t>
  </si>
  <si>
    <t>SMP N 29 Muaro Jambi</t>
  </si>
  <si>
    <t>Desa Mekar sari</t>
  </si>
  <si>
    <t>M.Raju  Seprianza</t>
  </si>
  <si>
    <t>0011595564</t>
  </si>
  <si>
    <t>07 September 2001</t>
  </si>
  <si>
    <t>Zaipul Azhar</t>
  </si>
  <si>
    <t>Nani Afriani</t>
  </si>
  <si>
    <t>PKB Alang Babega ( Paket B )</t>
  </si>
  <si>
    <t xml:space="preserve">Desa Pulau Mentaro </t>
  </si>
  <si>
    <t>0044764616</t>
  </si>
  <si>
    <t>Betung</t>
  </si>
  <si>
    <t>01 Pebruari 2004</t>
  </si>
  <si>
    <t>Ponem</t>
  </si>
  <si>
    <t>Aidah</t>
  </si>
  <si>
    <t>MTS N 5 Betung Muaro Jambi</t>
  </si>
  <si>
    <t>Desa Betung</t>
  </si>
  <si>
    <t>Yuhda Hermawan</t>
  </si>
  <si>
    <t>0044556110</t>
  </si>
  <si>
    <t>12 April 2004</t>
  </si>
  <si>
    <t>Ahmadi</t>
  </si>
  <si>
    <t>Rohaya</t>
  </si>
  <si>
    <t>Mahron Martedi</t>
  </si>
  <si>
    <t>0035900613</t>
  </si>
  <si>
    <t>18 Maret 2004</t>
  </si>
  <si>
    <t>Toha</t>
  </si>
  <si>
    <t>Ermi Yati</t>
  </si>
  <si>
    <t>Rizki Saputra</t>
  </si>
  <si>
    <t>0037932507</t>
  </si>
  <si>
    <t>Pulau Mentaro</t>
  </si>
  <si>
    <t>04 September 2003</t>
  </si>
  <si>
    <t>Daud</t>
  </si>
  <si>
    <t>Rusni</t>
  </si>
  <si>
    <t>Rendi Iskandar</t>
  </si>
  <si>
    <t>0036825508</t>
  </si>
  <si>
    <t>10 November 2003</t>
  </si>
  <si>
    <t>Sarmanto</t>
  </si>
  <si>
    <t>Yuliza</t>
  </si>
  <si>
    <t>M.Fitra Ramadhan</t>
  </si>
  <si>
    <t>0038633096</t>
  </si>
  <si>
    <t>25 November 2003</t>
  </si>
  <si>
    <t>Ibrahim</t>
  </si>
  <si>
    <t>Sri Utami</t>
  </si>
  <si>
    <t>Viga Valentino</t>
  </si>
  <si>
    <t>0047072465</t>
  </si>
  <si>
    <t>14 Februari 2004</t>
  </si>
  <si>
    <t>Rusmono</t>
  </si>
  <si>
    <t>Sri Mularsih</t>
  </si>
  <si>
    <t>Rusdi Saputra</t>
  </si>
  <si>
    <t>0042591265</t>
  </si>
  <si>
    <t>02 September 2004</t>
  </si>
  <si>
    <t>Pahmi</t>
  </si>
  <si>
    <t>Astuti</t>
  </si>
  <si>
    <t>Feri Dwi Himawan</t>
  </si>
  <si>
    <t>0029571663</t>
  </si>
  <si>
    <t>27 Desember 2002</t>
  </si>
  <si>
    <t>Moch.Sardi</t>
  </si>
  <si>
    <t>Rupiyatun</t>
  </si>
  <si>
    <t>Al Fikri Ardiansyah</t>
  </si>
  <si>
    <t>0042591054</t>
  </si>
  <si>
    <t>Pematang Bedaro</t>
  </si>
  <si>
    <t>07 September 2004</t>
  </si>
  <si>
    <t>Saipudin</t>
  </si>
  <si>
    <t>Dewi</t>
  </si>
  <si>
    <t>Desa Pematang Bedaro</t>
  </si>
  <si>
    <t>0029982451</t>
  </si>
  <si>
    <t>Muaro Jambi</t>
  </si>
  <si>
    <t>17 Oktober 2002</t>
  </si>
  <si>
    <t>M.Edi Sujud</t>
  </si>
  <si>
    <t>Warnis</t>
  </si>
  <si>
    <t>Desa Mekarsari</t>
  </si>
  <si>
    <t>Lanang Oktaviawan</t>
  </si>
  <si>
    <t>0037518207</t>
  </si>
  <si>
    <t>16 Oktober 2003</t>
  </si>
  <si>
    <t>Suprat</t>
  </si>
  <si>
    <t>Sukarti</t>
  </si>
  <si>
    <t>Pondok Pesantren Jauharul Fallah</t>
  </si>
  <si>
    <t>Reza Mariansah Aldri</t>
  </si>
  <si>
    <t>2099346700</t>
  </si>
  <si>
    <t>Suak Kandis</t>
  </si>
  <si>
    <t>13 Maret 2002</t>
  </si>
  <si>
    <t>Sania</t>
  </si>
  <si>
    <t>SMP N 3 Muaro Jambi</t>
  </si>
  <si>
    <t>Desa Suak Kandis</t>
  </si>
  <si>
    <t>Muhammad Asyrofi</t>
  </si>
  <si>
    <t>0036465212</t>
  </si>
  <si>
    <t>26 April 2003</t>
  </si>
  <si>
    <t>Samsul Zaman</t>
  </si>
  <si>
    <t>Maria Ulpa</t>
  </si>
  <si>
    <t>PKBM Muhajirin</t>
  </si>
  <si>
    <t>Aldi Saputra</t>
  </si>
  <si>
    <t>0019405153</t>
  </si>
  <si>
    <t>07 Januari 2001</t>
  </si>
  <si>
    <t>Usman</t>
  </si>
  <si>
    <t>Nursiah</t>
  </si>
  <si>
    <t>Ilham Firmansyah</t>
  </si>
  <si>
    <t>0044513457</t>
  </si>
  <si>
    <t>16 Nopember 2005</t>
  </si>
  <si>
    <t>Abu Bakar</t>
  </si>
  <si>
    <t>Sumarni</t>
  </si>
  <si>
    <t>Imroni</t>
  </si>
  <si>
    <t>0035770957</t>
  </si>
  <si>
    <t>Sungai Bungur</t>
  </si>
  <si>
    <t>19 Desember 2003</t>
  </si>
  <si>
    <t>Zakaria</t>
  </si>
  <si>
    <t>Anah</t>
  </si>
  <si>
    <t>Desa Sungai Bungur</t>
  </si>
  <si>
    <t>Eka Nanda Alfiqri</t>
  </si>
  <si>
    <t>0035719377</t>
  </si>
  <si>
    <t>04 Nopember 2003</t>
  </si>
  <si>
    <t>Yadit</t>
  </si>
  <si>
    <t>Riyati</t>
  </si>
  <si>
    <t>Rafi Gusnaldi</t>
  </si>
  <si>
    <t>0031345285</t>
  </si>
  <si>
    <t>13 Agustus 2003</t>
  </si>
  <si>
    <t>M.Rudi</t>
  </si>
  <si>
    <t>Aspura</t>
  </si>
  <si>
    <t>Desa Teluk Raya</t>
  </si>
  <si>
    <t>Arpinsyah</t>
  </si>
  <si>
    <t>00310926658</t>
  </si>
  <si>
    <t>19 April 2003</t>
  </si>
  <si>
    <t>A.Gani</t>
  </si>
  <si>
    <t>0031134960</t>
  </si>
  <si>
    <t>Puding</t>
  </si>
  <si>
    <t>04 Agustus 2003</t>
  </si>
  <si>
    <t>Rasidin</t>
  </si>
  <si>
    <t>Zaitun</t>
  </si>
  <si>
    <t>Desa Puding</t>
  </si>
  <si>
    <t>-</t>
  </si>
  <si>
    <t>Mengetahui</t>
  </si>
  <si>
    <t>Kepala Sekolah</t>
  </si>
  <si>
    <t>Silvi Maharani</t>
  </si>
  <si>
    <t>0049056784</t>
  </si>
  <si>
    <t>16 Januari 2004</t>
  </si>
  <si>
    <t>P</t>
  </si>
  <si>
    <t>Yazid</t>
  </si>
  <si>
    <t>Deniati</t>
  </si>
  <si>
    <t>MTS Swasta AL - Anwar Petanang</t>
  </si>
  <si>
    <t>Desa Pulau Mentaro</t>
  </si>
  <si>
    <t>Nina Anggraini</t>
  </si>
  <si>
    <t>0046111570</t>
  </si>
  <si>
    <t>20 Februari 2004</t>
  </si>
  <si>
    <t>Sulaiman</t>
  </si>
  <si>
    <t>Ernawati</t>
  </si>
  <si>
    <t>SMP N 15 Kota Jambi</t>
  </si>
  <si>
    <t>0035771260</t>
  </si>
  <si>
    <t>13 Oktober 2003</t>
  </si>
  <si>
    <t>Aryanto</t>
  </si>
  <si>
    <t>Maimunah</t>
  </si>
  <si>
    <t>MTS N 5 Muaro Jambi</t>
  </si>
  <si>
    <t>Irfan Pratama</t>
  </si>
  <si>
    <t>0031134962</t>
  </si>
  <si>
    <t>Rantau Jaya</t>
  </si>
  <si>
    <t>23 September 2003</t>
  </si>
  <si>
    <t>Ul - Alim</t>
  </si>
  <si>
    <t>Nurha</t>
  </si>
  <si>
    <t>Ewi Yunita</t>
  </si>
  <si>
    <t>0041770591</t>
  </si>
  <si>
    <t>Pematang Raman</t>
  </si>
  <si>
    <t>22 Juni 2004</t>
  </si>
  <si>
    <t>Soni</t>
  </si>
  <si>
    <t>Yeni Elpina</t>
  </si>
  <si>
    <t>Desa Pematang Raman</t>
  </si>
  <si>
    <t>Andre Kurniawan</t>
  </si>
  <si>
    <t>0036417694</t>
  </si>
  <si>
    <t>Jambi</t>
  </si>
  <si>
    <t>21 Desember 2003</t>
  </si>
  <si>
    <t>Rd.Bustami</t>
  </si>
  <si>
    <t>Erni Yusnita</t>
  </si>
  <si>
    <t>Nabila Indriani</t>
  </si>
  <si>
    <t>0043883368</t>
  </si>
  <si>
    <t>Bandar Lampung</t>
  </si>
  <si>
    <t>17 Maret 2004</t>
  </si>
  <si>
    <t>Imam Nustakim</t>
  </si>
  <si>
    <t>Ernita Yusni</t>
  </si>
  <si>
    <t>Indah Maya Sari</t>
  </si>
  <si>
    <t>0036417668</t>
  </si>
  <si>
    <t>Bangso</t>
  </si>
  <si>
    <t>09 Desember 2003</t>
  </si>
  <si>
    <t>Saipullullah</t>
  </si>
  <si>
    <t>Anjuni</t>
  </si>
  <si>
    <t>0049626236</t>
  </si>
  <si>
    <t>03 Nopember 2003</t>
  </si>
  <si>
    <t>Pardan</t>
  </si>
  <si>
    <t>Nurhayati</t>
  </si>
  <si>
    <t>Kasih</t>
  </si>
  <si>
    <t>0045813680</t>
  </si>
  <si>
    <t xml:space="preserve">Karawang </t>
  </si>
  <si>
    <t>11 Juni 2003</t>
  </si>
  <si>
    <t>Ikin</t>
  </si>
  <si>
    <t>Dakem</t>
  </si>
  <si>
    <t>Muhammad Ilham Alfikri</t>
  </si>
  <si>
    <t>0048620082</t>
  </si>
  <si>
    <t>04 Oktober 2004</t>
  </si>
  <si>
    <t>Lukman Hakim</t>
  </si>
  <si>
    <t>Ernialis</t>
  </si>
  <si>
    <t>Putri Apriliani</t>
  </si>
  <si>
    <t>0045914615</t>
  </si>
  <si>
    <t>13 April 2004</t>
  </si>
  <si>
    <t>Johan Pulungan</t>
  </si>
  <si>
    <t>Mahdalena</t>
  </si>
  <si>
    <t>Novri Hidayanti</t>
  </si>
  <si>
    <t>0048153484</t>
  </si>
  <si>
    <t>01 November 2004</t>
  </si>
  <si>
    <t>Helmi</t>
  </si>
  <si>
    <t>Siti Rohima</t>
  </si>
  <si>
    <t>Wahyu Widodo</t>
  </si>
  <si>
    <t>0042591258</t>
  </si>
  <si>
    <t>Pemunduran</t>
  </si>
  <si>
    <t>21 Juni 2004</t>
  </si>
  <si>
    <t>Makmun</t>
  </si>
  <si>
    <t>Yumna</t>
  </si>
  <si>
    <t>Hilda Nurdinah</t>
  </si>
  <si>
    <t>0042196700</t>
  </si>
  <si>
    <t>Arang - Arang</t>
  </si>
  <si>
    <t>04 Januari 2004</t>
  </si>
  <si>
    <t>Edi Sucipto</t>
  </si>
  <si>
    <t>Nami</t>
  </si>
  <si>
    <t>SMP N 23 Muaro Jambi</t>
  </si>
  <si>
    <t>Desa Arang- Arang</t>
  </si>
  <si>
    <t>Eva Wulandari</t>
  </si>
  <si>
    <t>0036921929</t>
  </si>
  <si>
    <t>Ngawi</t>
  </si>
  <si>
    <t>12 Mei 2003</t>
  </si>
  <si>
    <t>Nurlaila</t>
  </si>
  <si>
    <t>Jamari</t>
  </si>
  <si>
    <t>PT.PHL</t>
  </si>
  <si>
    <t>Ida Agustin</t>
  </si>
  <si>
    <t>0035771256</t>
  </si>
  <si>
    <t>Marbawi</t>
  </si>
  <si>
    <t>Komah</t>
  </si>
  <si>
    <t>Nia Audina</t>
  </si>
  <si>
    <t>0041580765</t>
  </si>
  <si>
    <t>22 Mei 2004</t>
  </si>
  <si>
    <t>Usmar</t>
  </si>
  <si>
    <t>Arida</t>
  </si>
  <si>
    <t>Teni Marsela</t>
  </si>
  <si>
    <t>0043943250</t>
  </si>
  <si>
    <t>23 Maret 2004</t>
  </si>
  <si>
    <t>Suhaimin</t>
  </si>
  <si>
    <t>Sri Yati</t>
  </si>
  <si>
    <t>Teguh Bagus Prasetiyo</t>
  </si>
  <si>
    <t>0041770585</t>
  </si>
  <si>
    <t>09 Juni 2004</t>
  </si>
  <si>
    <t>Ahmad Sumardi</t>
  </si>
  <si>
    <t>Sunarti</t>
  </si>
  <si>
    <t>Halipah</t>
  </si>
  <si>
    <t>0048793271</t>
  </si>
  <si>
    <t>19 Juni 2004</t>
  </si>
  <si>
    <t>Wahab</t>
  </si>
  <si>
    <t>Paina</t>
  </si>
  <si>
    <t>Hena Pebrianti</t>
  </si>
  <si>
    <t>0041770572</t>
  </si>
  <si>
    <t>02 Februari 2004</t>
  </si>
  <si>
    <t>Herman</t>
  </si>
  <si>
    <t>Nadiah</t>
  </si>
  <si>
    <t>Siti Zulaiha</t>
  </si>
  <si>
    <t>0035772923</t>
  </si>
  <si>
    <t>17 Maret 2003</t>
  </si>
  <si>
    <t>Ismail T</t>
  </si>
  <si>
    <t>Nurhidayati</t>
  </si>
  <si>
    <t>Marisa Arnelita Putri</t>
  </si>
  <si>
    <t>0047496514</t>
  </si>
  <si>
    <t>29 Juni 2004</t>
  </si>
  <si>
    <t>Abun Jani</t>
  </si>
  <si>
    <t>Misliati</t>
  </si>
  <si>
    <t>Saefun Esti Prihatiningsih</t>
  </si>
  <si>
    <t>0039047134</t>
  </si>
  <si>
    <t>17 November 2003</t>
  </si>
  <si>
    <t>Slamet Sarto</t>
  </si>
  <si>
    <t>Yatimah</t>
  </si>
  <si>
    <t>PT SNP Arang - Arang</t>
  </si>
  <si>
    <t>Sofiah</t>
  </si>
  <si>
    <t>0041758768</t>
  </si>
  <si>
    <t>20 April 2004</t>
  </si>
  <si>
    <t>Ngatemin</t>
  </si>
  <si>
    <t>Solekah</t>
  </si>
  <si>
    <t>Claudia Ananda</t>
  </si>
  <si>
    <t>0045624445</t>
  </si>
  <si>
    <t>11 Juni 2004</t>
  </si>
  <si>
    <t>Purniawan</t>
  </si>
  <si>
    <t>Sugiyem</t>
  </si>
  <si>
    <t>Azzahra</t>
  </si>
  <si>
    <t>0041564700</t>
  </si>
  <si>
    <t>11 Maret 2004</t>
  </si>
  <si>
    <t>Maryono</t>
  </si>
  <si>
    <t>Warsih</t>
  </si>
  <si>
    <t>Dewi Apriani</t>
  </si>
  <si>
    <t>0048933885</t>
  </si>
  <si>
    <t>Suko Berajo</t>
  </si>
  <si>
    <t>14 Januari 2004</t>
  </si>
  <si>
    <t>Paiman</t>
  </si>
  <si>
    <t>KOMPETENSI KEAHLIAN AGRIBISNIS TANAMAN PERKEBUNAN</t>
  </si>
  <si>
    <t>Reza Fahlevy</t>
  </si>
  <si>
    <t>0048883338</t>
  </si>
  <si>
    <t>09 Oktober 2004</t>
  </si>
  <si>
    <t xml:space="preserve">Islam </t>
  </si>
  <si>
    <t>Ibnu Sa'at</t>
  </si>
  <si>
    <t>Nurmala</t>
  </si>
  <si>
    <t>Desa Pemunduan</t>
  </si>
  <si>
    <t>Windy Aprillia</t>
  </si>
  <si>
    <t>0031134955</t>
  </si>
  <si>
    <t>25 April 2003</t>
  </si>
  <si>
    <t>Basyuni</t>
  </si>
  <si>
    <t>Desi</t>
  </si>
  <si>
    <t>Camelia Indah Pratiwi</t>
  </si>
  <si>
    <t>0046515727</t>
  </si>
  <si>
    <t>15 Januari 2004</t>
  </si>
  <si>
    <t>Maliki</t>
  </si>
  <si>
    <t>Laila Sari</t>
  </si>
  <si>
    <t>Adinda Febri Yanti</t>
  </si>
  <si>
    <t>0041770576</t>
  </si>
  <si>
    <t>21 Februari 2004</t>
  </si>
  <si>
    <t>Iwan Irawan</t>
  </si>
  <si>
    <t>Fitria</t>
  </si>
  <si>
    <t>Meylin Larasati</t>
  </si>
  <si>
    <t>0041464392</t>
  </si>
  <si>
    <t>17 Mei 2004</t>
  </si>
  <si>
    <t>Maryadi</t>
  </si>
  <si>
    <t>Ismareni</t>
  </si>
  <si>
    <t>Misnawati Lili Noviana</t>
  </si>
  <si>
    <t>0044759427</t>
  </si>
  <si>
    <t>24 November 2004</t>
  </si>
  <si>
    <t xml:space="preserve">Solihin </t>
  </si>
  <si>
    <t>Yuliana</t>
  </si>
  <si>
    <t>Vera Kridtiani</t>
  </si>
  <si>
    <t>0046560147</t>
  </si>
  <si>
    <t>01 Januari 2004</t>
  </si>
  <si>
    <t>Sukriadi</t>
  </si>
  <si>
    <t>Diana Wati</t>
  </si>
  <si>
    <t>Nora Dwi Aryanti</t>
  </si>
  <si>
    <t>0042591086</t>
  </si>
  <si>
    <t>07 Desember 2004</t>
  </si>
  <si>
    <t>Junaidi</t>
  </si>
  <si>
    <t>Siti Ropi'ah</t>
  </si>
  <si>
    <t>Fitri Andini</t>
  </si>
  <si>
    <t>0035771261</t>
  </si>
  <si>
    <t>Amat Patoni</t>
  </si>
  <si>
    <t>Mislinda</t>
  </si>
  <si>
    <t>Sukma Melati</t>
  </si>
  <si>
    <t>0047094550</t>
  </si>
  <si>
    <t>14 April 2004</t>
  </si>
  <si>
    <t>Dalmia</t>
  </si>
  <si>
    <t>Riska</t>
  </si>
  <si>
    <t>0047438702</t>
  </si>
  <si>
    <t>Musa</t>
  </si>
  <si>
    <t>Parida</t>
  </si>
  <si>
    <t>Marzanul Hikmah</t>
  </si>
  <si>
    <t>0038713831</t>
  </si>
  <si>
    <t>06 Maret 2005</t>
  </si>
  <si>
    <t>Idwar</t>
  </si>
  <si>
    <t>Sukma</t>
  </si>
  <si>
    <t>Puspita Sari</t>
  </si>
  <si>
    <t>0042590938</t>
  </si>
  <si>
    <t>28 Juli 2004</t>
  </si>
  <si>
    <t>Sutejo</t>
  </si>
  <si>
    <t>Warwiyah</t>
  </si>
  <si>
    <t>Sarini</t>
  </si>
  <si>
    <t>0042590935</t>
  </si>
  <si>
    <t>Teluk Raya</t>
  </si>
  <si>
    <t>07 Januari 2004</t>
  </si>
  <si>
    <t>Joni</t>
  </si>
  <si>
    <t>Rusnia</t>
  </si>
  <si>
    <t>Raja Fitriany</t>
  </si>
  <si>
    <t>0035793493</t>
  </si>
  <si>
    <t>Pudak</t>
  </si>
  <si>
    <t>27 Desember 2003</t>
  </si>
  <si>
    <t>Jamain</t>
  </si>
  <si>
    <t>Rodiah</t>
  </si>
  <si>
    <t>Citra Andini</t>
  </si>
  <si>
    <t>0041759026</t>
  </si>
  <si>
    <t>Mekar Sari</t>
  </si>
  <si>
    <t>Saiin</t>
  </si>
  <si>
    <t>Sri Kotimah</t>
  </si>
  <si>
    <t>Desa Maju Jaya</t>
  </si>
  <si>
    <t>Feri Ariyan Saputra</t>
  </si>
  <si>
    <t>0048251945</t>
  </si>
  <si>
    <t>16 Oktober 2004</t>
  </si>
  <si>
    <t>Saleh</t>
  </si>
  <si>
    <t>0043309097</t>
  </si>
  <si>
    <t>Ramin</t>
  </si>
  <si>
    <t>10 Desember 2004</t>
  </si>
  <si>
    <t>Suhairi</t>
  </si>
  <si>
    <t>Lilis Suryani</t>
  </si>
  <si>
    <t>Amelia Ayu Nurdiah</t>
  </si>
  <si>
    <t>0049481694</t>
  </si>
  <si>
    <t>Sungai Bahar</t>
  </si>
  <si>
    <t>13 Juni 2004</t>
  </si>
  <si>
    <t>Bahrudin</t>
  </si>
  <si>
    <t>Sarinah</t>
  </si>
  <si>
    <t xml:space="preserve">Eka Putri </t>
  </si>
  <si>
    <t>0049637473</t>
  </si>
  <si>
    <t>Yakub Riadi</t>
  </si>
  <si>
    <t>Sudarmi</t>
  </si>
  <si>
    <t>Wulandari</t>
  </si>
  <si>
    <t>0037264778</t>
  </si>
  <si>
    <t>12 September 2003</t>
  </si>
  <si>
    <t>Sarjono</t>
  </si>
  <si>
    <t>Sugianti</t>
  </si>
  <si>
    <t xml:space="preserve">SMP PATRI </t>
  </si>
  <si>
    <t>Desa Mangsang</t>
  </si>
  <si>
    <t>0048521157</t>
  </si>
  <si>
    <t>Simpang Tiga</t>
  </si>
  <si>
    <t>30 Desember 2004</t>
  </si>
  <si>
    <t>Kristen</t>
  </si>
  <si>
    <t>Mareanus Harepa</t>
  </si>
  <si>
    <t>Maritina Gea</t>
  </si>
  <si>
    <t>SMP N 4 Angkola Selatan</t>
  </si>
  <si>
    <t>PT. BEP</t>
  </si>
  <si>
    <t>Rika Eliza Pitriani</t>
  </si>
  <si>
    <t>0039817441</t>
  </si>
  <si>
    <t>28 Desember 2002</t>
  </si>
  <si>
    <t>Umar M</t>
  </si>
  <si>
    <t>Yulina H</t>
  </si>
  <si>
    <t>Desi Meliyanti</t>
  </si>
  <si>
    <t>0038425379</t>
  </si>
  <si>
    <t>Rejosari</t>
  </si>
  <si>
    <t>29 Desember 2003</t>
  </si>
  <si>
    <t>Eko Wahyudi</t>
  </si>
  <si>
    <t>Yati</t>
  </si>
  <si>
    <t>Pondok Pesantren BUQ</t>
  </si>
  <si>
    <t>Desa Rejosari</t>
  </si>
  <si>
    <t>Nita Lestari</t>
  </si>
  <si>
    <t>0046894677</t>
  </si>
  <si>
    <t>12 Juni 2004</t>
  </si>
  <si>
    <t>Madi</t>
  </si>
  <si>
    <t>Samiati</t>
  </si>
  <si>
    <t>Ridho Anuggrah</t>
  </si>
  <si>
    <t>0041698067</t>
  </si>
  <si>
    <t>19 Januari 2004</t>
  </si>
  <si>
    <t xml:space="preserve">Sulaiman </t>
  </si>
  <si>
    <t>Jariyah</t>
  </si>
  <si>
    <t>Andre Pahreza</t>
  </si>
  <si>
    <t>0041758895</t>
  </si>
  <si>
    <t>12 Mei 2004</t>
  </si>
  <si>
    <t>Zayadi</t>
  </si>
  <si>
    <t>Nadia</t>
  </si>
  <si>
    <t>M. Ridwan Arifin</t>
  </si>
  <si>
    <t>0041698066</t>
  </si>
  <si>
    <t>09 Januari 2004</t>
  </si>
  <si>
    <t>Sholahudin</t>
  </si>
  <si>
    <t>Patimah</t>
  </si>
  <si>
    <t>M.Dimas Alfarizi Putra</t>
  </si>
  <si>
    <t>0046552224</t>
  </si>
  <si>
    <t>18 September 2004</t>
  </si>
  <si>
    <t>Nurbaiti</t>
  </si>
  <si>
    <t>Hakiki</t>
  </si>
  <si>
    <t>0031134959</t>
  </si>
  <si>
    <t>02 Agustus 2003</t>
  </si>
  <si>
    <t>M. Judi</t>
  </si>
  <si>
    <t>Zulipa</t>
  </si>
  <si>
    <t>Rahmattullah Qurunul Bahri</t>
  </si>
  <si>
    <t>0034809288</t>
  </si>
  <si>
    <t>Arafiq</t>
  </si>
  <si>
    <t>Surangsih</t>
  </si>
  <si>
    <t>Desa Mekar Sari</t>
  </si>
  <si>
    <t>Azuarna</t>
  </si>
  <si>
    <t>0028497046</t>
  </si>
  <si>
    <t>Suka Brajo</t>
  </si>
  <si>
    <t>07 September 2002</t>
  </si>
  <si>
    <t>Jamaludin</t>
  </si>
  <si>
    <t>Kartini</t>
  </si>
  <si>
    <t>Pesantren Al-Anwar</t>
  </si>
  <si>
    <t>0031217735</t>
  </si>
  <si>
    <t>Kediri</t>
  </si>
  <si>
    <t>03 Juni 2003</t>
  </si>
  <si>
    <t>Agus Wiyono</t>
  </si>
  <si>
    <t>Sulika</t>
  </si>
  <si>
    <t>Evan Syaifani</t>
  </si>
  <si>
    <t>0048804525</t>
  </si>
  <si>
    <t>21 April 2004</t>
  </si>
  <si>
    <t>Khrismanto</t>
  </si>
  <si>
    <t>Siti Rohiba</t>
  </si>
  <si>
    <t>Al Pikri</t>
  </si>
  <si>
    <t>0036608673</t>
  </si>
  <si>
    <t>Rukam</t>
  </si>
  <si>
    <t>20 Maret 2003</t>
  </si>
  <si>
    <t>Asmadi</t>
  </si>
  <si>
    <t>Hernia</t>
  </si>
  <si>
    <t>Erik Kesuma</t>
  </si>
  <si>
    <t>0048484096</t>
  </si>
  <si>
    <t>03 Mei 2004</t>
  </si>
  <si>
    <t>Tuwarji</t>
  </si>
  <si>
    <t>Kusniati</t>
  </si>
  <si>
    <t>Rendi Pangestu</t>
  </si>
  <si>
    <t>0031050065</t>
  </si>
  <si>
    <t>Sarip</t>
  </si>
  <si>
    <t>Ida Royati</t>
  </si>
  <si>
    <t>Eko Nasrudin</t>
  </si>
  <si>
    <t>0021080961</t>
  </si>
  <si>
    <t>05 Oktober 2002</t>
  </si>
  <si>
    <t>Suadi</t>
  </si>
  <si>
    <t>Mai Jumanah</t>
  </si>
  <si>
    <t>Aldeni Saputra</t>
  </si>
  <si>
    <t>0048355899</t>
  </si>
  <si>
    <t>Sengeti</t>
  </si>
  <si>
    <t>Alkoni</t>
  </si>
  <si>
    <t>Desi Jelita</t>
  </si>
  <si>
    <t>Ade Kurniawan</t>
  </si>
  <si>
    <t>0039807619</t>
  </si>
  <si>
    <t>Rantau Makmur</t>
  </si>
  <si>
    <t>11 September 2003</t>
  </si>
  <si>
    <t>Sukiman</t>
  </si>
  <si>
    <t>Nining Aisah</t>
  </si>
  <si>
    <t>Sapa'at</t>
  </si>
  <si>
    <t>00210136680</t>
  </si>
  <si>
    <t>28 Juni 2002</t>
  </si>
  <si>
    <t>Yukinun</t>
  </si>
  <si>
    <t>Nurmatapsiah</t>
  </si>
  <si>
    <t>Raman Adi Daryanto</t>
  </si>
  <si>
    <t>0042053946</t>
  </si>
  <si>
    <t>13 Nopember 2004</t>
  </si>
  <si>
    <t>Sugianto</t>
  </si>
  <si>
    <t>Sudarni</t>
  </si>
  <si>
    <t>Wahyudi</t>
  </si>
  <si>
    <t>0024855831</t>
  </si>
  <si>
    <t>05 Nopember 2002</t>
  </si>
  <si>
    <t>Muhadi</t>
  </si>
  <si>
    <t>Suadah</t>
  </si>
  <si>
    <t>Ependi Heri Saputra</t>
  </si>
  <si>
    <t>0043206901</t>
  </si>
  <si>
    <t>Cahyono</t>
  </si>
  <si>
    <t>Yuni Maryani</t>
  </si>
  <si>
    <t>Angga Tasa Pradana</t>
  </si>
  <si>
    <t>0035997607</t>
  </si>
  <si>
    <t>30 September 2003</t>
  </si>
  <si>
    <t>Tarmizi</t>
  </si>
  <si>
    <t>Salmi</t>
  </si>
  <si>
    <t>Taufik Hidayat</t>
  </si>
  <si>
    <t>0023841595</t>
  </si>
  <si>
    <t>Petanang</t>
  </si>
  <si>
    <t>11 April 2002</t>
  </si>
  <si>
    <t>Desa Petanang</t>
  </si>
  <si>
    <t>Samudi</t>
  </si>
  <si>
    <t>0032023312</t>
  </si>
  <si>
    <t>09 Agustus 2003</t>
  </si>
  <si>
    <t>Sodrun</t>
  </si>
  <si>
    <t>Wahyu Aji Suseno</t>
  </si>
  <si>
    <t>0049750041</t>
  </si>
  <si>
    <t>16 April 2004</t>
  </si>
  <si>
    <t>Yasmin</t>
  </si>
  <si>
    <t>Rusmiyati</t>
  </si>
  <si>
    <t>0041759072</t>
  </si>
  <si>
    <t>25 Juni 2004</t>
  </si>
  <si>
    <t>Ngadio</t>
  </si>
  <si>
    <t>Budiasih</t>
  </si>
  <si>
    <t>Syu'aif</t>
  </si>
  <si>
    <t>0038857013</t>
  </si>
  <si>
    <t>Slamet Istiawan</t>
  </si>
  <si>
    <t>Santi</t>
  </si>
  <si>
    <t>Joko Fajar Tirto</t>
  </si>
  <si>
    <t>0045932283</t>
  </si>
  <si>
    <t>06 April 2004</t>
  </si>
  <si>
    <t>Tarmin</t>
  </si>
  <si>
    <t>Junaesih</t>
  </si>
  <si>
    <t>Juanda</t>
  </si>
  <si>
    <t>0032687389</t>
  </si>
  <si>
    <t>22 Agustus 2003</t>
  </si>
  <si>
    <t>Pardianto</t>
  </si>
  <si>
    <t>Fika Imelia Putri</t>
  </si>
  <si>
    <t>0041770580</t>
  </si>
  <si>
    <t>06 Mei 2004</t>
  </si>
  <si>
    <t>Zulkarnain</t>
  </si>
  <si>
    <t>Jaliah</t>
  </si>
  <si>
    <t>Rina Rahmawati</t>
  </si>
  <si>
    <t>0040073196</t>
  </si>
  <si>
    <t>22 Maret 2004</t>
  </si>
  <si>
    <t>Rohmat</t>
  </si>
  <si>
    <t>Siti Rukayah</t>
  </si>
  <si>
    <t>Yora Jhon Hunter Harepa</t>
  </si>
  <si>
    <t>Adit Anugrah</t>
  </si>
  <si>
    <t>Ahmad Rizaldi Gibran</t>
  </si>
  <si>
    <t>0043308968</t>
  </si>
  <si>
    <t>08 Mei 2004</t>
  </si>
  <si>
    <t>Emi Syahrozi</t>
  </si>
  <si>
    <t>Ricca Oktaviani</t>
  </si>
  <si>
    <t>Diani Rahayu</t>
  </si>
  <si>
    <t>0035771232</t>
  </si>
  <si>
    <t>Riau</t>
  </si>
  <si>
    <t>12 Juli 2003</t>
  </si>
  <si>
    <t>Ngadiman</t>
  </si>
  <si>
    <t>Tumirah</t>
  </si>
  <si>
    <t>Wida Rartanti</t>
  </si>
  <si>
    <t>0041770570</t>
  </si>
  <si>
    <t>A.Latip</t>
  </si>
  <si>
    <t>Wati</t>
  </si>
  <si>
    <t>0042186361</t>
  </si>
  <si>
    <t>Melfiana Safitri</t>
  </si>
  <si>
    <t>Mukti Ali</t>
  </si>
  <si>
    <t>Dewi Mega Wati</t>
  </si>
  <si>
    <t>Rhada Jullio Fanli</t>
  </si>
  <si>
    <t>0041652818</t>
  </si>
  <si>
    <t>06 Juli 2004</t>
  </si>
  <si>
    <t>Rhefanni Shayadi</t>
  </si>
  <si>
    <t>Lidia Wati</t>
  </si>
  <si>
    <t>Wilda Octapiani</t>
  </si>
  <si>
    <t>0035772928</t>
  </si>
  <si>
    <t>22 Oktober 2003</t>
  </si>
  <si>
    <t>M.Saman</t>
  </si>
  <si>
    <t>Netti</t>
  </si>
  <si>
    <t>MTS Al Anwar Petanang</t>
  </si>
  <si>
    <t>Era Puspita</t>
  </si>
  <si>
    <t>0041770581</t>
  </si>
  <si>
    <t>Talib</t>
  </si>
  <si>
    <t>Zainatul Aslamiah</t>
  </si>
  <si>
    <t>Ririn Marsyanda</t>
  </si>
  <si>
    <t>0035691649</t>
  </si>
  <si>
    <t>31 Januari 2003</t>
  </si>
  <si>
    <t>Herman Sukanda</t>
  </si>
  <si>
    <t>Rina Febriana</t>
  </si>
  <si>
    <t>Tiara Lestari</t>
  </si>
  <si>
    <t>0033541512</t>
  </si>
  <si>
    <t>Manis Mato</t>
  </si>
  <si>
    <t>Sunardianto</t>
  </si>
  <si>
    <t>Erni</t>
  </si>
  <si>
    <t>Rohili Anggreini</t>
  </si>
  <si>
    <t>0026107277</t>
  </si>
  <si>
    <t>Sul - Tra</t>
  </si>
  <si>
    <t>18 September 2002</t>
  </si>
  <si>
    <t>Suparman</t>
  </si>
  <si>
    <t>Srimah</t>
  </si>
  <si>
    <t>Perum Pks PT RKK</t>
  </si>
  <si>
    <t>Wahyu Al Fattah</t>
  </si>
  <si>
    <t>0041759066</t>
  </si>
  <si>
    <t>18 Januari 2004</t>
  </si>
  <si>
    <t>Misnali</t>
  </si>
  <si>
    <t>Ismawati</t>
  </si>
  <si>
    <t>Silvia</t>
  </si>
  <si>
    <t>0038626707</t>
  </si>
  <si>
    <t>21 Januari 2003</t>
  </si>
  <si>
    <t>Hasan</t>
  </si>
  <si>
    <t>Sarinam</t>
  </si>
  <si>
    <t>Angga Saputra Warman</t>
  </si>
  <si>
    <t>0042591253</t>
  </si>
  <si>
    <t>03 Agustus 2004</t>
  </si>
  <si>
    <t>Afrizal Warman</t>
  </si>
  <si>
    <t>Misliyah</t>
  </si>
  <si>
    <t>Anggun Ayu Lestari</t>
  </si>
  <si>
    <t>0047669150</t>
  </si>
  <si>
    <t>04 April 2004</t>
  </si>
  <si>
    <t>Samsul Y</t>
  </si>
  <si>
    <t>Yuliah</t>
  </si>
  <si>
    <t>Miftafa Rezi Rizki</t>
  </si>
  <si>
    <t>0041770571</t>
  </si>
  <si>
    <t>28 Oktober 2004</t>
  </si>
  <si>
    <t>Bujang Hendri</t>
  </si>
  <si>
    <t>Al - Amin</t>
  </si>
  <si>
    <t>0054700770</t>
  </si>
  <si>
    <t>Lahang Baru</t>
  </si>
  <si>
    <t>29 April 2005</t>
  </si>
  <si>
    <t>Daud Naim</t>
  </si>
  <si>
    <t>Nurlian Zarkasi</t>
  </si>
  <si>
    <t>Muhammad Ikhsan Pahreza</t>
  </si>
  <si>
    <t>0044748207</t>
  </si>
  <si>
    <t>30 Juni 2004</t>
  </si>
  <si>
    <t>Jamal</t>
  </si>
  <si>
    <t>Muzaima</t>
  </si>
  <si>
    <t>Mifta Huljannah</t>
  </si>
  <si>
    <t>0042590933</t>
  </si>
  <si>
    <t>5 Januari 2004</t>
  </si>
  <si>
    <t>Muhamad Saman</t>
  </si>
  <si>
    <t>Mudmainnah</t>
  </si>
  <si>
    <t>MTS Assa'adah Kota Jambi</t>
  </si>
  <si>
    <t>Desa Bangso</t>
  </si>
  <si>
    <t>Ahmad Misdi</t>
  </si>
  <si>
    <t>0031050058</t>
  </si>
  <si>
    <t>21 Agustus 2003</t>
  </si>
  <si>
    <t>Basirun</t>
  </si>
  <si>
    <t>Asma</t>
  </si>
  <si>
    <t>Tri Widodo</t>
  </si>
  <si>
    <t>0019541272</t>
  </si>
  <si>
    <t>23 Oktober 2002</t>
  </si>
  <si>
    <t>Hasanuri</t>
  </si>
  <si>
    <t>Pauzia</t>
  </si>
  <si>
    <t>SMP N29 Muaro Jambi</t>
  </si>
  <si>
    <t xml:space="preserve"> </t>
  </si>
  <si>
    <t>Alif Putra Ramadhan</t>
  </si>
  <si>
    <t>Muhammad Yusuf</t>
  </si>
  <si>
    <t>0035771263</t>
  </si>
  <si>
    <t>28 Nopember 2003</t>
  </si>
  <si>
    <t>Halidah</t>
  </si>
  <si>
    <t>Muhamad Afif Hidayatullah</t>
  </si>
  <si>
    <t>0043780376</t>
  </si>
  <si>
    <t>Yasin</t>
  </si>
  <si>
    <t>Ando Sugiarto</t>
  </si>
  <si>
    <t>Febi Lestari</t>
  </si>
  <si>
    <t>0045205153</t>
  </si>
  <si>
    <t>21 Januari 2004</t>
  </si>
  <si>
    <t>Supardi</t>
  </si>
  <si>
    <t>Dira</t>
  </si>
  <si>
    <t>0039200254</t>
  </si>
  <si>
    <t>08 Nopember 2003</t>
  </si>
  <si>
    <t>Anwar</t>
  </si>
  <si>
    <t>Eliya</t>
  </si>
  <si>
    <t>Fasoli Mayanda Yunara</t>
  </si>
  <si>
    <t>Trinova Gea</t>
  </si>
  <si>
    <t>0021950575</t>
  </si>
  <si>
    <t>21 April 2002</t>
  </si>
  <si>
    <t>Nahesi Gea</t>
  </si>
  <si>
    <t>Oniati Harepa</t>
  </si>
  <si>
    <t>SMP N 7 Muaro Jambi</t>
  </si>
  <si>
    <t>Mora Satrio</t>
  </si>
  <si>
    <t>01 Mei 2004</t>
  </si>
  <si>
    <t>SMK Magetan</t>
  </si>
  <si>
    <t>Meliana Zahrani</t>
  </si>
  <si>
    <t>27 Mei 2004</t>
  </si>
  <si>
    <t>SMK PP Negeri Jambi</t>
  </si>
  <si>
    <t>ELISMASANTO , S.Pt</t>
  </si>
  <si>
    <t>NIP : 197811172006041008</t>
  </si>
  <si>
    <t>Muhamad Adi Prasetyo</t>
  </si>
  <si>
    <t>0044959055</t>
  </si>
  <si>
    <t>Anggun Camelia</t>
  </si>
  <si>
    <t>Alpa Alpinantaprianto</t>
  </si>
  <si>
    <t>Lusiana</t>
  </si>
  <si>
    <t>25 Mei 2004</t>
  </si>
  <si>
    <t>M.Hafis Y</t>
  </si>
  <si>
    <t>Umiya</t>
  </si>
  <si>
    <t>Pompes Jauharul Falah</t>
  </si>
  <si>
    <t>0045682310</t>
  </si>
  <si>
    <t>23 Mei 2003</t>
  </si>
  <si>
    <t>Lasim</t>
  </si>
  <si>
    <t>Rusmina</t>
  </si>
  <si>
    <t>Desa Kemingking Dalam</t>
  </si>
  <si>
    <t>0034943237</t>
  </si>
  <si>
    <t xml:space="preserve">Seponjen </t>
  </si>
  <si>
    <t>04 Pebruari 2003</t>
  </si>
  <si>
    <t>Suprianto</t>
  </si>
  <si>
    <t>Sulastri</t>
  </si>
  <si>
    <t>MTS Putra As'ad Kota Jambi</t>
  </si>
  <si>
    <t>Desa Seponjen</t>
  </si>
  <si>
    <t>Dimas Rendi Prasetya</t>
  </si>
  <si>
    <t>13</t>
  </si>
  <si>
    <t>Meldi Angga Pranata</t>
  </si>
  <si>
    <t>DAFTAR NAMA SISWA KELAS XII</t>
  </si>
  <si>
    <t>akun</t>
  </si>
  <si>
    <t>bdp</t>
  </si>
  <si>
    <t>askep</t>
  </si>
  <si>
    <t>KOMPETENSI KEAHLIAN TEKNIK KENDARAAN RINGAN OTOMOTIF</t>
  </si>
  <si>
    <t>TAHUN PELAJARAN 2021 / 2022</t>
  </si>
  <si>
    <t>KOMPETENSI KEAHLIAN ASISTEN KEPERAWATAN</t>
  </si>
  <si>
    <t>KOMPETENSI KEAHLIAN BISNIS DARING DAN PEMASARAN</t>
  </si>
  <si>
    <t>KOMPETENSI KEAHLIAN AKUNTANSI DAN KEUNGAN LEMBAGA</t>
  </si>
  <si>
    <t>pms</t>
  </si>
  <si>
    <t>Indra Saputra</t>
  </si>
  <si>
    <t>DATA SISWA KELAS XII ( DUA BELAS )</t>
  </si>
  <si>
    <t>SMK NEGERI 5 MUARO JAMBI</t>
  </si>
  <si>
    <t>NO</t>
  </si>
  <si>
    <t>KOMPETENSI KEAHLIAN</t>
  </si>
  <si>
    <t>JUMLAH SISWA</t>
  </si>
  <si>
    <t>JUMLAH</t>
  </si>
  <si>
    <t>TEKNIK BISNIS SEPEDA MOTOR</t>
  </si>
  <si>
    <t>AGRIBISNIS TANAMAN PERKEBUNAN</t>
  </si>
  <si>
    <t>AKUNTANSI DAN KEUANGAN LEMBAGA</t>
  </si>
  <si>
    <t>BISNIS DARING DAN PEMASARAN</t>
  </si>
  <si>
    <t>ASISTEN KEPERAWATAN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</si>
</sst>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15">
    <font>
      <sz val="11"/>
      <color theme="1"/>
      <name val="Calibri"/>
      <family val="2"/>
      <charset val="1"/>
      <scheme val="minor"/>
    </font>
    <font>
      <b/>
      <sz val="8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8"/>
      <name val="Arial Black"/>
      <family val="2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double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/>
    <xf numFmtId="0" fontId="2" fillId="2" borderId="2" xfId="0" quotePrefix="1" applyFont="1" applyFill="1" applyBorder="1" applyAlignment="1">
      <alignment horizontal="center"/>
    </xf>
    <xf numFmtId="0" fontId="2" fillId="2" borderId="2" xfId="0" quotePrefix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7" xfId="0" applyFont="1" applyBorder="1" applyAlignment="1">
      <alignment horizontal="center"/>
    </xf>
    <xf numFmtId="0" fontId="2" fillId="2" borderId="8" xfId="0" quotePrefix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0" xfId="0" applyFont="1" applyBorder="1"/>
    <xf numFmtId="0" fontId="2" fillId="0" borderId="10" xfId="0" quotePrefix="1" applyFont="1" applyBorder="1" applyAlignment="1">
      <alignment horizontal="center"/>
    </xf>
    <xf numFmtId="0" fontId="2" fillId="0" borderId="10" xfId="0" quotePrefix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15" fontId="2" fillId="0" borderId="10" xfId="0" quotePrefix="1" applyNumberFormat="1" applyFont="1" applyBorder="1"/>
    <xf numFmtId="0" fontId="2" fillId="2" borderId="10" xfId="0" applyFont="1" applyFill="1" applyBorder="1"/>
    <xf numFmtId="0" fontId="2" fillId="2" borderId="10" xfId="0" quotePrefix="1" applyFont="1" applyFill="1" applyBorder="1" applyAlignment="1">
      <alignment horizontal="center"/>
    </xf>
    <xf numFmtId="0" fontId="2" fillId="2" borderId="10" xfId="0" quotePrefix="1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/>
    <xf numFmtId="15" fontId="2" fillId="0" borderId="10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Fill="1" applyBorder="1"/>
    <xf numFmtId="0" fontId="2" fillId="0" borderId="12" xfId="0" quotePrefix="1" applyFont="1" applyBorder="1" applyAlignment="1">
      <alignment horizontal="center"/>
    </xf>
    <xf numFmtId="0" fontId="2" fillId="0" borderId="8" xfId="0" applyFont="1" applyBorder="1"/>
    <xf numFmtId="0" fontId="2" fillId="0" borderId="8" xfId="0" quotePrefix="1" applyFont="1" applyBorder="1" applyAlignment="1">
      <alignment horizontal="center"/>
    </xf>
    <xf numFmtId="15" fontId="2" fillId="0" borderId="8" xfId="0" applyNumberFormat="1" applyFont="1" applyBorder="1"/>
    <xf numFmtId="0" fontId="2" fillId="0" borderId="8" xfId="0" quotePrefix="1" applyFont="1" applyBorder="1"/>
    <xf numFmtId="15" fontId="2" fillId="0" borderId="8" xfId="0" quotePrefix="1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2" borderId="0" xfId="0" quotePrefix="1" applyFont="1" applyFill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quotePrefix="1" applyFont="1" applyBorder="1"/>
    <xf numFmtId="0" fontId="2" fillId="2" borderId="0" xfId="0" applyFont="1" applyFill="1" applyBorder="1"/>
    <xf numFmtId="0" fontId="2" fillId="0" borderId="13" xfId="0" applyFont="1" applyBorder="1"/>
    <xf numFmtId="0" fontId="2" fillId="2" borderId="13" xfId="0" quotePrefix="1" applyFont="1" applyFill="1" applyBorder="1" applyAlignment="1">
      <alignment horizontal="center"/>
    </xf>
    <xf numFmtId="0" fontId="2" fillId="0" borderId="13" xfId="0" quotePrefix="1" applyFont="1" applyBorder="1" applyAlignment="1">
      <alignment horizontal="center"/>
    </xf>
    <xf numFmtId="0" fontId="2" fillId="0" borderId="13" xfId="0" quotePrefix="1" applyFont="1" applyBorder="1"/>
    <xf numFmtId="0" fontId="2" fillId="0" borderId="13" xfId="0" applyFont="1" applyBorder="1" applyAlignment="1">
      <alignment horizontal="center"/>
    </xf>
    <xf numFmtId="0" fontId="2" fillId="2" borderId="8" xfId="0" applyFont="1" applyFill="1" applyBorder="1"/>
    <xf numFmtId="0" fontId="2" fillId="2" borderId="8" xfId="0" quotePrefix="1" applyFont="1" applyFill="1" applyBorder="1"/>
    <xf numFmtId="0" fontId="2" fillId="2" borderId="9" xfId="0" applyFont="1" applyFill="1" applyBorder="1"/>
    <xf numFmtId="0" fontId="2" fillId="0" borderId="14" xfId="0" applyFont="1" applyBorder="1"/>
    <xf numFmtId="15" fontId="2" fillId="2" borderId="10" xfId="0" quotePrefix="1" applyNumberFormat="1" applyFont="1" applyFill="1" applyBorder="1"/>
    <xf numFmtId="0" fontId="2" fillId="2" borderId="16" xfId="0" applyFont="1" applyFill="1" applyBorder="1"/>
    <xf numFmtId="0" fontId="2" fillId="0" borderId="16" xfId="0" applyFont="1" applyBorder="1"/>
    <xf numFmtId="0" fontId="2" fillId="0" borderId="2" xfId="0" quotePrefix="1" applyFont="1" applyBorder="1" applyAlignment="1">
      <alignment horizontal="center"/>
    </xf>
    <xf numFmtId="0" fontId="2" fillId="0" borderId="2" xfId="0" applyFont="1" applyBorder="1"/>
    <xf numFmtId="0" fontId="2" fillId="0" borderId="2" xfId="0" quotePrefix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18" xfId="0" applyFont="1" applyBorder="1" applyAlignment="1">
      <alignment horizontal="center"/>
    </xf>
    <xf numFmtId="0" fontId="0" fillId="0" borderId="0" xfId="0" applyFont="1"/>
    <xf numFmtId="0" fontId="6" fillId="0" borderId="10" xfId="0" applyFont="1" applyBorder="1"/>
    <xf numFmtId="0" fontId="6" fillId="2" borderId="8" xfId="0" quotePrefix="1" applyFont="1" applyFill="1" applyBorder="1" applyAlignment="1">
      <alignment horizontal="center"/>
    </xf>
    <xf numFmtId="0" fontId="6" fillId="0" borderId="10" xfId="0" quotePrefix="1" applyFont="1" applyBorder="1" applyAlignment="1">
      <alignment horizontal="center"/>
    </xf>
    <xf numFmtId="15" fontId="6" fillId="0" borderId="10" xfId="0" quotePrefix="1" applyNumberFormat="1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/>
    <xf numFmtId="0" fontId="7" fillId="0" borderId="0" xfId="0" applyFont="1"/>
    <xf numFmtId="0" fontId="9" fillId="0" borderId="7" xfId="0" applyFont="1" applyBorder="1" applyAlignment="1">
      <alignment horizontal="center"/>
    </xf>
    <xf numFmtId="0" fontId="9" fillId="2" borderId="10" xfId="0" applyFont="1" applyFill="1" applyBorder="1"/>
    <xf numFmtId="0" fontId="9" fillId="2" borderId="10" xfId="0" quotePrefix="1" applyFont="1" applyFill="1" applyBorder="1" applyAlignment="1">
      <alignment horizontal="center"/>
    </xf>
    <xf numFmtId="0" fontId="9" fillId="2" borderId="10" xfId="0" quotePrefix="1" applyFont="1" applyFill="1" applyBorder="1"/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/>
    <xf numFmtId="0" fontId="8" fillId="0" borderId="0" xfId="0" applyFont="1"/>
    <xf numFmtId="0" fontId="10" fillId="2" borderId="10" xfId="0" applyFont="1" applyFill="1" applyBorder="1"/>
    <xf numFmtId="0" fontId="10" fillId="0" borderId="18" xfId="0" applyFont="1" applyBorder="1" applyAlignment="1">
      <alignment horizontal="center"/>
    </xf>
    <xf numFmtId="0" fontId="10" fillId="0" borderId="10" xfId="0" applyFont="1" applyBorder="1"/>
    <xf numFmtId="0" fontId="10" fillId="2" borderId="8" xfId="0" quotePrefix="1" applyFont="1" applyFill="1" applyBorder="1" applyAlignment="1">
      <alignment horizontal="center"/>
    </xf>
    <xf numFmtId="0" fontId="10" fillId="0" borderId="10" xfId="0" quotePrefix="1" applyFont="1" applyBorder="1" applyAlignment="1">
      <alignment horizontal="center"/>
    </xf>
    <xf numFmtId="0" fontId="10" fillId="0" borderId="10" xfId="0" quotePrefix="1" applyFont="1" applyBorder="1"/>
    <xf numFmtId="0" fontId="10" fillId="0" borderId="10" xfId="0" applyFont="1" applyBorder="1" applyAlignment="1">
      <alignment horizontal="center"/>
    </xf>
    <xf numFmtId="0" fontId="10" fillId="0" borderId="11" xfId="0" applyFont="1" applyBorder="1"/>
    <xf numFmtId="0" fontId="10" fillId="0" borderId="7" xfId="0" applyFont="1" applyBorder="1" applyAlignment="1">
      <alignment horizontal="center"/>
    </xf>
    <xf numFmtId="0" fontId="10" fillId="2" borderId="10" xfId="0" quotePrefix="1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17" xfId="0" applyFont="1" applyFill="1" applyBorder="1"/>
    <xf numFmtId="0" fontId="10" fillId="2" borderId="10" xfId="0" quotePrefix="1" applyFont="1" applyFill="1" applyBorder="1"/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13" xfId="0" applyFont="1" applyFill="1" applyBorder="1" applyAlignment="1">
      <alignment horizontal="left"/>
    </xf>
    <xf numFmtId="0" fontId="10" fillId="2" borderId="13" xfId="0" quotePrefix="1" applyFont="1" applyFill="1" applyBorder="1" applyAlignment="1">
      <alignment horizontal="center"/>
    </xf>
    <xf numFmtId="0" fontId="10" fillId="0" borderId="13" xfId="0" quotePrefix="1" applyFont="1" applyBorder="1" applyAlignment="1">
      <alignment horizontal="center"/>
    </xf>
    <xf numFmtId="15" fontId="10" fillId="0" borderId="13" xfId="0" quotePrefix="1" applyNumberFormat="1" applyFont="1" applyBorder="1"/>
    <xf numFmtId="0" fontId="10" fillId="0" borderId="13" xfId="0" applyFont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/>
    <xf numFmtId="0" fontId="10" fillId="0" borderId="16" xfId="0" applyFont="1" applyBorder="1"/>
    <xf numFmtId="15" fontId="10" fillId="0" borderId="10" xfId="0" applyNumberFormat="1" applyFont="1" applyBorder="1"/>
    <xf numFmtId="15" fontId="10" fillId="0" borderId="10" xfId="0" quotePrefix="1" applyNumberFormat="1" applyFont="1" applyBorder="1"/>
    <xf numFmtId="0" fontId="2" fillId="2" borderId="0" xfId="0" applyFont="1" applyFill="1"/>
    <xf numFmtId="0" fontId="13" fillId="0" borderId="0" xfId="0" applyFont="1"/>
    <xf numFmtId="0" fontId="13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/>
    </xf>
    <xf numFmtId="164" fontId="11" fillId="2" borderId="2" xfId="0" applyNumberFormat="1" applyFont="1" applyFill="1" applyBorder="1" applyAlignment="1">
      <alignment horizontal="center" vertical="center" wrapText="1"/>
    </xf>
    <xf numFmtId="164" fontId="11" fillId="2" borderId="10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opLeftCell="A13" zoomScale="80" zoomScaleNormal="80" workbookViewId="0">
      <selection activeCell="B7" sqref="B7:D32"/>
    </sheetView>
  </sheetViews>
  <sheetFormatPr defaultRowHeight="15"/>
  <cols>
    <col min="1" max="1" width="6.42578125" customWidth="1"/>
    <col min="2" max="2" width="24" customWidth="1"/>
    <col min="3" max="3" width="7.85546875" customWidth="1"/>
    <col min="4" max="4" width="14.28515625" customWidth="1"/>
    <col min="5" max="5" width="20.85546875" bestFit="1" customWidth="1"/>
    <col min="6" max="6" width="21" bestFit="1" customWidth="1"/>
    <col min="7" max="7" width="6.85546875" customWidth="1"/>
    <col min="10" max="10" width="17.85546875" bestFit="1" customWidth="1"/>
    <col min="11" max="11" width="16.42578125" bestFit="1" customWidth="1"/>
    <col min="12" max="12" width="7.28515625" customWidth="1"/>
    <col min="13" max="13" width="32.42578125" customWidth="1"/>
    <col min="14" max="14" width="25.42578125" customWidth="1"/>
  </cols>
  <sheetData>
    <row r="1" spans="1:14" ht="18">
      <c r="A1" s="106" t="s">
        <v>781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8">
      <c r="A2" s="107" t="s">
        <v>785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18">
      <c r="A3" s="106" t="s">
        <v>786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4" ht="15.75" thickBot="1">
      <c r="A4" s="1"/>
    </row>
    <row r="5" spans="1:14" ht="15.75" thickTop="1">
      <c r="A5" s="108" t="s">
        <v>0</v>
      </c>
      <c r="B5" s="104" t="s">
        <v>1</v>
      </c>
      <c r="C5" s="104" t="s">
        <v>2</v>
      </c>
      <c r="D5" s="104" t="s">
        <v>3</v>
      </c>
      <c r="E5" s="104" t="s">
        <v>4</v>
      </c>
      <c r="F5" s="111" t="s">
        <v>5</v>
      </c>
      <c r="G5" s="104" t="s">
        <v>6</v>
      </c>
      <c r="H5" s="104" t="s">
        <v>7</v>
      </c>
      <c r="I5" s="111" t="s">
        <v>8</v>
      </c>
      <c r="J5" s="104" t="s">
        <v>9</v>
      </c>
      <c r="K5" s="104" t="s">
        <v>10</v>
      </c>
      <c r="L5" s="104" t="s">
        <v>11</v>
      </c>
      <c r="M5" s="104" t="s">
        <v>12</v>
      </c>
      <c r="N5" s="113" t="s">
        <v>13</v>
      </c>
    </row>
    <row r="6" spans="1:14" ht="15.75" thickBot="1">
      <c r="A6" s="109"/>
      <c r="B6" s="105"/>
      <c r="C6" s="105"/>
      <c r="D6" s="110"/>
      <c r="E6" s="105"/>
      <c r="F6" s="112"/>
      <c r="G6" s="105"/>
      <c r="H6" s="105"/>
      <c r="I6" s="112"/>
      <c r="J6" s="105"/>
      <c r="K6" s="105"/>
      <c r="L6" s="105"/>
      <c r="M6" s="105"/>
      <c r="N6" s="114"/>
    </row>
    <row r="7" spans="1:14" ht="15.75" thickTop="1">
      <c r="A7" s="2">
        <v>1</v>
      </c>
      <c r="B7" s="3" t="s">
        <v>17</v>
      </c>
      <c r="C7" s="4">
        <v>1624</v>
      </c>
      <c r="D7" s="4" t="s">
        <v>18</v>
      </c>
      <c r="E7" s="3" t="s">
        <v>19</v>
      </c>
      <c r="F7" s="5" t="s">
        <v>20</v>
      </c>
      <c r="G7" s="6" t="s">
        <v>38</v>
      </c>
      <c r="H7" s="6" t="s">
        <v>21</v>
      </c>
      <c r="I7" s="6">
        <f>2019-2004</f>
        <v>15</v>
      </c>
      <c r="J7" s="3" t="s">
        <v>22</v>
      </c>
      <c r="K7" s="3" t="s">
        <v>23</v>
      </c>
      <c r="L7" s="6">
        <v>2</v>
      </c>
      <c r="M7" s="3" t="s">
        <v>24</v>
      </c>
      <c r="N7" s="7" t="s">
        <v>25</v>
      </c>
    </row>
    <row r="8" spans="1:14">
      <c r="A8" s="58">
        <v>2</v>
      </c>
      <c r="B8" s="46" t="s">
        <v>694</v>
      </c>
      <c r="C8" s="9">
        <v>1625</v>
      </c>
      <c r="D8" s="9" t="s">
        <v>695</v>
      </c>
      <c r="E8" s="46" t="s">
        <v>696</v>
      </c>
      <c r="F8" s="47" t="s">
        <v>697</v>
      </c>
      <c r="G8" s="10" t="s">
        <v>38</v>
      </c>
      <c r="H8" s="10" t="s">
        <v>21</v>
      </c>
      <c r="I8" s="10">
        <f>2019-2005</f>
        <v>14</v>
      </c>
      <c r="J8" s="46" t="s">
        <v>698</v>
      </c>
      <c r="K8" s="46" t="s">
        <v>699</v>
      </c>
      <c r="L8" s="10">
        <v>2</v>
      </c>
      <c r="M8" s="46" t="s">
        <v>63</v>
      </c>
      <c r="N8" s="48" t="s">
        <v>64</v>
      </c>
    </row>
    <row r="9" spans="1:14">
      <c r="A9" s="8">
        <v>3</v>
      </c>
      <c r="B9" s="46" t="s">
        <v>106</v>
      </c>
      <c r="C9" s="9">
        <v>1626</v>
      </c>
      <c r="D9" s="29" t="s">
        <v>107</v>
      </c>
      <c r="E9" s="28" t="s">
        <v>108</v>
      </c>
      <c r="F9" s="31" t="s">
        <v>109</v>
      </c>
      <c r="G9" s="33" t="s">
        <v>38</v>
      </c>
      <c r="H9" s="33" t="s">
        <v>21</v>
      </c>
      <c r="I9" s="33">
        <f>2019-2004</f>
        <v>15</v>
      </c>
      <c r="J9" s="28" t="s">
        <v>110</v>
      </c>
      <c r="K9" s="28" t="s">
        <v>111</v>
      </c>
      <c r="L9" s="33">
        <v>3</v>
      </c>
      <c r="M9" s="28" t="s">
        <v>32</v>
      </c>
      <c r="N9" s="34" t="s">
        <v>112</v>
      </c>
    </row>
    <row r="10" spans="1:14">
      <c r="A10" s="58">
        <v>4</v>
      </c>
      <c r="B10" s="46" t="s">
        <v>138</v>
      </c>
      <c r="C10" s="9">
        <v>1627</v>
      </c>
      <c r="D10" s="29" t="s">
        <v>139</v>
      </c>
      <c r="E10" s="30" t="s">
        <v>36</v>
      </c>
      <c r="F10" s="32" t="s">
        <v>140</v>
      </c>
      <c r="G10" s="33" t="s">
        <v>38</v>
      </c>
      <c r="H10" s="33" t="s">
        <v>21</v>
      </c>
      <c r="I10" s="33">
        <f>2019-2001</f>
        <v>18</v>
      </c>
      <c r="J10" s="28" t="s">
        <v>141</v>
      </c>
      <c r="K10" s="28" t="s">
        <v>142</v>
      </c>
      <c r="L10" s="33">
        <v>3</v>
      </c>
      <c r="M10" s="28" t="s">
        <v>42</v>
      </c>
      <c r="N10" s="34" t="s">
        <v>41</v>
      </c>
    </row>
    <row r="11" spans="1:14">
      <c r="A11" s="8">
        <v>5</v>
      </c>
      <c r="B11" s="46" t="s">
        <v>760</v>
      </c>
      <c r="C11" s="9">
        <v>1768</v>
      </c>
      <c r="D11" s="29" t="s">
        <v>771</v>
      </c>
      <c r="E11" s="30" t="s">
        <v>772</v>
      </c>
      <c r="F11" s="32" t="s">
        <v>773</v>
      </c>
      <c r="G11" s="33" t="s">
        <v>38</v>
      </c>
      <c r="H11" s="33" t="s">
        <v>21</v>
      </c>
      <c r="I11" s="33">
        <f>2020-2003</f>
        <v>17</v>
      </c>
      <c r="J11" s="28" t="s">
        <v>774</v>
      </c>
      <c r="K11" s="28" t="s">
        <v>775</v>
      </c>
      <c r="L11" s="33">
        <v>1</v>
      </c>
      <c r="M11" s="28" t="s">
        <v>776</v>
      </c>
      <c r="N11" s="34" t="s">
        <v>777</v>
      </c>
    </row>
    <row r="12" spans="1:14">
      <c r="A12" s="58">
        <v>6</v>
      </c>
      <c r="B12" s="17" t="s">
        <v>732</v>
      </c>
      <c r="C12" s="9">
        <v>1628</v>
      </c>
      <c r="D12" s="12" t="s">
        <v>113</v>
      </c>
      <c r="E12" s="11" t="s">
        <v>114</v>
      </c>
      <c r="F12" s="13" t="s">
        <v>115</v>
      </c>
      <c r="G12" s="14" t="s">
        <v>38</v>
      </c>
      <c r="H12" s="14" t="s">
        <v>21</v>
      </c>
      <c r="I12" s="14">
        <f>2019-2002</f>
        <v>17</v>
      </c>
      <c r="J12" s="11" t="s">
        <v>116</v>
      </c>
      <c r="K12" s="11" t="s">
        <v>117</v>
      </c>
      <c r="L12" s="14">
        <v>2</v>
      </c>
      <c r="M12" s="11" t="s">
        <v>49</v>
      </c>
      <c r="N12" s="15" t="s">
        <v>118</v>
      </c>
    </row>
    <row r="13" spans="1:14">
      <c r="A13" s="8">
        <v>7</v>
      </c>
      <c r="B13" s="17" t="s">
        <v>166</v>
      </c>
      <c r="C13" s="9">
        <v>1629</v>
      </c>
      <c r="D13" s="12" t="s">
        <v>167</v>
      </c>
      <c r="E13" s="11" t="s">
        <v>108</v>
      </c>
      <c r="F13" s="13" t="s">
        <v>168</v>
      </c>
      <c r="G13" s="14" t="s">
        <v>38</v>
      </c>
      <c r="H13" s="14" t="s">
        <v>21</v>
      </c>
      <c r="I13" s="14">
        <f>2019-2003</f>
        <v>16</v>
      </c>
      <c r="J13" s="11" t="s">
        <v>169</v>
      </c>
      <c r="K13" s="11"/>
      <c r="L13" s="14"/>
      <c r="M13" s="11" t="s">
        <v>63</v>
      </c>
      <c r="N13" s="15" t="s">
        <v>112</v>
      </c>
    </row>
    <row r="14" spans="1:14">
      <c r="A14" s="58">
        <v>8</v>
      </c>
      <c r="B14" s="17" t="s">
        <v>155</v>
      </c>
      <c r="C14" s="9">
        <v>1630</v>
      </c>
      <c r="D14" s="12" t="s">
        <v>156</v>
      </c>
      <c r="E14" s="11" t="s">
        <v>150</v>
      </c>
      <c r="F14" s="13" t="s">
        <v>157</v>
      </c>
      <c r="G14" s="14" t="s">
        <v>38</v>
      </c>
      <c r="H14" s="14" t="s">
        <v>21</v>
      </c>
      <c r="I14" s="14">
        <f>2019-2003</f>
        <v>16</v>
      </c>
      <c r="J14" s="11" t="s">
        <v>158</v>
      </c>
      <c r="K14" s="11" t="s">
        <v>159</v>
      </c>
      <c r="L14" s="14">
        <v>1</v>
      </c>
      <c r="M14" s="11" t="s">
        <v>63</v>
      </c>
      <c r="N14" s="15" t="s">
        <v>154</v>
      </c>
    </row>
    <row r="15" spans="1:14">
      <c r="A15" s="8">
        <v>9</v>
      </c>
      <c r="B15" s="17" t="s">
        <v>101</v>
      </c>
      <c r="C15" s="9">
        <v>1631</v>
      </c>
      <c r="D15" s="12" t="s">
        <v>102</v>
      </c>
      <c r="E15" s="11" t="s">
        <v>45</v>
      </c>
      <c r="F15" s="13" t="s">
        <v>103</v>
      </c>
      <c r="G15" s="14" t="s">
        <v>38</v>
      </c>
      <c r="H15" s="14" t="s">
        <v>21</v>
      </c>
      <c r="I15" s="14">
        <f>2019-2002</f>
        <v>17</v>
      </c>
      <c r="J15" s="11" t="s">
        <v>104</v>
      </c>
      <c r="K15" s="11" t="s">
        <v>105</v>
      </c>
      <c r="L15" s="14">
        <v>2</v>
      </c>
      <c r="M15" s="11" t="s">
        <v>49</v>
      </c>
      <c r="N15" s="15" t="s">
        <v>50</v>
      </c>
    </row>
    <row r="16" spans="1:14">
      <c r="A16" s="58">
        <v>10</v>
      </c>
      <c r="B16" s="17" t="s">
        <v>26</v>
      </c>
      <c r="C16" s="9">
        <v>1632</v>
      </c>
      <c r="D16" s="18" t="s">
        <v>27</v>
      </c>
      <c r="E16" s="17" t="s">
        <v>28</v>
      </c>
      <c r="F16" s="19" t="s">
        <v>29</v>
      </c>
      <c r="G16" s="20" t="s">
        <v>38</v>
      </c>
      <c r="H16" s="20" t="s">
        <v>21</v>
      </c>
      <c r="I16" s="20">
        <f>2019-2003</f>
        <v>16</v>
      </c>
      <c r="J16" s="17" t="s">
        <v>30</v>
      </c>
      <c r="K16" s="17" t="s">
        <v>31</v>
      </c>
      <c r="L16" s="20">
        <v>4</v>
      </c>
      <c r="M16" s="17" t="s">
        <v>32</v>
      </c>
      <c r="N16" s="21" t="s">
        <v>33</v>
      </c>
    </row>
    <row r="17" spans="1:14">
      <c r="A17" s="8">
        <v>11</v>
      </c>
      <c r="B17" s="17" t="s">
        <v>143</v>
      </c>
      <c r="C17" s="9">
        <v>1633</v>
      </c>
      <c r="D17" s="12" t="s">
        <v>144</v>
      </c>
      <c r="E17" s="22" t="s">
        <v>77</v>
      </c>
      <c r="F17" s="16" t="s">
        <v>145</v>
      </c>
      <c r="G17" s="14" t="s">
        <v>38</v>
      </c>
      <c r="H17" s="14" t="s">
        <v>21</v>
      </c>
      <c r="I17" s="14">
        <f>2019-2005</f>
        <v>14</v>
      </c>
      <c r="J17" s="11" t="s">
        <v>146</v>
      </c>
      <c r="K17" s="11" t="s">
        <v>147</v>
      </c>
      <c r="L17" s="14">
        <v>2</v>
      </c>
      <c r="M17" s="46" t="s">
        <v>24</v>
      </c>
      <c r="N17" s="15" t="s">
        <v>57</v>
      </c>
    </row>
    <row r="18" spans="1:14">
      <c r="A18" s="58">
        <v>12</v>
      </c>
      <c r="B18" s="17" t="s">
        <v>119</v>
      </c>
      <c r="C18" s="9">
        <v>1636</v>
      </c>
      <c r="D18" s="12" t="s">
        <v>120</v>
      </c>
      <c r="E18" s="11" t="s">
        <v>45</v>
      </c>
      <c r="F18" s="13" t="s">
        <v>121</v>
      </c>
      <c r="G18" s="14" t="s">
        <v>38</v>
      </c>
      <c r="H18" s="14" t="s">
        <v>21</v>
      </c>
      <c r="I18" s="14">
        <f>2019-2003</f>
        <v>16</v>
      </c>
      <c r="J18" s="11" t="s">
        <v>122</v>
      </c>
      <c r="K18" s="11" t="s">
        <v>123</v>
      </c>
      <c r="L18" s="14">
        <v>1</v>
      </c>
      <c r="M18" s="11" t="s">
        <v>124</v>
      </c>
      <c r="N18" s="15" t="s">
        <v>118</v>
      </c>
    </row>
    <row r="19" spans="1:14">
      <c r="A19" s="8">
        <v>13</v>
      </c>
      <c r="B19" s="17" t="s">
        <v>86</v>
      </c>
      <c r="C19" s="9">
        <v>1637</v>
      </c>
      <c r="D19" s="12" t="s">
        <v>87</v>
      </c>
      <c r="E19" s="11" t="s">
        <v>77</v>
      </c>
      <c r="F19" s="13" t="s">
        <v>88</v>
      </c>
      <c r="G19" s="14" t="s">
        <v>38</v>
      </c>
      <c r="H19" s="14" t="s">
        <v>21</v>
      </c>
      <c r="I19" s="14">
        <f>2019-2003</f>
        <v>16</v>
      </c>
      <c r="J19" s="11" t="s">
        <v>89</v>
      </c>
      <c r="K19" s="11" t="s">
        <v>90</v>
      </c>
      <c r="L19" s="14">
        <v>2</v>
      </c>
      <c r="M19" s="11" t="s">
        <v>49</v>
      </c>
      <c r="N19" s="15" t="s">
        <v>57</v>
      </c>
    </row>
    <row r="20" spans="1:14">
      <c r="A20" s="58">
        <v>14</v>
      </c>
      <c r="B20" s="17" t="s">
        <v>51</v>
      </c>
      <c r="C20" s="9">
        <v>1638</v>
      </c>
      <c r="D20" s="12" t="s">
        <v>52</v>
      </c>
      <c r="E20" s="11" t="s">
        <v>19</v>
      </c>
      <c r="F20" s="16" t="s">
        <v>53</v>
      </c>
      <c r="G20" s="14" t="s">
        <v>38</v>
      </c>
      <c r="H20" s="14" t="s">
        <v>21</v>
      </c>
      <c r="I20" s="14">
        <f>2019-2001</f>
        <v>18</v>
      </c>
      <c r="J20" s="11" t="s">
        <v>54</v>
      </c>
      <c r="K20" s="11" t="s">
        <v>55</v>
      </c>
      <c r="L20" s="14">
        <v>1</v>
      </c>
      <c r="M20" s="11" t="s">
        <v>56</v>
      </c>
      <c r="N20" s="15" t="s">
        <v>57</v>
      </c>
    </row>
    <row r="21" spans="1:14">
      <c r="A21" s="8">
        <v>15</v>
      </c>
      <c r="B21" s="17" t="s">
        <v>70</v>
      </c>
      <c r="C21" s="9">
        <v>1639</v>
      </c>
      <c r="D21" s="12" t="s">
        <v>71</v>
      </c>
      <c r="E21" s="11" t="s">
        <v>59</v>
      </c>
      <c r="F21" s="13" t="s">
        <v>72</v>
      </c>
      <c r="G21" s="14" t="s">
        <v>38</v>
      </c>
      <c r="H21" s="14" t="s">
        <v>21</v>
      </c>
      <c r="I21" s="14">
        <f>2019-2004</f>
        <v>15</v>
      </c>
      <c r="J21" s="11" t="s">
        <v>73</v>
      </c>
      <c r="K21" s="11" t="s">
        <v>74</v>
      </c>
      <c r="L21" s="14">
        <v>3</v>
      </c>
      <c r="M21" s="11" t="s">
        <v>63</v>
      </c>
      <c r="N21" s="21" t="s">
        <v>64</v>
      </c>
    </row>
    <row r="22" spans="1:14">
      <c r="A22" s="58">
        <v>16</v>
      </c>
      <c r="B22" s="17" t="s">
        <v>780</v>
      </c>
      <c r="C22" s="9">
        <v>1641</v>
      </c>
      <c r="D22" s="18" t="s">
        <v>58</v>
      </c>
      <c r="E22" s="17" t="s">
        <v>59</v>
      </c>
      <c r="F22" s="19" t="s">
        <v>60</v>
      </c>
      <c r="G22" s="20" t="s">
        <v>38</v>
      </c>
      <c r="H22" s="20" t="s">
        <v>21</v>
      </c>
      <c r="I22" s="20">
        <f>2019-2004</f>
        <v>15</v>
      </c>
      <c r="J22" s="17" t="s">
        <v>61</v>
      </c>
      <c r="K22" s="17" t="s">
        <v>62</v>
      </c>
      <c r="L22" s="20">
        <v>2</v>
      </c>
      <c r="M22" s="17" t="s">
        <v>63</v>
      </c>
      <c r="N22" s="21" t="s">
        <v>64</v>
      </c>
    </row>
    <row r="23" spans="1:14">
      <c r="A23" s="8">
        <v>17</v>
      </c>
      <c r="B23" s="17" t="s">
        <v>132</v>
      </c>
      <c r="C23" s="9">
        <v>1642</v>
      </c>
      <c r="D23" s="12" t="s">
        <v>133</v>
      </c>
      <c r="E23" s="11" t="s">
        <v>28</v>
      </c>
      <c r="F23" s="13" t="s">
        <v>134</v>
      </c>
      <c r="G23" s="14" t="s">
        <v>38</v>
      </c>
      <c r="H23" s="14" t="s">
        <v>21</v>
      </c>
      <c r="I23" s="14">
        <f>2019-2003</f>
        <v>16</v>
      </c>
      <c r="J23" s="11" t="s">
        <v>135</v>
      </c>
      <c r="K23" s="11" t="s">
        <v>136</v>
      </c>
      <c r="L23" s="14">
        <v>1</v>
      </c>
      <c r="M23" s="11" t="s">
        <v>137</v>
      </c>
      <c r="N23" s="15" t="s">
        <v>33</v>
      </c>
    </row>
    <row r="24" spans="1:14">
      <c r="A24" s="58">
        <v>18</v>
      </c>
      <c r="B24" s="17" t="s">
        <v>43</v>
      </c>
      <c r="C24" s="9">
        <v>1643</v>
      </c>
      <c r="D24" s="12" t="s">
        <v>44</v>
      </c>
      <c r="E24" s="11" t="s">
        <v>45</v>
      </c>
      <c r="F24" s="13" t="s">
        <v>46</v>
      </c>
      <c r="G24" s="14" t="s">
        <v>38</v>
      </c>
      <c r="H24" s="14" t="s">
        <v>21</v>
      </c>
      <c r="I24" s="14">
        <f>2019-2004</f>
        <v>15</v>
      </c>
      <c r="J24" s="11" t="s">
        <v>47</v>
      </c>
      <c r="K24" s="11" t="s">
        <v>48</v>
      </c>
      <c r="L24" s="14">
        <v>1</v>
      </c>
      <c r="M24" s="11" t="s">
        <v>49</v>
      </c>
      <c r="N24" s="15" t="s">
        <v>50</v>
      </c>
    </row>
    <row r="25" spans="1:14">
      <c r="A25" s="8">
        <v>19</v>
      </c>
      <c r="B25" s="17" t="s">
        <v>160</v>
      </c>
      <c r="C25" s="9">
        <v>1644</v>
      </c>
      <c r="D25" s="12" t="s">
        <v>161</v>
      </c>
      <c r="E25" s="11" t="s">
        <v>77</v>
      </c>
      <c r="F25" s="16" t="s">
        <v>162</v>
      </c>
      <c r="G25" s="14" t="s">
        <v>38</v>
      </c>
      <c r="H25" s="14" t="s">
        <v>21</v>
      </c>
      <c r="I25" s="14">
        <f>2019-2003</f>
        <v>16</v>
      </c>
      <c r="J25" s="11" t="s">
        <v>163</v>
      </c>
      <c r="K25" s="11" t="s">
        <v>164</v>
      </c>
      <c r="L25" s="14">
        <v>3</v>
      </c>
      <c r="M25" s="11" t="s">
        <v>63</v>
      </c>
      <c r="N25" s="15" t="s">
        <v>57</v>
      </c>
    </row>
    <row r="26" spans="1:14">
      <c r="A26" s="58">
        <v>20</v>
      </c>
      <c r="B26" s="17" t="s">
        <v>81</v>
      </c>
      <c r="C26" s="9">
        <v>1645</v>
      </c>
      <c r="D26" s="12" t="s">
        <v>82</v>
      </c>
      <c r="E26" s="11" t="s">
        <v>77</v>
      </c>
      <c r="F26" s="13" t="s">
        <v>83</v>
      </c>
      <c r="G26" s="14" t="s">
        <v>38</v>
      </c>
      <c r="H26" s="14" t="s">
        <v>21</v>
      </c>
      <c r="I26" s="14">
        <f>2019-2003</f>
        <v>16</v>
      </c>
      <c r="J26" s="11" t="s">
        <v>84</v>
      </c>
      <c r="K26" s="11" t="s">
        <v>85</v>
      </c>
      <c r="L26" s="14">
        <v>1</v>
      </c>
      <c r="M26" s="11" t="s">
        <v>49</v>
      </c>
      <c r="N26" s="15" t="s">
        <v>57</v>
      </c>
    </row>
    <row r="27" spans="1:14">
      <c r="A27" s="8">
        <v>21</v>
      </c>
      <c r="B27" s="17" t="s">
        <v>125</v>
      </c>
      <c r="C27" s="9">
        <v>1646</v>
      </c>
      <c r="D27" s="12" t="s">
        <v>126</v>
      </c>
      <c r="E27" s="11" t="s">
        <v>127</v>
      </c>
      <c r="F27" s="13" t="s">
        <v>128</v>
      </c>
      <c r="G27" s="14" t="s">
        <v>38</v>
      </c>
      <c r="H27" s="14" t="s">
        <v>21</v>
      </c>
      <c r="I27" s="14">
        <f>2019-2002</f>
        <v>17</v>
      </c>
      <c r="J27" s="11" t="s">
        <v>89</v>
      </c>
      <c r="K27" s="11" t="s">
        <v>129</v>
      </c>
      <c r="L27" s="14">
        <v>1</v>
      </c>
      <c r="M27" s="11" t="s">
        <v>130</v>
      </c>
      <c r="N27" s="15" t="s">
        <v>131</v>
      </c>
    </row>
    <row r="28" spans="1:14">
      <c r="A28" s="58">
        <v>22</v>
      </c>
      <c r="B28" s="17" t="s">
        <v>75</v>
      </c>
      <c r="C28" s="9">
        <v>1648</v>
      </c>
      <c r="D28" s="12" t="s">
        <v>76</v>
      </c>
      <c r="E28" s="11" t="s">
        <v>77</v>
      </c>
      <c r="F28" s="13" t="s">
        <v>78</v>
      </c>
      <c r="G28" s="14" t="s">
        <v>38</v>
      </c>
      <c r="H28" s="14" t="s">
        <v>21</v>
      </c>
      <c r="I28" s="12">
        <f>2019-2003</f>
        <v>16</v>
      </c>
      <c r="J28" s="11" t="s">
        <v>79</v>
      </c>
      <c r="K28" s="11" t="s">
        <v>80</v>
      </c>
      <c r="L28" s="14">
        <v>3</v>
      </c>
      <c r="M28" s="11" t="s">
        <v>63</v>
      </c>
      <c r="N28" s="15" t="s">
        <v>57</v>
      </c>
    </row>
    <row r="29" spans="1:14">
      <c r="A29" s="8">
        <v>23</v>
      </c>
      <c r="B29" s="17" t="s">
        <v>96</v>
      </c>
      <c r="C29" s="9">
        <v>1649</v>
      </c>
      <c r="D29" s="12" t="s">
        <v>97</v>
      </c>
      <c r="E29" s="11" t="s">
        <v>28</v>
      </c>
      <c r="F29" s="13" t="s">
        <v>98</v>
      </c>
      <c r="G29" s="14" t="s">
        <v>38</v>
      </c>
      <c r="H29" s="14" t="s">
        <v>21</v>
      </c>
      <c r="I29" s="14">
        <f>2019-2004</f>
        <v>15</v>
      </c>
      <c r="J29" s="11" t="s">
        <v>99</v>
      </c>
      <c r="K29" s="11" t="s">
        <v>100</v>
      </c>
      <c r="L29" s="14">
        <v>2</v>
      </c>
      <c r="M29" s="11" t="s">
        <v>32</v>
      </c>
      <c r="N29" s="15" t="s">
        <v>33</v>
      </c>
    </row>
    <row r="30" spans="1:14">
      <c r="A30" s="58">
        <v>24</v>
      </c>
      <c r="B30" s="17" t="s">
        <v>91</v>
      </c>
      <c r="C30" s="9">
        <v>1650</v>
      </c>
      <c r="D30" s="12" t="s">
        <v>92</v>
      </c>
      <c r="E30" s="11" t="s">
        <v>45</v>
      </c>
      <c r="F30" s="16" t="s">
        <v>93</v>
      </c>
      <c r="G30" s="14" t="s">
        <v>38</v>
      </c>
      <c r="H30" s="14" t="s">
        <v>21</v>
      </c>
      <c r="I30" s="14">
        <f>2019-2004</f>
        <v>15</v>
      </c>
      <c r="J30" s="11" t="s">
        <v>94</v>
      </c>
      <c r="K30" s="11" t="s">
        <v>95</v>
      </c>
      <c r="L30" s="14">
        <v>2</v>
      </c>
      <c r="M30" s="11" t="s">
        <v>49</v>
      </c>
      <c r="N30" s="15" t="s">
        <v>50</v>
      </c>
    </row>
    <row r="31" spans="1:14">
      <c r="A31" s="8">
        <v>25</v>
      </c>
      <c r="B31" s="17" t="s">
        <v>34</v>
      </c>
      <c r="C31" s="9">
        <v>1651</v>
      </c>
      <c r="D31" s="18" t="s">
        <v>35</v>
      </c>
      <c r="E31" s="17" t="s">
        <v>36</v>
      </c>
      <c r="F31" s="19" t="s">
        <v>37</v>
      </c>
      <c r="G31" s="20" t="s">
        <v>38</v>
      </c>
      <c r="H31" s="20" t="s">
        <v>21</v>
      </c>
      <c r="I31" s="20">
        <f>2019-2003</f>
        <v>16</v>
      </c>
      <c r="J31" s="17" t="s">
        <v>39</v>
      </c>
      <c r="K31" s="17" t="s">
        <v>40</v>
      </c>
      <c r="L31" s="20">
        <v>1</v>
      </c>
      <c r="M31" s="17" t="s">
        <v>42</v>
      </c>
      <c r="N31" s="21" t="s">
        <v>41</v>
      </c>
    </row>
    <row r="32" spans="1:14">
      <c r="A32" s="58">
        <v>26</v>
      </c>
      <c r="B32" s="17" t="s">
        <v>65</v>
      </c>
      <c r="C32" s="9">
        <v>1652</v>
      </c>
      <c r="D32" s="12" t="s">
        <v>66</v>
      </c>
      <c r="E32" s="11" t="s">
        <v>59</v>
      </c>
      <c r="F32" s="13" t="s">
        <v>67</v>
      </c>
      <c r="G32" s="14" t="s">
        <v>38</v>
      </c>
      <c r="H32" s="14" t="s">
        <v>21</v>
      </c>
      <c r="I32" s="14">
        <f>2019-2004</f>
        <v>15</v>
      </c>
      <c r="J32" s="11" t="s">
        <v>68</v>
      </c>
      <c r="K32" s="11" t="s">
        <v>69</v>
      </c>
      <c r="L32" s="14">
        <v>2</v>
      </c>
      <c r="M32" s="11" t="s">
        <v>63</v>
      </c>
      <c r="N32" s="21" t="s">
        <v>64</v>
      </c>
    </row>
    <row r="33" spans="1:14">
      <c r="A33" s="23"/>
      <c r="B33" s="9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3"/>
      <c r="B34" s="25" t="s">
        <v>14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6" t="s">
        <v>177</v>
      </c>
      <c r="N34" s="24"/>
    </row>
    <row r="35" spans="1:14">
      <c r="A35" s="23"/>
      <c r="B35" s="24" t="s">
        <v>15</v>
      </c>
      <c r="C35" s="23">
        <v>26</v>
      </c>
      <c r="D35" s="24"/>
      <c r="E35" s="24"/>
      <c r="F35" s="24"/>
      <c r="G35" s="24"/>
      <c r="H35" s="24"/>
      <c r="I35" s="24"/>
      <c r="J35" s="24"/>
      <c r="K35" s="24"/>
      <c r="L35" s="24"/>
      <c r="M35" s="26" t="s">
        <v>178</v>
      </c>
      <c r="N35" s="24"/>
    </row>
    <row r="36" spans="1:14" ht="15.75" thickBot="1">
      <c r="A36" s="23"/>
      <c r="B36" s="24" t="s">
        <v>16</v>
      </c>
      <c r="C36" s="27" t="s">
        <v>176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3"/>
      <c r="B37" s="24"/>
      <c r="C37" s="23">
        <v>26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/>
      <c r="B38" s="24"/>
      <c r="C38" s="23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 t="s">
        <v>755</v>
      </c>
      <c r="N39" s="24"/>
    </row>
    <row r="40" spans="1:1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 t="s">
        <v>756</v>
      </c>
      <c r="N40" s="24"/>
    </row>
    <row r="41" spans="1:1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</sheetData>
  <sortState ref="B7:N35">
    <sortCondition ref="B7"/>
  </sortState>
  <mergeCells count="17">
    <mergeCell ref="I5:I6"/>
    <mergeCell ref="J5:J6"/>
    <mergeCell ref="K5:K6"/>
    <mergeCell ref="L5:L6"/>
    <mergeCell ref="M5:M6"/>
    <mergeCell ref="A1:N1"/>
    <mergeCell ref="A2:N2"/>
    <mergeCell ref="A3:N3"/>
    <mergeCell ref="A5:A6"/>
    <mergeCell ref="B5:B6"/>
    <mergeCell ref="C5:C6"/>
    <mergeCell ref="D5:D6"/>
    <mergeCell ref="E5:E6"/>
    <mergeCell ref="F5:F6"/>
    <mergeCell ref="G5:G6"/>
    <mergeCell ref="N5:N6"/>
    <mergeCell ref="H5:H6"/>
  </mergeCells>
  <pageMargins left="0.19" right="0.91" top="0.27559055118110237" bottom="0.74803149606299213" header="0.31496062992125984" footer="0.31496062992125984"/>
  <pageSetup paperSize="5" scale="75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topLeftCell="A19" zoomScale="90" zoomScaleNormal="90" workbookViewId="0">
      <selection activeCell="B7" sqref="B7:D40"/>
    </sheetView>
  </sheetViews>
  <sheetFormatPr defaultRowHeight="15"/>
  <cols>
    <col min="1" max="1" width="6.140625" customWidth="1"/>
    <col min="2" max="2" width="24.5703125" customWidth="1"/>
    <col min="3" max="3" width="8.140625" customWidth="1"/>
    <col min="4" max="4" width="13.7109375" bestFit="1" customWidth="1"/>
    <col min="5" max="5" width="18.140625" bestFit="1" customWidth="1"/>
    <col min="6" max="6" width="19.5703125" bestFit="1" customWidth="1"/>
    <col min="10" max="10" width="16.7109375" bestFit="1" customWidth="1"/>
    <col min="11" max="11" width="12.5703125" bestFit="1" customWidth="1"/>
    <col min="13" max="13" width="33.42578125" bestFit="1" customWidth="1"/>
    <col min="14" max="14" width="23.85546875" bestFit="1" customWidth="1"/>
  </cols>
  <sheetData>
    <row r="1" spans="1:14" ht="18">
      <c r="A1" s="106" t="s">
        <v>781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8">
      <c r="A2" s="107" t="s">
        <v>789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18">
      <c r="A3" s="106" t="s">
        <v>786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4" ht="15.75" thickBot="1">
      <c r="A4" s="1"/>
    </row>
    <row r="5" spans="1:14" ht="15.75" thickTop="1">
      <c r="A5" s="108" t="s">
        <v>0</v>
      </c>
      <c r="B5" s="104" t="s">
        <v>1</v>
      </c>
      <c r="C5" s="104" t="s">
        <v>2</v>
      </c>
      <c r="D5" s="104" t="s">
        <v>3</v>
      </c>
      <c r="E5" s="104" t="s">
        <v>4</v>
      </c>
      <c r="F5" s="111" t="s">
        <v>5</v>
      </c>
      <c r="G5" s="104" t="s">
        <v>6</v>
      </c>
      <c r="H5" s="104" t="s">
        <v>7</v>
      </c>
      <c r="I5" s="111" t="s">
        <v>8</v>
      </c>
      <c r="J5" s="104" t="s">
        <v>9</v>
      </c>
      <c r="K5" s="104" t="s">
        <v>10</v>
      </c>
      <c r="L5" s="104" t="s">
        <v>11</v>
      </c>
      <c r="M5" s="104" t="s">
        <v>12</v>
      </c>
      <c r="N5" s="113" t="s">
        <v>13</v>
      </c>
    </row>
    <row r="6" spans="1:14">
      <c r="A6" s="109"/>
      <c r="B6" s="105"/>
      <c r="C6" s="105"/>
      <c r="D6" s="110"/>
      <c r="E6" s="105"/>
      <c r="F6" s="112"/>
      <c r="G6" s="105"/>
      <c r="H6" s="105"/>
      <c r="I6" s="112"/>
      <c r="J6" s="105"/>
      <c r="K6" s="105"/>
      <c r="L6" s="105"/>
      <c r="M6" s="105"/>
      <c r="N6" s="114"/>
    </row>
    <row r="7" spans="1:14">
      <c r="A7" s="8">
        <v>1</v>
      </c>
      <c r="B7" s="11" t="s">
        <v>211</v>
      </c>
      <c r="C7" s="18">
        <v>1695</v>
      </c>
      <c r="D7" s="12" t="s">
        <v>212</v>
      </c>
      <c r="E7" s="13" t="s">
        <v>213</v>
      </c>
      <c r="F7" s="16" t="s">
        <v>214</v>
      </c>
      <c r="G7" s="14" t="s">
        <v>38</v>
      </c>
      <c r="H7" s="14" t="s">
        <v>21</v>
      </c>
      <c r="I7" s="14">
        <f>2019-2003</f>
        <v>16</v>
      </c>
      <c r="J7" s="11" t="s">
        <v>215</v>
      </c>
      <c r="K7" s="11" t="s">
        <v>216</v>
      </c>
      <c r="L7" s="14">
        <v>1</v>
      </c>
      <c r="M7" s="11" t="s">
        <v>32</v>
      </c>
      <c r="N7" s="15" t="s">
        <v>165</v>
      </c>
    </row>
    <row r="8" spans="1:14">
      <c r="A8" s="8">
        <v>2</v>
      </c>
      <c r="B8" s="46" t="s">
        <v>228</v>
      </c>
      <c r="C8" s="9">
        <v>1696</v>
      </c>
      <c r="D8" s="9" t="s">
        <v>229</v>
      </c>
      <c r="E8" s="46" t="s">
        <v>225</v>
      </c>
      <c r="F8" s="47" t="s">
        <v>230</v>
      </c>
      <c r="G8" s="10" t="s">
        <v>182</v>
      </c>
      <c r="H8" s="10" t="s">
        <v>21</v>
      </c>
      <c r="I8" s="10">
        <f>2019-2003</f>
        <v>16</v>
      </c>
      <c r="J8" s="46" t="s">
        <v>231</v>
      </c>
      <c r="K8" s="46" t="s">
        <v>232</v>
      </c>
      <c r="L8" s="10">
        <v>9</v>
      </c>
      <c r="M8" s="46" t="s">
        <v>197</v>
      </c>
      <c r="N8" s="48" t="s">
        <v>165</v>
      </c>
    </row>
    <row r="9" spans="1:14">
      <c r="A9" s="8">
        <v>3</v>
      </c>
      <c r="B9" s="46" t="s">
        <v>759</v>
      </c>
      <c r="C9" s="9">
        <v>1767</v>
      </c>
      <c r="D9" s="9"/>
      <c r="E9" s="46" t="s">
        <v>225</v>
      </c>
      <c r="F9" s="47" t="s">
        <v>762</v>
      </c>
      <c r="G9" s="10" t="s">
        <v>182</v>
      </c>
      <c r="H9" s="10" t="s">
        <v>21</v>
      </c>
      <c r="I9" s="10">
        <f>2020-2004</f>
        <v>16</v>
      </c>
      <c r="J9" s="46" t="s">
        <v>763</v>
      </c>
      <c r="K9" s="46" t="s">
        <v>764</v>
      </c>
      <c r="L9" s="10">
        <v>1</v>
      </c>
      <c r="M9" s="46" t="s">
        <v>765</v>
      </c>
      <c r="N9" s="48" t="s">
        <v>165</v>
      </c>
    </row>
    <row r="10" spans="1:14">
      <c r="A10" s="8">
        <v>4</v>
      </c>
      <c r="B10" s="28" t="s">
        <v>330</v>
      </c>
      <c r="C10" s="9">
        <v>1697</v>
      </c>
      <c r="D10" s="29" t="s">
        <v>331</v>
      </c>
      <c r="E10" s="28" t="s">
        <v>213</v>
      </c>
      <c r="F10" s="31" t="s">
        <v>332</v>
      </c>
      <c r="G10" s="33" t="s">
        <v>182</v>
      </c>
      <c r="H10" s="33" t="s">
        <v>21</v>
      </c>
      <c r="I10" s="33">
        <f>2019-2004</f>
        <v>15</v>
      </c>
      <c r="J10" s="28" t="s">
        <v>333</v>
      </c>
      <c r="K10" s="28" t="s">
        <v>334</v>
      </c>
      <c r="L10" s="33">
        <v>1</v>
      </c>
      <c r="M10" s="28" t="s">
        <v>49</v>
      </c>
      <c r="N10" s="48" t="s">
        <v>118</v>
      </c>
    </row>
    <row r="11" spans="1:14">
      <c r="A11" s="8">
        <v>5</v>
      </c>
      <c r="B11" s="11" t="s">
        <v>325</v>
      </c>
      <c r="C11" s="9">
        <v>1698</v>
      </c>
      <c r="D11" s="12" t="s">
        <v>326</v>
      </c>
      <c r="E11" s="11" t="s">
        <v>114</v>
      </c>
      <c r="F11" s="16" t="s">
        <v>327</v>
      </c>
      <c r="G11" s="14" t="s">
        <v>182</v>
      </c>
      <c r="H11" s="14" t="s">
        <v>21</v>
      </c>
      <c r="I11" s="14">
        <f>2019-2004</f>
        <v>15</v>
      </c>
      <c r="J11" s="11" t="s">
        <v>328</v>
      </c>
      <c r="K11" s="11" t="s">
        <v>329</v>
      </c>
      <c r="L11" s="14">
        <v>1</v>
      </c>
      <c r="M11" s="11" t="s">
        <v>49</v>
      </c>
      <c r="N11" s="15" t="s">
        <v>118</v>
      </c>
    </row>
    <row r="12" spans="1:14">
      <c r="A12" s="8">
        <v>6</v>
      </c>
      <c r="B12" s="11" t="s">
        <v>335</v>
      </c>
      <c r="C12" s="9">
        <v>1699</v>
      </c>
      <c r="D12" s="12" t="s">
        <v>336</v>
      </c>
      <c r="E12" s="11" t="s">
        <v>337</v>
      </c>
      <c r="F12" s="13" t="s">
        <v>338</v>
      </c>
      <c r="G12" s="14" t="s">
        <v>182</v>
      </c>
      <c r="H12" s="14" t="s">
        <v>21</v>
      </c>
      <c r="I12" s="14">
        <f>2019-2004</f>
        <v>15</v>
      </c>
      <c r="J12" s="11" t="s">
        <v>339</v>
      </c>
      <c r="K12" s="11" t="s">
        <v>80</v>
      </c>
      <c r="L12" s="14">
        <v>5</v>
      </c>
      <c r="M12" s="11" t="s">
        <v>197</v>
      </c>
      <c r="N12" s="21" t="s">
        <v>210</v>
      </c>
    </row>
    <row r="13" spans="1:14">
      <c r="A13" s="8">
        <v>7</v>
      </c>
      <c r="B13" s="11" t="s">
        <v>778</v>
      </c>
      <c r="C13" s="10">
        <v>1891</v>
      </c>
      <c r="D13" s="12"/>
      <c r="E13" s="11"/>
      <c r="F13" s="13"/>
      <c r="G13" s="14"/>
      <c r="H13" s="14"/>
      <c r="I13" s="14"/>
      <c r="J13" s="11"/>
      <c r="K13" s="11"/>
      <c r="L13" s="14"/>
      <c r="M13" s="11"/>
      <c r="N13" s="21"/>
    </row>
    <row r="14" spans="1:14">
      <c r="A14" s="8">
        <v>8</v>
      </c>
      <c r="B14" s="11" t="s">
        <v>268</v>
      </c>
      <c r="C14" s="9">
        <v>1700</v>
      </c>
      <c r="D14" s="12" t="s">
        <v>269</v>
      </c>
      <c r="E14" s="11" t="s">
        <v>270</v>
      </c>
      <c r="F14" s="13" t="s">
        <v>271</v>
      </c>
      <c r="G14" s="14" t="s">
        <v>182</v>
      </c>
      <c r="H14" s="14" t="s">
        <v>21</v>
      </c>
      <c r="I14" s="14">
        <f>2019-2003</f>
        <v>16</v>
      </c>
      <c r="J14" s="11" t="s">
        <v>272</v>
      </c>
      <c r="K14" s="11" t="s">
        <v>273</v>
      </c>
      <c r="L14" s="14">
        <v>2</v>
      </c>
      <c r="M14" s="11" t="s">
        <v>49</v>
      </c>
      <c r="N14" s="21" t="s">
        <v>274</v>
      </c>
    </row>
    <row r="15" spans="1:14">
      <c r="A15" s="8">
        <v>9</v>
      </c>
      <c r="B15" s="11" t="s">
        <v>204</v>
      </c>
      <c r="C15" s="9">
        <v>1701</v>
      </c>
      <c r="D15" s="12" t="s">
        <v>205</v>
      </c>
      <c r="E15" s="11" t="s">
        <v>206</v>
      </c>
      <c r="F15" s="13" t="s">
        <v>207</v>
      </c>
      <c r="G15" s="14" t="s">
        <v>182</v>
      </c>
      <c r="H15" s="14" t="s">
        <v>21</v>
      </c>
      <c r="I15" s="14">
        <f>2019-2004</f>
        <v>15</v>
      </c>
      <c r="J15" s="11" t="s">
        <v>208</v>
      </c>
      <c r="K15" s="11" t="s">
        <v>209</v>
      </c>
      <c r="L15" s="14">
        <v>1</v>
      </c>
      <c r="M15" s="11" t="s">
        <v>197</v>
      </c>
      <c r="N15" s="15" t="s">
        <v>210</v>
      </c>
    </row>
    <row r="16" spans="1:14">
      <c r="A16" s="8">
        <v>10</v>
      </c>
      <c r="B16" s="11" t="s">
        <v>742</v>
      </c>
      <c r="C16" s="9">
        <v>1702</v>
      </c>
      <c r="D16" s="12" t="s">
        <v>193</v>
      </c>
      <c r="E16" s="11" t="s">
        <v>45</v>
      </c>
      <c r="F16" s="13" t="s">
        <v>194</v>
      </c>
      <c r="G16" s="14" t="s">
        <v>182</v>
      </c>
      <c r="H16" s="14" t="s">
        <v>21</v>
      </c>
      <c r="I16" s="14">
        <f>2019-2003</f>
        <v>16</v>
      </c>
      <c r="J16" s="11" t="s">
        <v>195</v>
      </c>
      <c r="K16" s="11" t="s">
        <v>196</v>
      </c>
      <c r="L16" s="14">
        <v>1</v>
      </c>
      <c r="M16" s="11" t="s">
        <v>197</v>
      </c>
      <c r="N16" s="15" t="s">
        <v>118</v>
      </c>
    </row>
    <row r="17" spans="1:14" s="59" customFormat="1">
      <c r="A17" s="8">
        <v>11</v>
      </c>
      <c r="B17" s="11" t="s">
        <v>733</v>
      </c>
      <c r="C17" s="9">
        <v>1763</v>
      </c>
      <c r="D17" s="12" t="s">
        <v>734</v>
      </c>
      <c r="E17" s="11" t="s">
        <v>36</v>
      </c>
      <c r="F17" s="13" t="s">
        <v>735</v>
      </c>
      <c r="G17" s="14" t="s">
        <v>182</v>
      </c>
      <c r="H17" s="14" t="s">
        <v>21</v>
      </c>
      <c r="I17" s="14">
        <f>2019-2004</f>
        <v>15</v>
      </c>
      <c r="J17" s="11" t="s">
        <v>736</v>
      </c>
      <c r="K17" s="11" t="s">
        <v>737</v>
      </c>
      <c r="L17" s="14">
        <v>2</v>
      </c>
      <c r="M17" s="11" t="s">
        <v>42</v>
      </c>
      <c r="N17" s="15" t="s">
        <v>41</v>
      </c>
    </row>
    <row r="18" spans="1:14">
      <c r="A18" s="8">
        <v>12</v>
      </c>
      <c r="B18" s="11" t="s">
        <v>294</v>
      </c>
      <c r="C18" s="9">
        <v>1703</v>
      </c>
      <c r="D18" s="12" t="s">
        <v>295</v>
      </c>
      <c r="E18" s="11" t="s">
        <v>77</v>
      </c>
      <c r="F18" s="16" t="s">
        <v>296</v>
      </c>
      <c r="G18" s="14" t="s">
        <v>182</v>
      </c>
      <c r="H18" s="14" t="s">
        <v>21</v>
      </c>
      <c r="I18" s="14">
        <f>2019-2004</f>
        <v>15</v>
      </c>
      <c r="J18" s="11" t="s">
        <v>297</v>
      </c>
      <c r="K18" s="11" t="s">
        <v>298</v>
      </c>
      <c r="L18" s="14">
        <v>4</v>
      </c>
      <c r="M18" s="11" t="s">
        <v>49</v>
      </c>
      <c r="N18" s="15" t="s">
        <v>186</v>
      </c>
    </row>
    <row r="19" spans="1:14">
      <c r="A19" s="8">
        <v>13</v>
      </c>
      <c r="B19" s="11" t="s">
        <v>299</v>
      </c>
      <c r="C19" s="9">
        <v>1704</v>
      </c>
      <c r="D19" s="12" t="s">
        <v>300</v>
      </c>
      <c r="E19" s="11" t="s">
        <v>206</v>
      </c>
      <c r="F19" s="13" t="s">
        <v>301</v>
      </c>
      <c r="G19" s="14" t="s">
        <v>182</v>
      </c>
      <c r="H19" s="14" t="s">
        <v>21</v>
      </c>
      <c r="I19" s="14">
        <f>2019-2004</f>
        <v>15</v>
      </c>
      <c r="J19" s="11" t="s">
        <v>302</v>
      </c>
      <c r="K19" s="11" t="s">
        <v>303</v>
      </c>
      <c r="L19" s="14">
        <v>2</v>
      </c>
      <c r="M19" s="11" t="s">
        <v>197</v>
      </c>
      <c r="N19" s="15" t="s">
        <v>210</v>
      </c>
    </row>
    <row r="20" spans="1:14" s="66" customFormat="1">
      <c r="A20" s="8">
        <v>14</v>
      </c>
      <c r="B20" s="60" t="s">
        <v>260</v>
      </c>
      <c r="C20" s="61">
        <v>1705</v>
      </c>
      <c r="D20" s="62" t="s">
        <v>261</v>
      </c>
      <c r="E20" s="60" t="s">
        <v>262</v>
      </c>
      <c r="F20" s="63" t="s">
        <v>263</v>
      </c>
      <c r="G20" s="64" t="s">
        <v>182</v>
      </c>
      <c r="H20" s="64" t="s">
        <v>21</v>
      </c>
      <c r="I20" s="64">
        <f>2019-2004</f>
        <v>15</v>
      </c>
      <c r="J20" s="60" t="s">
        <v>264</v>
      </c>
      <c r="K20" s="60" t="s">
        <v>265</v>
      </c>
      <c r="L20" s="64">
        <v>4</v>
      </c>
      <c r="M20" s="60" t="s">
        <v>266</v>
      </c>
      <c r="N20" s="65" t="s">
        <v>267</v>
      </c>
    </row>
    <row r="21" spans="1:14">
      <c r="A21" s="8">
        <v>15</v>
      </c>
      <c r="B21" s="11" t="s">
        <v>275</v>
      </c>
      <c r="C21" s="9">
        <v>1706</v>
      </c>
      <c r="D21" s="12" t="s">
        <v>276</v>
      </c>
      <c r="E21" s="11" t="s">
        <v>114</v>
      </c>
      <c r="F21" s="22" t="s">
        <v>723</v>
      </c>
      <c r="G21" s="14" t="s">
        <v>182</v>
      </c>
      <c r="H21" s="14" t="s">
        <v>21</v>
      </c>
      <c r="I21" s="14">
        <f>2019-2003</f>
        <v>16</v>
      </c>
      <c r="J21" s="11" t="s">
        <v>277</v>
      </c>
      <c r="K21" s="11" t="s">
        <v>278</v>
      </c>
      <c r="L21" s="14">
        <v>1</v>
      </c>
      <c r="M21" s="11" t="s">
        <v>197</v>
      </c>
      <c r="N21" s="15" t="s">
        <v>118</v>
      </c>
    </row>
    <row r="22" spans="1:14">
      <c r="A22" s="8">
        <v>16</v>
      </c>
      <c r="B22" s="11" t="s">
        <v>223</v>
      </c>
      <c r="C22" s="9">
        <v>1707</v>
      </c>
      <c r="D22" s="12" t="s">
        <v>224</v>
      </c>
      <c r="E22" s="11" t="s">
        <v>225</v>
      </c>
      <c r="F22" s="13" t="s">
        <v>226</v>
      </c>
      <c r="G22" s="14" t="s">
        <v>182</v>
      </c>
      <c r="H22" s="14" t="s">
        <v>21</v>
      </c>
      <c r="I22" s="14">
        <f>2019-2003</f>
        <v>16</v>
      </c>
      <c r="J22" s="11" t="s">
        <v>227</v>
      </c>
      <c r="K22" s="11" t="s">
        <v>40</v>
      </c>
      <c r="L22" s="14">
        <v>1</v>
      </c>
      <c r="M22" s="11" t="s">
        <v>197</v>
      </c>
      <c r="N22" s="15" t="s">
        <v>165</v>
      </c>
    </row>
    <row r="23" spans="1:14">
      <c r="A23" s="8">
        <v>17</v>
      </c>
      <c r="B23" s="11" t="s">
        <v>198</v>
      </c>
      <c r="C23" s="9">
        <v>1708</v>
      </c>
      <c r="D23" s="12" t="s">
        <v>199</v>
      </c>
      <c r="E23" s="22" t="s">
        <v>200</v>
      </c>
      <c r="F23" s="16" t="s">
        <v>201</v>
      </c>
      <c r="G23" s="14" t="s">
        <v>38</v>
      </c>
      <c r="H23" s="14" t="s">
        <v>21</v>
      </c>
      <c r="I23" s="14">
        <f>2019-2003</f>
        <v>16</v>
      </c>
      <c r="J23" s="11" t="s">
        <v>202</v>
      </c>
      <c r="K23" s="11" t="s">
        <v>203</v>
      </c>
      <c r="L23" s="14">
        <v>1</v>
      </c>
      <c r="M23" s="11" t="s">
        <v>197</v>
      </c>
      <c r="N23" s="15" t="s">
        <v>175</v>
      </c>
    </row>
    <row r="24" spans="1:14">
      <c r="A24" s="8">
        <v>18</v>
      </c>
      <c r="B24" s="11" t="s">
        <v>233</v>
      </c>
      <c r="C24" s="9">
        <v>1709</v>
      </c>
      <c r="D24" s="12" t="s">
        <v>234</v>
      </c>
      <c r="E24" s="22" t="s">
        <v>235</v>
      </c>
      <c r="F24" s="16" t="s">
        <v>236</v>
      </c>
      <c r="G24" s="14" t="s">
        <v>182</v>
      </c>
      <c r="H24" s="14" t="s">
        <v>21</v>
      </c>
      <c r="I24" s="14">
        <f>2019-2003</f>
        <v>16</v>
      </c>
      <c r="J24" s="11" t="s">
        <v>237</v>
      </c>
      <c r="K24" s="11" t="s">
        <v>238</v>
      </c>
      <c r="L24" s="14">
        <v>2</v>
      </c>
      <c r="M24" s="11" t="s">
        <v>24</v>
      </c>
      <c r="N24" s="15" t="s">
        <v>25</v>
      </c>
    </row>
    <row r="25" spans="1:14">
      <c r="A25" s="8">
        <v>19</v>
      </c>
      <c r="B25" s="11" t="s">
        <v>761</v>
      </c>
      <c r="C25" s="9">
        <v>1769</v>
      </c>
      <c r="D25" s="12" t="s">
        <v>766</v>
      </c>
      <c r="E25" s="22" t="s">
        <v>213</v>
      </c>
      <c r="F25" s="16" t="s">
        <v>767</v>
      </c>
      <c r="G25" s="14" t="s">
        <v>182</v>
      </c>
      <c r="H25" s="14" t="s">
        <v>21</v>
      </c>
      <c r="I25" s="14">
        <f>2020-2003</f>
        <v>17</v>
      </c>
      <c r="J25" s="11" t="s">
        <v>768</v>
      </c>
      <c r="K25" s="11" t="s">
        <v>769</v>
      </c>
      <c r="L25" s="14">
        <v>4</v>
      </c>
      <c r="M25" s="11" t="s">
        <v>42</v>
      </c>
      <c r="N25" s="15" t="s">
        <v>770</v>
      </c>
    </row>
    <row r="26" spans="1:14">
      <c r="A26" s="8">
        <v>20</v>
      </c>
      <c r="B26" s="17" t="s">
        <v>309</v>
      </c>
      <c r="C26" s="9">
        <v>1710</v>
      </c>
      <c r="D26" s="18" t="s">
        <v>310</v>
      </c>
      <c r="E26" s="17" t="s">
        <v>77</v>
      </c>
      <c r="F26" s="19" t="s">
        <v>311</v>
      </c>
      <c r="G26" s="20" t="s">
        <v>182</v>
      </c>
      <c r="H26" s="20" t="s">
        <v>21</v>
      </c>
      <c r="I26" s="20">
        <f t="shared" ref="I26:I33" si="0">2019-2004</f>
        <v>15</v>
      </c>
      <c r="J26" s="17" t="s">
        <v>312</v>
      </c>
      <c r="K26" s="17" t="s">
        <v>313</v>
      </c>
      <c r="L26" s="20">
        <v>4</v>
      </c>
      <c r="M26" s="17" t="s">
        <v>49</v>
      </c>
      <c r="N26" s="21" t="s">
        <v>186</v>
      </c>
    </row>
    <row r="27" spans="1:14">
      <c r="A27" s="8">
        <v>21</v>
      </c>
      <c r="B27" s="11" t="s">
        <v>239</v>
      </c>
      <c r="C27" s="9">
        <v>1712</v>
      </c>
      <c r="D27" s="12" t="s">
        <v>240</v>
      </c>
      <c r="E27" s="11" t="s">
        <v>213</v>
      </c>
      <c r="F27" s="16" t="s">
        <v>241</v>
      </c>
      <c r="G27" s="14" t="s">
        <v>38</v>
      </c>
      <c r="H27" s="14" t="s">
        <v>21</v>
      </c>
      <c r="I27" s="14">
        <f t="shared" si="0"/>
        <v>15</v>
      </c>
      <c r="J27" s="11" t="s">
        <v>242</v>
      </c>
      <c r="K27" s="11" t="s">
        <v>243</v>
      </c>
      <c r="L27" s="14">
        <v>3</v>
      </c>
      <c r="M27" s="11" t="s">
        <v>32</v>
      </c>
      <c r="N27" s="15" t="s">
        <v>33</v>
      </c>
    </row>
    <row r="28" spans="1:14">
      <c r="A28" s="8">
        <v>22</v>
      </c>
      <c r="B28" s="11" t="s">
        <v>749</v>
      </c>
      <c r="C28" s="9">
        <v>1765</v>
      </c>
      <c r="D28" s="12"/>
      <c r="E28" s="11" t="s">
        <v>428</v>
      </c>
      <c r="F28" s="16" t="s">
        <v>750</v>
      </c>
      <c r="G28" s="14" t="s">
        <v>38</v>
      </c>
      <c r="H28" s="14" t="s">
        <v>21</v>
      </c>
      <c r="I28" s="14">
        <f>2020-2004</f>
        <v>16</v>
      </c>
      <c r="J28" s="11"/>
      <c r="K28" s="11"/>
      <c r="L28" s="14"/>
      <c r="M28" s="11" t="s">
        <v>751</v>
      </c>
      <c r="N28" s="15"/>
    </row>
    <row r="29" spans="1:14">
      <c r="A29" s="8">
        <v>23</v>
      </c>
      <c r="B29" s="11" t="s">
        <v>217</v>
      </c>
      <c r="C29" s="9">
        <v>1713</v>
      </c>
      <c r="D29" s="12" t="s">
        <v>218</v>
      </c>
      <c r="E29" s="11" t="s">
        <v>219</v>
      </c>
      <c r="F29" s="13" t="s">
        <v>220</v>
      </c>
      <c r="G29" s="14" t="s">
        <v>182</v>
      </c>
      <c r="H29" s="14" t="s">
        <v>21</v>
      </c>
      <c r="I29" s="14">
        <f t="shared" si="0"/>
        <v>15</v>
      </c>
      <c r="J29" s="11" t="s">
        <v>221</v>
      </c>
      <c r="K29" s="13" t="s">
        <v>222</v>
      </c>
      <c r="L29" s="14">
        <v>4</v>
      </c>
      <c r="M29" s="11" t="s">
        <v>24</v>
      </c>
      <c r="N29" s="15" t="s">
        <v>25</v>
      </c>
    </row>
    <row r="30" spans="1:14">
      <c r="A30" s="8">
        <v>24</v>
      </c>
      <c r="B30" s="17" t="s">
        <v>279</v>
      </c>
      <c r="C30" s="9">
        <v>1714</v>
      </c>
      <c r="D30" s="18" t="s">
        <v>280</v>
      </c>
      <c r="E30" s="17" t="s">
        <v>77</v>
      </c>
      <c r="F30" s="19" t="s">
        <v>281</v>
      </c>
      <c r="G30" s="20" t="s">
        <v>182</v>
      </c>
      <c r="H30" s="20" t="s">
        <v>21</v>
      </c>
      <c r="I30" s="20">
        <f t="shared" si="0"/>
        <v>15</v>
      </c>
      <c r="J30" s="17" t="s">
        <v>282</v>
      </c>
      <c r="K30" s="17" t="s">
        <v>283</v>
      </c>
      <c r="L30" s="20">
        <v>5</v>
      </c>
      <c r="M30" s="17" t="s">
        <v>197</v>
      </c>
      <c r="N30" s="21" t="s">
        <v>186</v>
      </c>
    </row>
    <row r="31" spans="1:14">
      <c r="A31" s="8">
        <v>25</v>
      </c>
      <c r="B31" s="11" t="s">
        <v>187</v>
      </c>
      <c r="C31" s="9">
        <v>1715</v>
      </c>
      <c r="D31" s="12" t="s">
        <v>188</v>
      </c>
      <c r="E31" s="11" t="s">
        <v>77</v>
      </c>
      <c r="F31" s="13" t="s">
        <v>189</v>
      </c>
      <c r="G31" s="14" t="s">
        <v>182</v>
      </c>
      <c r="H31" s="14" t="s">
        <v>21</v>
      </c>
      <c r="I31" s="14">
        <f t="shared" si="0"/>
        <v>15</v>
      </c>
      <c r="J31" s="11" t="s">
        <v>190</v>
      </c>
      <c r="K31" s="11" t="s">
        <v>191</v>
      </c>
      <c r="L31" s="14">
        <v>2</v>
      </c>
      <c r="M31" s="11" t="s">
        <v>192</v>
      </c>
      <c r="N31" s="15" t="s">
        <v>186</v>
      </c>
    </row>
    <row r="32" spans="1:14">
      <c r="A32" s="8">
        <v>26</v>
      </c>
      <c r="B32" s="11" t="s">
        <v>249</v>
      </c>
      <c r="C32" s="9">
        <v>1716</v>
      </c>
      <c r="D32" s="12" t="s">
        <v>250</v>
      </c>
      <c r="E32" s="11" t="s">
        <v>77</v>
      </c>
      <c r="F32" s="13" t="s">
        <v>251</v>
      </c>
      <c r="G32" s="14" t="s">
        <v>182</v>
      </c>
      <c r="H32" s="14" t="s">
        <v>21</v>
      </c>
      <c r="I32" s="14">
        <f t="shared" si="0"/>
        <v>15</v>
      </c>
      <c r="J32" s="11" t="s">
        <v>252</v>
      </c>
      <c r="K32" s="11" t="s">
        <v>253</v>
      </c>
      <c r="L32" s="14">
        <v>3</v>
      </c>
      <c r="M32" s="11" t="s">
        <v>49</v>
      </c>
      <c r="N32" s="15" t="s">
        <v>186</v>
      </c>
    </row>
    <row r="33" spans="1:14">
      <c r="A33" s="8">
        <v>27</v>
      </c>
      <c r="B33" s="11" t="s">
        <v>244</v>
      </c>
      <c r="C33" s="9">
        <v>1717</v>
      </c>
      <c r="D33" s="12" t="s">
        <v>245</v>
      </c>
      <c r="E33" s="11" t="s">
        <v>77</v>
      </c>
      <c r="F33" s="13" t="s">
        <v>246</v>
      </c>
      <c r="G33" s="14" t="s">
        <v>182</v>
      </c>
      <c r="H33" s="14" t="s">
        <v>21</v>
      </c>
      <c r="I33" s="14">
        <f t="shared" si="0"/>
        <v>15</v>
      </c>
      <c r="J33" s="11" t="s">
        <v>247</v>
      </c>
      <c r="K33" s="11" t="s">
        <v>248</v>
      </c>
      <c r="L33" s="14">
        <v>3</v>
      </c>
      <c r="M33" s="11" t="s">
        <v>49</v>
      </c>
      <c r="N33" s="15" t="s">
        <v>186</v>
      </c>
    </row>
    <row r="34" spans="1:14">
      <c r="A34" s="8">
        <v>28</v>
      </c>
      <c r="B34" s="11" t="s">
        <v>314</v>
      </c>
      <c r="C34" s="9">
        <v>1718</v>
      </c>
      <c r="D34" s="12" t="s">
        <v>315</v>
      </c>
      <c r="E34" s="11" t="s">
        <v>213</v>
      </c>
      <c r="F34" s="13" t="s">
        <v>316</v>
      </c>
      <c r="G34" s="14" t="s">
        <v>182</v>
      </c>
      <c r="H34" s="14" t="s">
        <v>21</v>
      </c>
      <c r="I34" s="12">
        <f>2019-2003</f>
        <v>16</v>
      </c>
      <c r="J34" s="11" t="s">
        <v>317</v>
      </c>
      <c r="K34" s="11" t="s">
        <v>318</v>
      </c>
      <c r="L34" s="14">
        <v>2</v>
      </c>
      <c r="M34" s="11" t="s">
        <v>266</v>
      </c>
      <c r="N34" s="15" t="s">
        <v>319</v>
      </c>
    </row>
    <row r="35" spans="1:14">
      <c r="A35" s="8">
        <v>29</v>
      </c>
      <c r="B35" s="17" t="s">
        <v>179</v>
      </c>
      <c r="C35" s="9">
        <v>1719</v>
      </c>
      <c r="D35" s="18" t="s">
        <v>180</v>
      </c>
      <c r="E35" s="17" t="s">
        <v>77</v>
      </c>
      <c r="F35" s="19" t="s">
        <v>181</v>
      </c>
      <c r="G35" s="20" t="s">
        <v>182</v>
      </c>
      <c r="H35" s="20" t="s">
        <v>21</v>
      </c>
      <c r="I35" s="20">
        <f>2019-2004</f>
        <v>15</v>
      </c>
      <c r="J35" s="17" t="s">
        <v>183</v>
      </c>
      <c r="K35" s="17" t="s">
        <v>184</v>
      </c>
      <c r="L35" s="20">
        <v>1</v>
      </c>
      <c r="M35" s="17" t="s">
        <v>185</v>
      </c>
      <c r="N35" s="21" t="s">
        <v>186</v>
      </c>
    </row>
    <row r="36" spans="1:14">
      <c r="A36" s="8">
        <v>30</v>
      </c>
      <c r="B36" s="11" t="s">
        <v>304</v>
      </c>
      <c r="C36" s="9">
        <v>1720</v>
      </c>
      <c r="D36" s="12" t="s">
        <v>305</v>
      </c>
      <c r="E36" s="11" t="s">
        <v>206</v>
      </c>
      <c r="F36" s="13" t="s">
        <v>306</v>
      </c>
      <c r="G36" s="14" t="s">
        <v>182</v>
      </c>
      <c r="H36" s="14" t="s">
        <v>21</v>
      </c>
      <c r="I36" s="14">
        <f>2019-2003</f>
        <v>16</v>
      </c>
      <c r="J36" s="11" t="s">
        <v>307</v>
      </c>
      <c r="K36" s="11" t="s">
        <v>308</v>
      </c>
      <c r="L36" s="14">
        <v>4</v>
      </c>
      <c r="M36" s="11" t="s">
        <v>197</v>
      </c>
      <c r="N36" s="15" t="s">
        <v>210</v>
      </c>
    </row>
    <row r="37" spans="1:14">
      <c r="A37" s="8">
        <v>31</v>
      </c>
      <c r="B37" s="11" t="s">
        <v>320</v>
      </c>
      <c r="C37" s="9">
        <v>1721</v>
      </c>
      <c r="D37" s="12" t="s">
        <v>321</v>
      </c>
      <c r="E37" s="11" t="s">
        <v>150</v>
      </c>
      <c r="F37" s="13" t="s">
        <v>322</v>
      </c>
      <c r="G37" s="14" t="s">
        <v>182</v>
      </c>
      <c r="H37" s="14" t="s">
        <v>21</v>
      </c>
      <c r="I37" s="14">
        <f>2019-2004</f>
        <v>15</v>
      </c>
      <c r="J37" s="11" t="s">
        <v>323</v>
      </c>
      <c r="K37" s="11" t="s">
        <v>324</v>
      </c>
      <c r="L37" s="14">
        <v>1</v>
      </c>
      <c r="M37" s="11" t="s">
        <v>197</v>
      </c>
      <c r="N37" s="15" t="s">
        <v>154</v>
      </c>
    </row>
    <row r="38" spans="1:14">
      <c r="A38" s="8">
        <v>32</v>
      </c>
      <c r="B38" s="11" t="s">
        <v>289</v>
      </c>
      <c r="C38" s="9">
        <v>1722</v>
      </c>
      <c r="D38" s="12" t="s">
        <v>290</v>
      </c>
      <c r="E38" s="11" t="s">
        <v>114</v>
      </c>
      <c r="F38" s="13" t="s">
        <v>291</v>
      </c>
      <c r="G38" s="14" t="s">
        <v>38</v>
      </c>
      <c r="H38" s="14" t="s">
        <v>21</v>
      </c>
      <c r="I38" s="14">
        <f>2019-2004</f>
        <v>15</v>
      </c>
      <c r="J38" s="11" t="s">
        <v>292</v>
      </c>
      <c r="K38" s="11" t="s">
        <v>293</v>
      </c>
      <c r="L38" s="14">
        <v>1</v>
      </c>
      <c r="M38" s="11" t="s">
        <v>197</v>
      </c>
      <c r="N38" s="15" t="s">
        <v>210</v>
      </c>
    </row>
    <row r="39" spans="1:14">
      <c r="A39" s="8">
        <v>33</v>
      </c>
      <c r="B39" s="11" t="s">
        <v>284</v>
      </c>
      <c r="C39" s="9">
        <v>1723</v>
      </c>
      <c r="D39" s="12" t="s">
        <v>285</v>
      </c>
      <c r="E39" s="11" t="s">
        <v>77</v>
      </c>
      <c r="F39" s="13" t="s">
        <v>286</v>
      </c>
      <c r="G39" s="14" t="s">
        <v>182</v>
      </c>
      <c r="H39" s="14" t="s">
        <v>21</v>
      </c>
      <c r="I39" s="14">
        <f>2019-2004</f>
        <v>15</v>
      </c>
      <c r="J39" s="11" t="s">
        <v>287</v>
      </c>
      <c r="K39" s="11" t="s">
        <v>288</v>
      </c>
      <c r="L39" s="14">
        <v>1</v>
      </c>
      <c r="M39" s="11" t="s">
        <v>49</v>
      </c>
      <c r="N39" s="15" t="s">
        <v>186</v>
      </c>
    </row>
    <row r="40" spans="1:14" ht="15.75" thickBot="1">
      <c r="A40" s="8">
        <v>34</v>
      </c>
      <c r="B40" s="41" t="s">
        <v>254</v>
      </c>
      <c r="C40" s="42">
        <v>1724</v>
      </c>
      <c r="D40" s="43" t="s">
        <v>255</v>
      </c>
      <c r="E40" s="41" t="s">
        <v>256</v>
      </c>
      <c r="F40" s="44" t="s">
        <v>257</v>
      </c>
      <c r="G40" s="45" t="s">
        <v>38</v>
      </c>
      <c r="H40" s="45" t="s">
        <v>21</v>
      </c>
      <c r="I40" s="45">
        <f>2019-2004</f>
        <v>15</v>
      </c>
      <c r="J40" s="41" t="s">
        <v>258</v>
      </c>
      <c r="K40" s="41" t="s">
        <v>259</v>
      </c>
      <c r="L40" s="45">
        <v>2</v>
      </c>
      <c r="M40" s="41" t="s">
        <v>32</v>
      </c>
      <c r="N40" s="49" t="s">
        <v>33</v>
      </c>
    </row>
    <row r="41" spans="1:14" ht="15.75" thickTop="1">
      <c r="A41" s="35"/>
      <c r="B41" s="36"/>
      <c r="C41" s="37"/>
      <c r="D41" s="38"/>
      <c r="E41" s="36"/>
      <c r="F41" s="39"/>
      <c r="G41" s="35"/>
      <c r="H41" s="35"/>
      <c r="I41" s="35"/>
      <c r="J41" s="36"/>
      <c r="K41" s="36"/>
      <c r="L41" s="35"/>
      <c r="M41" s="36"/>
      <c r="N41" s="40"/>
    </row>
    <row r="42" spans="1:14">
      <c r="A42" s="23"/>
      <c r="B42" s="25" t="s">
        <v>14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6" t="s">
        <v>177</v>
      </c>
      <c r="N42" s="24"/>
    </row>
    <row r="43" spans="1:14">
      <c r="A43" s="23"/>
      <c r="B43" s="24" t="s">
        <v>15</v>
      </c>
      <c r="C43" s="23">
        <v>7</v>
      </c>
      <c r="D43" s="24"/>
      <c r="E43" s="24"/>
      <c r="F43" s="24"/>
      <c r="G43" s="24"/>
      <c r="H43" s="24"/>
      <c r="I43" s="24"/>
      <c r="J43" s="24"/>
      <c r="K43" s="24"/>
      <c r="L43" s="24"/>
      <c r="M43" s="26" t="s">
        <v>178</v>
      </c>
      <c r="N43" s="24"/>
    </row>
    <row r="44" spans="1:14" ht="15.75" thickBot="1">
      <c r="A44" s="23"/>
      <c r="B44" s="24" t="s">
        <v>16</v>
      </c>
      <c r="C44" s="27">
        <v>27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3"/>
      <c r="B45" s="24"/>
      <c r="C45" s="23">
        <v>34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/>
      <c r="B46" s="24"/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5" t="s">
        <v>755</v>
      </c>
      <c r="N47" s="24"/>
    </row>
    <row r="48" spans="1:1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 t="s">
        <v>756</v>
      </c>
      <c r="N48" s="24"/>
    </row>
  </sheetData>
  <sortState ref="B7:N36">
    <sortCondition ref="B7"/>
  </sortState>
  <mergeCells count="17">
    <mergeCell ref="L5:L6"/>
    <mergeCell ref="M5:M6"/>
    <mergeCell ref="A1:N1"/>
    <mergeCell ref="A2:N2"/>
    <mergeCell ref="A3:N3"/>
    <mergeCell ref="A5:A6"/>
    <mergeCell ref="B5:B6"/>
    <mergeCell ref="C5:C6"/>
    <mergeCell ref="D5:D6"/>
    <mergeCell ref="E5:E6"/>
    <mergeCell ref="F5:F6"/>
    <mergeCell ref="G5:G6"/>
    <mergeCell ref="N5:N6"/>
    <mergeCell ref="H5:H6"/>
    <mergeCell ref="I5:I6"/>
    <mergeCell ref="J5:J6"/>
    <mergeCell ref="K5:K6"/>
  </mergeCells>
  <pageMargins left="0.3" right="0.70866141732283472" top="0.37" bottom="0.74803149606299213" header="0.31496062992125984" footer="0.31496062992125984"/>
  <pageSetup paperSize="5" scale="75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"/>
  <sheetViews>
    <sheetView topLeftCell="A16" zoomScale="90" zoomScaleNormal="90" workbookViewId="0">
      <selection activeCell="B7" sqref="B7:D35"/>
    </sheetView>
  </sheetViews>
  <sheetFormatPr defaultRowHeight="15"/>
  <cols>
    <col min="1" max="1" width="5" customWidth="1"/>
    <col min="2" max="2" width="25.42578125" customWidth="1"/>
    <col min="3" max="3" width="8.42578125" customWidth="1"/>
    <col min="4" max="4" width="13.5703125" customWidth="1"/>
    <col min="5" max="5" width="18.140625" bestFit="1" customWidth="1"/>
    <col min="6" max="6" width="20.42578125" customWidth="1"/>
    <col min="10" max="10" width="17.7109375" bestFit="1" customWidth="1"/>
    <col min="11" max="11" width="12.85546875" bestFit="1" customWidth="1"/>
    <col min="13" max="13" width="27.7109375" bestFit="1" customWidth="1"/>
    <col min="14" max="14" width="24.28515625" bestFit="1" customWidth="1"/>
  </cols>
  <sheetData>
    <row r="1" spans="1:14" ht="18">
      <c r="A1" s="106" t="s">
        <v>781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8">
      <c r="A2" s="107" t="s">
        <v>788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18">
      <c r="A3" s="106" t="s">
        <v>786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4" ht="15.75" thickBot="1">
      <c r="A4" s="1"/>
    </row>
    <row r="5" spans="1:14" ht="15.75" thickTop="1">
      <c r="A5" s="117" t="s">
        <v>0</v>
      </c>
      <c r="B5" s="115" t="s">
        <v>1</v>
      </c>
      <c r="C5" s="115" t="s">
        <v>2</v>
      </c>
      <c r="D5" s="115" t="s">
        <v>3</v>
      </c>
      <c r="E5" s="115" t="s">
        <v>4</v>
      </c>
      <c r="F5" s="120" t="s">
        <v>5</v>
      </c>
      <c r="G5" s="115" t="s">
        <v>6</v>
      </c>
      <c r="H5" s="115" t="s">
        <v>7</v>
      </c>
      <c r="I5" s="120" t="s">
        <v>8</v>
      </c>
      <c r="J5" s="115" t="s">
        <v>9</v>
      </c>
      <c r="K5" s="115" t="s">
        <v>10</v>
      </c>
      <c r="L5" s="115" t="s">
        <v>11</v>
      </c>
      <c r="M5" s="115" t="s">
        <v>12</v>
      </c>
      <c r="N5" s="122" t="s">
        <v>13</v>
      </c>
    </row>
    <row r="6" spans="1:14">
      <c r="A6" s="118"/>
      <c r="B6" s="116"/>
      <c r="C6" s="116"/>
      <c r="D6" s="119"/>
      <c r="E6" s="116"/>
      <c r="F6" s="121"/>
      <c r="G6" s="116"/>
      <c r="H6" s="116"/>
      <c r="I6" s="121"/>
      <c r="J6" s="116"/>
      <c r="K6" s="116"/>
      <c r="L6" s="116"/>
      <c r="M6" s="116"/>
      <c r="N6" s="123"/>
    </row>
    <row r="7" spans="1:14">
      <c r="A7" s="8">
        <v>1</v>
      </c>
      <c r="B7" s="17" t="s">
        <v>724</v>
      </c>
      <c r="C7" s="18">
        <v>1759</v>
      </c>
      <c r="D7" s="18" t="s">
        <v>738</v>
      </c>
      <c r="E7" s="17" t="s">
        <v>213</v>
      </c>
      <c r="F7" s="19" t="s">
        <v>739</v>
      </c>
      <c r="G7" s="20" t="s">
        <v>38</v>
      </c>
      <c r="H7" s="20" t="s">
        <v>344</v>
      </c>
      <c r="I7" s="20">
        <f>2019-2003</f>
        <v>16</v>
      </c>
      <c r="J7" s="17" t="s">
        <v>740</v>
      </c>
      <c r="K7" s="17" t="s">
        <v>741</v>
      </c>
      <c r="L7" s="20">
        <v>2</v>
      </c>
      <c r="M7" s="17" t="s">
        <v>197</v>
      </c>
      <c r="N7" s="21" t="s">
        <v>175</v>
      </c>
    </row>
    <row r="8" spans="1:14">
      <c r="A8" s="8">
        <v>2</v>
      </c>
      <c r="B8" s="17" t="s">
        <v>432</v>
      </c>
      <c r="C8" s="18">
        <v>1726</v>
      </c>
      <c r="D8" s="12" t="s">
        <v>433</v>
      </c>
      <c r="E8" s="11" t="s">
        <v>434</v>
      </c>
      <c r="F8" s="13" t="s">
        <v>435</v>
      </c>
      <c r="G8" s="14" t="s">
        <v>182</v>
      </c>
      <c r="H8" s="14" t="s">
        <v>344</v>
      </c>
      <c r="I8" s="14">
        <f>2019-2004</f>
        <v>15</v>
      </c>
      <c r="J8" s="11" t="s">
        <v>436</v>
      </c>
      <c r="K8" s="11" t="s">
        <v>437</v>
      </c>
      <c r="L8" s="14">
        <v>2</v>
      </c>
      <c r="M8" s="11" t="s">
        <v>24</v>
      </c>
      <c r="N8" s="15" t="s">
        <v>25</v>
      </c>
    </row>
    <row r="9" spans="1:14">
      <c r="A9" s="8">
        <v>3</v>
      </c>
      <c r="B9" s="17" t="s">
        <v>480</v>
      </c>
      <c r="C9" s="20">
        <v>1727</v>
      </c>
      <c r="D9" s="12" t="s">
        <v>481</v>
      </c>
      <c r="E9" s="11" t="s">
        <v>171</v>
      </c>
      <c r="F9" s="16" t="s">
        <v>482</v>
      </c>
      <c r="G9" s="14" t="s">
        <v>38</v>
      </c>
      <c r="H9" s="14" t="s">
        <v>344</v>
      </c>
      <c r="I9" s="14">
        <f>2019-2004</f>
        <v>15</v>
      </c>
      <c r="J9" s="11" t="s">
        <v>483</v>
      </c>
      <c r="K9" s="11" t="s">
        <v>484</v>
      </c>
      <c r="L9" s="14">
        <v>2</v>
      </c>
      <c r="M9" s="11" t="s">
        <v>197</v>
      </c>
      <c r="N9" s="15" t="s">
        <v>175</v>
      </c>
    </row>
    <row r="10" spans="1:14">
      <c r="A10" s="8">
        <v>4</v>
      </c>
      <c r="B10" s="17" t="s">
        <v>353</v>
      </c>
      <c r="C10" s="18">
        <v>1728</v>
      </c>
      <c r="D10" s="18" t="s">
        <v>354</v>
      </c>
      <c r="E10" s="17" t="s">
        <v>213</v>
      </c>
      <c r="F10" s="19" t="s">
        <v>355</v>
      </c>
      <c r="G10" s="20" t="s">
        <v>182</v>
      </c>
      <c r="H10" s="20" t="s">
        <v>344</v>
      </c>
      <c r="I10" s="20">
        <f>2019-2004</f>
        <v>15</v>
      </c>
      <c r="J10" s="17" t="s">
        <v>356</v>
      </c>
      <c r="K10" s="17" t="s">
        <v>357</v>
      </c>
      <c r="L10" s="20">
        <v>1</v>
      </c>
      <c r="M10" s="17" t="s">
        <v>197</v>
      </c>
      <c r="N10" s="21" t="s">
        <v>186</v>
      </c>
    </row>
    <row r="11" spans="1:14">
      <c r="A11" s="8">
        <v>5</v>
      </c>
      <c r="B11" s="17" t="s">
        <v>417</v>
      </c>
      <c r="C11" s="20">
        <v>1729</v>
      </c>
      <c r="D11" s="12" t="s">
        <v>418</v>
      </c>
      <c r="E11" s="11" t="s">
        <v>419</v>
      </c>
      <c r="F11" s="13" t="s">
        <v>257</v>
      </c>
      <c r="G11" s="14" t="s">
        <v>182</v>
      </c>
      <c r="H11" s="14" t="s">
        <v>344</v>
      </c>
      <c r="I11" s="14">
        <f>2019-2004</f>
        <v>15</v>
      </c>
      <c r="J11" s="11" t="s">
        <v>420</v>
      </c>
      <c r="K11" s="11" t="s">
        <v>421</v>
      </c>
      <c r="L11" s="14">
        <v>3</v>
      </c>
      <c r="M11" s="11" t="s">
        <v>49</v>
      </c>
      <c r="N11" s="15" t="s">
        <v>422</v>
      </c>
    </row>
    <row r="12" spans="1:14">
      <c r="A12" s="8">
        <v>6</v>
      </c>
      <c r="B12" s="17" t="s">
        <v>462</v>
      </c>
      <c r="C12" s="18">
        <v>1730</v>
      </c>
      <c r="D12" s="12" t="s">
        <v>463</v>
      </c>
      <c r="E12" s="11" t="s">
        <v>464</v>
      </c>
      <c r="F12" s="13" t="s">
        <v>465</v>
      </c>
      <c r="G12" s="14" t="s">
        <v>182</v>
      </c>
      <c r="H12" s="14" t="s">
        <v>344</v>
      </c>
      <c r="I12" s="14">
        <f>2019-2003</f>
        <v>16</v>
      </c>
      <c r="J12" s="11" t="s">
        <v>466</v>
      </c>
      <c r="K12" s="11" t="s">
        <v>467</v>
      </c>
      <c r="L12" s="14">
        <v>1</v>
      </c>
      <c r="M12" s="11" t="s">
        <v>468</v>
      </c>
      <c r="N12" s="15" t="s">
        <v>469</v>
      </c>
    </row>
    <row r="13" spans="1:14">
      <c r="A13" s="8">
        <v>7</v>
      </c>
      <c r="B13" s="17" t="s">
        <v>438</v>
      </c>
      <c r="C13" s="20">
        <v>1731</v>
      </c>
      <c r="D13" s="12" t="s">
        <v>439</v>
      </c>
      <c r="E13" s="11" t="s">
        <v>428</v>
      </c>
      <c r="F13" s="13" t="s">
        <v>332</v>
      </c>
      <c r="G13" s="14" t="s">
        <v>182</v>
      </c>
      <c r="H13" s="14" t="s">
        <v>344</v>
      </c>
      <c r="I13" s="14">
        <f>2019-2004</f>
        <v>15</v>
      </c>
      <c r="J13" s="11" t="s">
        <v>440</v>
      </c>
      <c r="K13" s="11" t="s">
        <v>441</v>
      </c>
      <c r="L13" s="14">
        <v>1</v>
      </c>
      <c r="M13" s="11" t="s">
        <v>24</v>
      </c>
      <c r="N13" s="15" t="s">
        <v>25</v>
      </c>
    </row>
    <row r="14" spans="1:14">
      <c r="A14" s="8">
        <v>8</v>
      </c>
      <c r="B14" s="17" t="s">
        <v>383</v>
      </c>
      <c r="C14" s="20">
        <v>1733</v>
      </c>
      <c r="D14" s="12" t="s">
        <v>384</v>
      </c>
      <c r="E14" s="11" t="s">
        <v>114</v>
      </c>
      <c r="F14" s="13" t="s">
        <v>230</v>
      </c>
      <c r="G14" s="14" t="s">
        <v>182</v>
      </c>
      <c r="H14" s="14" t="s">
        <v>344</v>
      </c>
      <c r="I14" s="14">
        <f>2019-2003</f>
        <v>16</v>
      </c>
      <c r="J14" s="11" t="s">
        <v>385</v>
      </c>
      <c r="K14" s="11" t="s">
        <v>386</v>
      </c>
      <c r="L14" s="14">
        <v>2</v>
      </c>
      <c r="M14" s="17" t="s">
        <v>197</v>
      </c>
      <c r="N14" s="21" t="s">
        <v>50</v>
      </c>
    </row>
    <row r="15" spans="1:14">
      <c r="A15" s="8">
        <v>9</v>
      </c>
      <c r="B15" s="17" t="s">
        <v>485</v>
      </c>
      <c r="C15" s="20">
        <v>1735</v>
      </c>
      <c r="D15" s="12" t="s">
        <v>486</v>
      </c>
      <c r="E15" s="11" t="s">
        <v>213</v>
      </c>
      <c r="F15" s="13" t="s">
        <v>487</v>
      </c>
      <c r="G15" s="14" t="s">
        <v>38</v>
      </c>
      <c r="H15" s="14" t="s">
        <v>344</v>
      </c>
      <c r="I15" s="14">
        <f>2019-2004</f>
        <v>15</v>
      </c>
      <c r="J15" s="11" t="s">
        <v>488</v>
      </c>
      <c r="K15" s="11" t="s">
        <v>489</v>
      </c>
      <c r="L15" s="14">
        <v>1</v>
      </c>
      <c r="M15" s="11" t="s">
        <v>197</v>
      </c>
      <c r="N15" s="15" t="s">
        <v>175</v>
      </c>
    </row>
    <row r="16" spans="1:14">
      <c r="A16" s="8">
        <v>10</v>
      </c>
      <c r="B16" s="17" t="s">
        <v>490</v>
      </c>
      <c r="C16" s="18">
        <v>1736</v>
      </c>
      <c r="D16" s="12" t="s">
        <v>491</v>
      </c>
      <c r="E16" s="11" t="s">
        <v>171</v>
      </c>
      <c r="F16" s="13" t="s">
        <v>492</v>
      </c>
      <c r="G16" s="14" t="s">
        <v>38</v>
      </c>
      <c r="H16" s="14" t="s">
        <v>344</v>
      </c>
      <c r="I16" s="14">
        <f>2019-2004</f>
        <v>15</v>
      </c>
      <c r="J16" s="11" t="s">
        <v>169</v>
      </c>
      <c r="K16" s="11" t="s">
        <v>493</v>
      </c>
      <c r="L16" s="14">
        <v>6</v>
      </c>
      <c r="M16" s="11" t="s">
        <v>197</v>
      </c>
      <c r="N16" s="15" t="s">
        <v>175</v>
      </c>
    </row>
    <row r="17" spans="1:14">
      <c r="A17" s="8">
        <v>11</v>
      </c>
      <c r="B17" s="17" t="s">
        <v>395</v>
      </c>
      <c r="C17" s="20">
        <v>1737</v>
      </c>
      <c r="D17" s="12" t="s">
        <v>396</v>
      </c>
      <c r="E17" s="11" t="s">
        <v>77</v>
      </c>
      <c r="F17" s="13" t="s">
        <v>397</v>
      </c>
      <c r="G17" s="14" t="s">
        <v>182</v>
      </c>
      <c r="H17" s="14" t="s">
        <v>344</v>
      </c>
      <c r="I17" s="14">
        <f>2019-2005</f>
        <v>14</v>
      </c>
      <c r="J17" s="11" t="s">
        <v>398</v>
      </c>
      <c r="K17" s="11" t="s">
        <v>399</v>
      </c>
      <c r="L17" s="14">
        <v>1</v>
      </c>
      <c r="M17" s="11" t="s">
        <v>49</v>
      </c>
      <c r="N17" s="15" t="s">
        <v>186</v>
      </c>
    </row>
    <row r="18" spans="1:14">
      <c r="A18" s="8">
        <v>12</v>
      </c>
      <c r="B18" s="17" t="s">
        <v>363</v>
      </c>
      <c r="C18" s="18">
        <v>1738</v>
      </c>
      <c r="D18" s="12" t="s">
        <v>364</v>
      </c>
      <c r="E18" s="11" t="s">
        <v>59</v>
      </c>
      <c r="F18" s="13" t="s">
        <v>365</v>
      </c>
      <c r="G18" s="14" t="s">
        <v>182</v>
      </c>
      <c r="H18" s="14" t="s">
        <v>344</v>
      </c>
      <c r="I18" s="14">
        <f t="shared" ref="I18:I23" si="0">2019-2004</f>
        <v>15</v>
      </c>
      <c r="J18" s="11" t="s">
        <v>366</v>
      </c>
      <c r="K18" s="11" t="s">
        <v>367</v>
      </c>
      <c r="L18" s="14">
        <v>2</v>
      </c>
      <c r="M18" s="17" t="s">
        <v>197</v>
      </c>
      <c r="N18" s="15" t="s">
        <v>64</v>
      </c>
    </row>
    <row r="19" spans="1:14">
      <c r="A19" s="8">
        <v>13</v>
      </c>
      <c r="B19" s="17" t="s">
        <v>705</v>
      </c>
      <c r="C19" s="18">
        <v>1755</v>
      </c>
      <c r="D19" s="12" t="s">
        <v>706</v>
      </c>
      <c r="E19" s="11" t="s">
        <v>407</v>
      </c>
      <c r="F19" s="13" t="s">
        <v>707</v>
      </c>
      <c r="G19" s="14" t="s">
        <v>182</v>
      </c>
      <c r="H19" s="14" t="s">
        <v>344</v>
      </c>
      <c r="I19" s="14">
        <f t="shared" si="0"/>
        <v>15</v>
      </c>
      <c r="J19" s="11" t="s">
        <v>708</v>
      </c>
      <c r="K19" s="11" t="s">
        <v>709</v>
      </c>
      <c r="L19" s="14">
        <v>2</v>
      </c>
      <c r="M19" s="17" t="s">
        <v>710</v>
      </c>
      <c r="N19" s="15" t="s">
        <v>711</v>
      </c>
    </row>
    <row r="20" spans="1:14">
      <c r="A20" s="8">
        <v>14</v>
      </c>
      <c r="B20" s="17" t="s">
        <v>368</v>
      </c>
      <c r="C20" s="20">
        <v>1739</v>
      </c>
      <c r="D20" s="12" t="s">
        <v>369</v>
      </c>
      <c r="E20" s="11" t="s">
        <v>59</v>
      </c>
      <c r="F20" s="16" t="s">
        <v>370</v>
      </c>
      <c r="G20" s="14" t="s">
        <v>182</v>
      </c>
      <c r="H20" s="14" t="s">
        <v>344</v>
      </c>
      <c r="I20" s="14">
        <f t="shared" si="0"/>
        <v>15</v>
      </c>
      <c r="J20" s="11" t="s">
        <v>371</v>
      </c>
      <c r="K20" s="11" t="s">
        <v>372</v>
      </c>
      <c r="L20" s="14">
        <v>1</v>
      </c>
      <c r="M20" s="17" t="s">
        <v>197</v>
      </c>
      <c r="N20" s="15" t="s">
        <v>64</v>
      </c>
    </row>
    <row r="21" spans="1:14">
      <c r="A21" s="8">
        <v>15</v>
      </c>
      <c r="B21" s="17" t="s">
        <v>470</v>
      </c>
      <c r="C21" s="18">
        <v>1740</v>
      </c>
      <c r="D21" s="12" t="s">
        <v>471</v>
      </c>
      <c r="E21" s="11" t="s">
        <v>419</v>
      </c>
      <c r="F21" s="13" t="s">
        <v>472</v>
      </c>
      <c r="G21" s="14" t="s">
        <v>182</v>
      </c>
      <c r="H21" s="14" t="s">
        <v>344</v>
      </c>
      <c r="I21" s="14">
        <f t="shared" si="0"/>
        <v>15</v>
      </c>
      <c r="J21" s="11" t="s">
        <v>473</v>
      </c>
      <c r="K21" s="11" t="s">
        <v>474</v>
      </c>
      <c r="L21" s="14">
        <v>2</v>
      </c>
      <c r="M21" s="11" t="s">
        <v>49</v>
      </c>
      <c r="N21" s="15" t="s">
        <v>50</v>
      </c>
    </row>
    <row r="22" spans="1:14">
      <c r="A22" s="8">
        <v>16</v>
      </c>
      <c r="B22" s="17" t="s">
        <v>378</v>
      </c>
      <c r="C22" s="20">
        <v>1741</v>
      </c>
      <c r="D22" s="12" t="s">
        <v>379</v>
      </c>
      <c r="E22" s="11" t="s">
        <v>108</v>
      </c>
      <c r="F22" s="13" t="s">
        <v>380</v>
      </c>
      <c r="G22" s="14" t="s">
        <v>182</v>
      </c>
      <c r="H22" s="14" t="s">
        <v>344</v>
      </c>
      <c r="I22" s="14">
        <f t="shared" si="0"/>
        <v>15</v>
      </c>
      <c r="J22" s="11" t="s">
        <v>381</v>
      </c>
      <c r="K22" s="11" t="s">
        <v>382</v>
      </c>
      <c r="L22" s="14">
        <v>2</v>
      </c>
      <c r="M22" s="17" t="s">
        <v>32</v>
      </c>
      <c r="N22" s="21" t="s">
        <v>165</v>
      </c>
    </row>
    <row r="23" spans="1:14">
      <c r="A23" s="8">
        <v>17</v>
      </c>
      <c r="B23" s="17" t="s">
        <v>400</v>
      </c>
      <c r="C23" s="18">
        <v>1742</v>
      </c>
      <c r="D23" s="12" t="s">
        <v>401</v>
      </c>
      <c r="E23" s="11" t="s">
        <v>225</v>
      </c>
      <c r="F23" s="16" t="s">
        <v>402</v>
      </c>
      <c r="G23" s="14" t="s">
        <v>182</v>
      </c>
      <c r="H23" s="14" t="s">
        <v>344</v>
      </c>
      <c r="I23" s="14">
        <f t="shared" si="0"/>
        <v>15</v>
      </c>
      <c r="J23" s="11" t="s">
        <v>403</v>
      </c>
      <c r="K23" s="11" t="s">
        <v>404</v>
      </c>
      <c r="L23" s="14">
        <v>1</v>
      </c>
      <c r="M23" s="11" t="s">
        <v>24</v>
      </c>
      <c r="N23" s="15" t="s">
        <v>165</v>
      </c>
    </row>
    <row r="24" spans="1:14">
      <c r="A24" s="8">
        <v>18</v>
      </c>
      <c r="B24" s="17" t="s">
        <v>411</v>
      </c>
      <c r="C24" s="20">
        <v>1743</v>
      </c>
      <c r="D24" s="12" t="s">
        <v>412</v>
      </c>
      <c r="E24" s="11" t="s">
        <v>413</v>
      </c>
      <c r="F24" s="13" t="s">
        <v>414</v>
      </c>
      <c r="G24" s="14" t="s">
        <v>182</v>
      </c>
      <c r="H24" s="14" t="s">
        <v>344</v>
      </c>
      <c r="I24" s="14">
        <f>2019-2003</f>
        <v>16</v>
      </c>
      <c r="J24" s="11" t="s">
        <v>415</v>
      </c>
      <c r="K24" s="11" t="s">
        <v>416</v>
      </c>
      <c r="L24" s="14">
        <v>1</v>
      </c>
      <c r="M24" s="11" t="s">
        <v>24</v>
      </c>
      <c r="N24" s="15" t="s">
        <v>165</v>
      </c>
    </row>
    <row r="25" spans="1:14">
      <c r="A25" s="8">
        <v>19</v>
      </c>
      <c r="B25" s="17" t="s">
        <v>341</v>
      </c>
      <c r="C25" s="18">
        <v>1744</v>
      </c>
      <c r="D25" s="18" t="s">
        <v>342</v>
      </c>
      <c r="E25" s="17" t="s">
        <v>28</v>
      </c>
      <c r="F25" s="19" t="s">
        <v>343</v>
      </c>
      <c r="G25" s="20" t="s">
        <v>38</v>
      </c>
      <c r="H25" s="20" t="s">
        <v>344</v>
      </c>
      <c r="I25" s="20">
        <f>2019-2004</f>
        <v>15</v>
      </c>
      <c r="J25" s="17" t="s">
        <v>345</v>
      </c>
      <c r="K25" s="17" t="s">
        <v>346</v>
      </c>
      <c r="L25" s="20">
        <v>1</v>
      </c>
      <c r="M25" s="17" t="s">
        <v>32</v>
      </c>
      <c r="N25" s="21" t="s">
        <v>347</v>
      </c>
    </row>
    <row r="26" spans="1:14">
      <c r="A26" s="8">
        <v>20</v>
      </c>
      <c r="B26" s="17" t="s">
        <v>475</v>
      </c>
      <c r="C26" s="20">
        <v>1745</v>
      </c>
      <c r="D26" s="12" t="s">
        <v>476</v>
      </c>
      <c r="E26" s="11" t="s">
        <v>114</v>
      </c>
      <c r="F26" s="16" t="s">
        <v>477</v>
      </c>
      <c r="G26" s="14" t="s">
        <v>38</v>
      </c>
      <c r="H26" s="14" t="s">
        <v>344</v>
      </c>
      <c r="I26" s="14">
        <f>2019-2004</f>
        <v>15</v>
      </c>
      <c r="J26" s="11" t="s">
        <v>478</v>
      </c>
      <c r="K26" s="11" t="s">
        <v>479</v>
      </c>
      <c r="L26" s="14">
        <v>1</v>
      </c>
      <c r="M26" s="11" t="s">
        <v>197</v>
      </c>
      <c r="N26" s="15" t="s">
        <v>175</v>
      </c>
    </row>
    <row r="27" spans="1:14">
      <c r="A27" s="8">
        <v>21</v>
      </c>
      <c r="B27" s="17" t="s">
        <v>457</v>
      </c>
      <c r="C27" s="18">
        <v>1746</v>
      </c>
      <c r="D27" s="12" t="s">
        <v>458</v>
      </c>
      <c r="E27" s="11" t="s">
        <v>28</v>
      </c>
      <c r="F27" s="16" t="s">
        <v>459</v>
      </c>
      <c r="G27" s="14" t="s">
        <v>182</v>
      </c>
      <c r="H27" s="14" t="s">
        <v>344</v>
      </c>
      <c r="I27" s="14">
        <f>2019-2002</f>
        <v>17</v>
      </c>
      <c r="J27" s="11" t="s">
        <v>460</v>
      </c>
      <c r="K27" s="11" t="s">
        <v>461</v>
      </c>
      <c r="L27" s="14">
        <v>6</v>
      </c>
      <c r="M27" s="17" t="s">
        <v>32</v>
      </c>
      <c r="N27" s="15" t="s">
        <v>33</v>
      </c>
    </row>
    <row r="28" spans="1:14">
      <c r="A28" s="8">
        <v>22</v>
      </c>
      <c r="B28" s="17" t="s">
        <v>391</v>
      </c>
      <c r="C28" s="20">
        <v>1747</v>
      </c>
      <c r="D28" s="12" t="s">
        <v>392</v>
      </c>
      <c r="E28" s="11" t="s">
        <v>59</v>
      </c>
      <c r="F28" s="13" t="s">
        <v>207</v>
      </c>
      <c r="G28" s="14" t="s">
        <v>182</v>
      </c>
      <c r="H28" s="14" t="s">
        <v>344</v>
      </c>
      <c r="I28" s="14">
        <f>2019-2004</f>
        <v>15</v>
      </c>
      <c r="J28" s="11" t="s">
        <v>393</v>
      </c>
      <c r="K28" s="11" t="s">
        <v>394</v>
      </c>
      <c r="L28" s="14">
        <v>3</v>
      </c>
      <c r="M28" s="17" t="s">
        <v>197</v>
      </c>
      <c r="N28" s="15" t="s">
        <v>64</v>
      </c>
    </row>
    <row r="29" spans="1:14">
      <c r="A29" s="8">
        <v>23</v>
      </c>
      <c r="B29" s="17" t="s">
        <v>405</v>
      </c>
      <c r="C29" s="18">
        <v>1748</v>
      </c>
      <c r="D29" s="12" t="s">
        <v>406</v>
      </c>
      <c r="E29" s="11" t="s">
        <v>407</v>
      </c>
      <c r="F29" s="13" t="s">
        <v>408</v>
      </c>
      <c r="G29" s="14" t="s">
        <v>182</v>
      </c>
      <c r="H29" s="14" t="s">
        <v>344</v>
      </c>
      <c r="I29" s="14">
        <f>2019-2004</f>
        <v>15</v>
      </c>
      <c r="J29" s="11" t="s">
        <v>409</v>
      </c>
      <c r="K29" s="11" t="s">
        <v>410</v>
      </c>
      <c r="L29" s="14">
        <v>2</v>
      </c>
      <c r="M29" s="11" t="s">
        <v>24</v>
      </c>
      <c r="N29" s="15" t="s">
        <v>165</v>
      </c>
    </row>
    <row r="30" spans="1:14">
      <c r="A30" s="8">
        <v>24</v>
      </c>
      <c r="B30" s="17" t="s">
        <v>387</v>
      </c>
      <c r="C30" s="20">
        <v>1749</v>
      </c>
      <c r="D30" s="12" t="s">
        <v>388</v>
      </c>
      <c r="E30" s="11" t="s">
        <v>28</v>
      </c>
      <c r="F30" s="13" t="s">
        <v>389</v>
      </c>
      <c r="G30" s="14" t="s">
        <v>182</v>
      </c>
      <c r="H30" s="14" t="s">
        <v>344</v>
      </c>
      <c r="I30" s="12">
        <f>2019-2004</f>
        <v>15</v>
      </c>
      <c r="J30" s="11" t="s">
        <v>252</v>
      </c>
      <c r="K30" s="11" t="s">
        <v>390</v>
      </c>
      <c r="L30" s="14">
        <v>6</v>
      </c>
      <c r="M30" s="17" t="s">
        <v>32</v>
      </c>
      <c r="N30" s="21" t="s">
        <v>347</v>
      </c>
    </row>
    <row r="31" spans="1:14">
      <c r="A31" s="8">
        <v>25</v>
      </c>
      <c r="B31" s="17" t="s">
        <v>40</v>
      </c>
      <c r="C31" s="18">
        <v>1750</v>
      </c>
      <c r="D31" s="12" t="s">
        <v>427</v>
      </c>
      <c r="E31" s="11" t="s">
        <v>428</v>
      </c>
      <c r="F31" s="13" t="s">
        <v>429</v>
      </c>
      <c r="G31" s="14" t="s">
        <v>182</v>
      </c>
      <c r="H31" s="14" t="s">
        <v>344</v>
      </c>
      <c r="I31" s="14">
        <f>2019-2004</f>
        <v>15</v>
      </c>
      <c r="J31" s="11" t="s">
        <v>430</v>
      </c>
      <c r="K31" s="11" t="s">
        <v>431</v>
      </c>
      <c r="L31" s="14">
        <v>1</v>
      </c>
      <c r="M31" s="11" t="s">
        <v>42</v>
      </c>
      <c r="N31" s="15" t="s">
        <v>25</v>
      </c>
    </row>
    <row r="32" spans="1:14">
      <c r="A32" s="8">
        <v>26</v>
      </c>
      <c r="B32" s="17" t="s">
        <v>743</v>
      </c>
      <c r="C32" s="18">
        <v>1764</v>
      </c>
      <c r="D32" s="12" t="s">
        <v>744</v>
      </c>
      <c r="E32" s="11" t="s">
        <v>450</v>
      </c>
      <c r="F32" s="13" t="s">
        <v>745</v>
      </c>
      <c r="G32" s="14" t="s">
        <v>182</v>
      </c>
      <c r="H32" s="14" t="s">
        <v>452</v>
      </c>
      <c r="I32" s="14">
        <f>2019-2002</f>
        <v>17</v>
      </c>
      <c r="J32" s="11" t="s">
        <v>746</v>
      </c>
      <c r="K32" s="11" t="s">
        <v>747</v>
      </c>
      <c r="L32" s="14">
        <v>3</v>
      </c>
      <c r="M32" s="11" t="s">
        <v>748</v>
      </c>
      <c r="N32" s="15" t="s">
        <v>154</v>
      </c>
    </row>
    <row r="33" spans="1:14">
      <c r="A33" s="8">
        <v>27</v>
      </c>
      <c r="B33" s="17" t="s">
        <v>373</v>
      </c>
      <c r="C33" s="20">
        <v>1751</v>
      </c>
      <c r="D33" s="18" t="s">
        <v>374</v>
      </c>
      <c r="E33" s="17" t="s">
        <v>59</v>
      </c>
      <c r="F33" s="19" t="s">
        <v>375</v>
      </c>
      <c r="G33" s="20" t="s">
        <v>182</v>
      </c>
      <c r="H33" s="20" t="s">
        <v>344</v>
      </c>
      <c r="I33" s="20">
        <f>2019-2004</f>
        <v>15</v>
      </c>
      <c r="J33" s="17" t="s">
        <v>376</v>
      </c>
      <c r="K33" s="17" t="s">
        <v>377</v>
      </c>
      <c r="L33" s="20">
        <v>2</v>
      </c>
      <c r="M33" s="17" t="s">
        <v>197</v>
      </c>
      <c r="N33" s="21" t="s">
        <v>64</v>
      </c>
    </row>
    <row r="34" spans="1:14">
      <c r="A34" s="8">
        <v>28</v>
      </c>
      <c r="B34" s="17" t="s">
        <v>348</v>
      </c>
      <c r="C34" s="18">
        <v>1752</v>
      </c>
      <c r="D34" s="18" t="s">
        <v>349</v>
      </c>
      <c r="E34" s="17" t="s">
        <v>171</v>
      </c>
      <c r="F34" s="50" t="s">
        <v>350</v>
      </c>
      <c r="G34" s="20" t="s">
        <v>182</v>
      </c>
      <c r="H34" s="20" t="s">
        <v>344</v>
      </c>
      <c r="I34" s="20">
        <f>2019-2003</f>
        <v>16</v>
      </c>
      <c r="J34" s="17" t="s">
        <v>351</v>
      </c>
      <c r="K34" s="17" t="s">
        <v>352</v>
      </c>
      <c r="L34" s="20">
        <v>1</v>
      </c>
      <c r="M34" s="17" t="s">
        <v>197</v>
      </c>
      <c r="N34" s="21" t="s">
        <v>175</v>
      </c>
    </row>
    <row r="35" spans="1:14">
      <c r="A35" s="8">
        <v>29</v>
      </c>
      <c r="B35" s="17" t="s">
        <v>442</v>
      </c>
      <c r="C35" s="20">
        <v>1753</v>
      </c>
      <c r="D35" s="12" t="s">
        <v>443</v>
      </c>
      <c r="E35" s="22" t="s">
        <v>114</v>
      </c>
      <c r="F35" s="16" t="s">
        <v>444</v>
      </c>
      <c r="G35" s="14" t="s">
        <v>182</v>
      </c>
      <c r="H35" s="14" t="s">
        <v>344</v>
      </c>
      <c r="I35" s="14">
        <f>2019-2003</f>
        <v>16</v>
      </c>
      <c r="J35" s="11" t="s">
        <v>445</v>
      </c>
      <c r="K35" s="11" t="s">
        <v>446</v>
      </c>
      <c r="L35" s="14">
        <v>1</v>
      </c>
      <c r="M35" s="11" t="s">
        <v>447</v>
      </c>
      <c r="N35" s="15" t="s">
        <v>448</v>
      </c>
    </row>
    <row r="36" spans="1:14">
      <c r="A36" s="35"/>
      <c r="B36" s="36"/>
      <c r="C36" s="37"/>
      <c r="D36" s="38"/>
      <c r="E36" s="36"/>
      <c r="F36" s="39"/>
      <c r="G36" s="35"/>
      <c r="H36" s="35"/>
      <c r="I36" s="35"/>
      <c r="J36" s="36"/>
      <c r="K36" s="36"/>
      <c r="L36" s="35"/>
      <c r="M36" s="36"/>
      <c r="N36" s="40"/>
    </row>
    <row r="37" spans="1:14">
      <c r="A37" s="23"/>
      <c r="B37" s="25" t="s">
        <v>14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6" t="s">
        <v>177</v>
      </c>
      <c r="N37" s="24"/>
    </row>
    <row r="38" spans="1:14">
      <c r="A38" s="23"/>
      <c r="B38" s="24" t="s">
        <v>15</v>
      </c>
      <c r="C38" s="23">
        <v>6</v>
      </c>
      <c r="D38" s="24"/>
      <c r="E38" s="24"/>
      <c r="F38" s="24"/>
      <c r="G38" s="24"/>
      <c r="H38" s="24"/>
      <c r="I38" s="24"/>
      <c r="J38" s="24"/>
      <c r="K38" s="24"/>
      <c r="L38" s="24"/>
      <c r="M38" s="26" t="s">
        <v>178</v>
      </c>
      <c r="N38" s="24"/>
    </row>
    <row r="39" spans="1:14" ht="15.75" thickBot="1">
      <c r="A39" s="23"/>
      <c r="B39" s="24" t="s">
        <v>16</v>
      </c>
      <c r="C39" s="27">
        <v>23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3"/>
      <c r="B40" s="24"/>
      <c r="C40" s="23">
        <v>29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/>
      <c r="B41" s="24"/>
      <c r="C41" s="23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 t="s">
        <v>755</v>
      </c>
      <c r="N42" s="24"/>
    </row>
    <row r="43" spans="1:1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 t="s">
        <v>756</v>
      </c>
      <c r="N43" s="24"/>
    </row>
  </sheetData>
  <sortState ref="B7:N36">
    <sortCondition ref="B7"/>
  </sortState>
  <mergeCells count="17">
    <mergeCell ref="I5:I6"/>
    <mergeCell ref="J5:J6"/>
    <mergeCell ref="K5:K6"/>
    <mergeCell ref="L5:L6"/>
    <mergeCell ref="M5:M6"/>
    <mergeCell ref="A1:N1"/>
    <mergeCell ref="A2:N2"/>
    <mergeCell ref="A3:N3"/>
    <mergeCell ref="A5:A6"/>
    <mergeCell ref="B5:B6"/>
    <mergeCell ref="C5:C6"/>
    <mergeCell ref="D5:D6"/>
    <mergeCell ref="E5:E6"/>
    <mergeCell ref="F5:F6"/>
    <mergeCell ref="G5:G6"/>
    <mergeCell ref="N5:N6"/>
    <mergeCell ref="H5:H6"/>
  </mergeCells>
  <pageMargins left="0.31496062992125984" right="0.70866141732283472" top="0.35433070866141736" bottom="0.74803149606299213" header="0.31496062992125984" footer="0.31496062992125984"/>
  <pageSetup paperSize="5" scale="75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9"/>
  <sheetViews>
    <sheetView topLeftCell="A14" workbookViewId="0">
      <selection activeCell="H27" sqref="H27"/>
    </sheetView>
  </sheetViews>
  <sheetFormatPr defaultRowHeight="15"/>
  <cols>
    <col min="1" max="1" width="6.28515625" customWidth="1"/>
    <col min="2" max="2" width="27.28515625" bestFit="1" customWidth="1"/>
    <col min="3" max="3" width="7.42578125" customWidth="1"/>
    <col min="4" max="4" width="13.5703125" customWidth="1"/>
    <col min="5" max="5" width="15" bestFit="1" customWidth="1"/>
    <col min="6" max="6" width="19.140625" customWidth="1"/>
    <col min="10" max="10" width="15.140625" bestFit="1" customWidth="1"/>
    <col min="11" max="11" width="13.5703125" bestFit="1" customWidth="1"/>
    <col min="12" max="12" width="6.42578125" customWidth="1"/>
    <col min="13" max="13" width="27.7109375" bestFit="1" customWidth="1"/>
    <col min="14" max="14" width="21.42578125" bestFit="1" customWidth="1"/>
  </cols>
  <sheetData>
    <row r="1" spans="1:14" ht="18">
      <c r="A1" s="106" t="s">
        <v>781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8">
      <c r="A2" s="107" t="s">
        <v>340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18">
      <c r="A3" s="106" t="s">
        <v>786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4" ht="15.75" thickBot="1">
      <c r="A4" s="1"/>
    </row>
    <row r="5" spans="1:14" ht="15.75" thickTop="1">
      <c r="A5" s="108" t="s">
        <v>0</v>
      </c>
      <c r="B5" s="104" t="s">
        <v>1</v>
      </c>
      <c r="C5" s="104" t="s">
        <v>2</v>
      </c>
      <c r="D5" s="104" t="s">
        <v>3</v>
      </c>
      <c r="E5" s="104" t="s">
        <v>4</v>
      </c>
      <c r="F5" s="111" t="s">
        <v>5</v>
      </c>
      <c r="G5" s="104" t="s">
        <v>6</v>
      </c>
      <c r="H5" s="104" t="s">
        <v>7</v>
      </c>
      <c r="I5" s="111" t="s">
        <v>8</v>
      </c>
      <c r="J5" s="104" t="s">
        <v>9</v>
      </c>
      <c r="K5" s="104" t="s">
        <v>10</v>
      </c>
      <c r="L5" s="104" t="s">
        <v>11</v>
      </c>
      <c r="M5" s="104" t="s">
        <v>12</v>
      </c>
      <c r="N5" s="113" t="s">
        <v>13</v>
      </c>
    </row>
    <row r="6" spans="1:14" ht="15.75" thickBot="1">
      <c r="A6" s="109"/>
      <c r="B6" s="105"/>
      <c r="C6" s="105"/>
      <c r="D6" s="110"/>
      <c r="E6" s="105"/>
      <c r="F6" s="112"/>
      <c r="G6" s="105"/>
      <c r="H6" s="105"/>
      <c r="I6" s="112"/>
      <c r="J6" s="105"/>
      <c r="K6" s="105"/>
      <c r="L6" s="105"/>
      <c r="M6" s="105"/>
      <c r="N6" s="114"/>
    </row>
    <row r="7" spans="1:14" ht="15.75" thickTop="1">
      <c r="A7" s="2">
        <v>1</v>
      </c>
      <c r="B7" s="84" t="s">
        <v>618</v>
      </c>
      <c r="C7" s="4">
        <v>1670</v>
      </c>
      <c r="D7" s="53" t="s">
        <v>590</v>
      </c>
      <c r="E7" s="54" t="s">
        <v>419</v>
      </c>
      <c r="F7" s="55" t="s">
        <v>591</v>
      </c>
      <c r="G7" s="56" t="s">
        <v>38</v>
      </c>
      <c r="H7" s="56" t="s">
        <v>21</v>
      </c>
      <c r="I7" s="56">
        <f>2019-2004</f>
        <v>15</v>
      </c>
      <c r="J7" s="54" t="s">
        <v>592</v>
      </c>
      <c r="K7" s="54" t="s">
        <v>593</v>
      </c>
      <c r="L7" s="56">
        <v>1</v>
      </c>
      <c r="M7" s="54" t="s">
        <v>49</v>
      </c>
      <c r="N7" s="57" t="s">
        <v>50</v>
      </c>
    </row>
    <row r="8" spans="1:14">
      <c r="A8" s="8">
        <v>2</v>
      </c>
      <c r="B8" s="51" t="s">
        <v>546</v>
      </c>
      <c r="C8" s="18">
        <v>1671</v>
      </c>
      <c r="D8" s="18" t="s">
        <v>547</v>
      </c>
      <c r="E8" s="11" t="s">
        <v>548</v>
      </c>
      <c r="F8" s="13" t="s">
        <v>549</v>
      </c>
      <c r="G8" s="14" t="s">
        <v>38</v>
      </c>
      <c r="H8" s="14" t="s">
        <v>21</v>
      </c>
      <c r="I8" s="14">
        <f>2019-2003</f>
        <v>16</v>
      </c>
      <c r="J8" s="11" t="s">
        <v>550</v>
      </c>
      <c r="K8" s="11" t="s">
        <v>551</v>
      </c>
      <c r="L8" s="14">
        <v>2</v>
      </c>
      <c r="M8" s="17" t="s">
        <v>24</v>
      </c>
      <c r="N8" s="15" t="s">
        <v>25</v>
      </c>
    </row>
    <row r="9" spans="1:14">
      <c r="A9" s="8">
        <v>3</v>
      </c>
      <c r="B9" s="52" t="s">
        <v>712</v>
      </c>
      <c r="C9" s="18">
        <v>1756</v>
      </c>
      <c r="D9" s="12" t="s">
        <v>713</v>
      </c>
      <c r="E9" s="11" t="s">
        <v>407</v>
      </c>
      <c r="F9" s="13" t="s">
        <v>714</v>
      </c>
      <c r="G9" s="14" t="s">
        <v>38</v>
      </c>
      <c r="H9" s="14" t="s">
        <v>21</v>
      </c>
      <c r="I9" s="14">
        <f>2019-2003</f>
        <v>16</v>
      </c>
      <c r="J9" s="11" t="s">
        <v>715</v>
      </c>
      <c r="K9" s="11" t="s">
        <v>716</v>
      </c>
      <c r="L9" s="14">
        <v>6</v>
      </c>
      <c r="M9" s="17" t="s">
        <v>197</v>
      </c>
      <c r="N9" s="15" t="s">
        <v>165</v>
      </c>
    </row>
    <row r="10" spans="1:14">
      <c r="A10" s="8">
        <v>4</v>
      </c>
      <c r="B10" s="51" t="s">
        <v>521</v>
      </c>
      <c r="C10" s="18">
        <v>1672</v>
      </c>
      <c r="D10" s="18" t="s">
        <v>522</v>
      </c>
      <c r="E10" s="11" t="s">
        <v>523</v>
      </c>
      <c r="F10" s="16" t="s">
        <v>524</v>
      </c>
      <c r="G10" s="14" t="s">
        <v>38</v>
      </c>
      <c r="H10" s="14" t="s">
        <v>21</v>
      </c>
      <c r="I10" s="14">
        <f>2019-2003</f>
        <v>16</v>
      </c>
      <c r="J10" s="11" t="s">
        <v>525</v>
      </c>
      <c r="K10" s="11" t="s">
        <v>526</v>
      </c>
      <c r="L10" s="14">
        <v>3</v>
      </c>
      <c r="M10" s="17" t="s">
        <v>49</v>
      </c>
      <c r="N10" s="15" t="s">
        <v>503</v>
      </c>
    </row>
    <row r="11" spans="1:14">
      <c r="A11" s="8">
        <v>5</v>
      </c>
      <c r="B11" s="52" t="s">
        <v>541</v>
      </c>
      <c r="C11" s="18">
        <v>1674</v>
      </c>
      <c r="D11" s="12" t="s">
        <v>542</v>
      </c>
      <c r="E11" s="11" t="s">
        <v>543</v>
      </c>
      <c r="F11" s="13" t="s">
        <v>332</v>
      </c>
      <c r="G11" s="14" t="s">
        <v>38</v>
      </c>
      <c r="H11" s="14" t="s">
        <v>21</v>
      </c>
      <c r="I11" s="12">
        <f>2019-2004</f>
        <v>15</v>
      </c>
      <c r="J11" s="11" t="s">
        <v>544</v>
      </c>
      <c r="K11" s="11" t="s">
        <v>545</v>
      </c>
      <c r="L11" s="14">
        <v>1</v>
      </c>
      <c r="M11" s="17" t="s">
        <v>24</v>
      </c>
      <c r="N11" s="21" t="s">
        <v>25</v>
      </c>
    </row>
    <row r="12" spans="1:14">
      <c r="A12" s="8">
        <v>6</v>
      </c>
      <c r="B12" s="51" t="s">
        <v>571</v>
      </c>
      <c r="C12" s="18">
        <v>1675</v>
      </c>
      <c r="D12" s="18" t="s">
        <v>572</v>
      </c>
      <c r="E12" s="11" t="s">
        <v>428</v>
      </c>
      <c r="F12" s="13" t="s">
        <v>573</v>
      </c>
      <c r="G12" s="14" t="s">
        <v>38</v>
      </c>
      <c r="H12" s="14" t="s">
        <v>21</v>
      </c>
      <c r="I12" s="14">
        <f>2019-2003</f>
        <v>16</v>
      </c>
      <c r="J12" s="11" t="s">
        <v>574</v>
      </c>
      <c r="K12" s="11" t="s">
        <v>575</v>
      </c>
      <c r="L12" s="14">
        <v>1</v>
      </c>
      <c r="M12" s="11" t="s">
        <v>24</v>
      </c>
      <c r="N12" s="15" t="s">
        <v>25</v>
      </c>
    </row>
    <row r="13" spans="1:14">
      <c r="A13" s="8">
        <v>7</v>
      </c>
      <c r="B13" s="51" t="s">
        <v>504</v>
      </c>
      <c r="C13" s="18">
        <v>1676</v>
      </c>
      <c r="D13" s="18" t="s">
        <v>505</v>
      </c>
      <c r="E13" s="17" t="s">
        <v>506</v>
      </c>
      <c r="F13" s="50" t="s">
        <v>507</v>
      </c>
      <c r="G13" s="20" t="s">
        <v>38</v>
      </c>
      <c r="H13" s="20" t="s">
        <v>21</v>
      </c>
      <c r="I13" s="20">
        <f>2019-2002</f>
        <v>17</v>
      </c>
      <c r="J13" s="17" t="s">
        <v>508</v>
      </c>
      <c r="K13" s="17" t="s">
        <v>509</v>
      </c>
      <c r="L13" s="20">
        <v>1</v>
      </c>
      <c r="M13" s="17" t="s">
        <v>510</v>
      </c>
      <c r="N13" s="21" t="s">
        <v>210</v>
      </c>
    </row>
    <row r="14" spans="1:14">
      <c r="A14" s="8">
        <v>8</v>
      </c>
      <c r="B14" s="51" t="s">
        <v>536</v>
      </c>
      <c r="C14" s="18">
        <v>1677</v>
      </c>
      <c r="D14" s="18" t="s">
        <v>537</v>
      </c>
      <c r="E14" s="11" t="s">
        <v>114</v>
      </c>
      <c r="F14" s="13" t="s">
        <v>538</v>
      </c>
      <c r="G14" s="14" t="s">
        <v>38</v>
      </c>
      <c r="H14" s="14" t="s">
        <v>21</v>
      </c>
      <c r="I14" s="14">
        <f>2019-2002</f>
        <v>17</v>
      </c>
      <c r="J14" s="11" t="s">
        <v>539</v>
      </c>
      <c r="K14" s="11" t="s">
        <v>540</v>
      </c>
      <c r="L14" s="14">
        <v>1</v>
      </c>
      <c r="M14" s="17" t="s">
        <v>24</v>
      </c>
      <c r="N14" s="21" t="s">
        <v>25</v>
      </c>
    </row>
    <row r="15" spans="1:14">
      <c r="A15" s="8">
        <v>9</v>
      </c>
      <c r="B15" s="51" t="s">
        <v>567</v>
      </c>
      <c r="C15" s="18">
        <v>1678</v>
      </c>
      <c r="D15" s="18" t="s">
        <v>568</v>
      </c>
      <c r="E15" s="11" t="s">
        <v>428</v>
      </c>
      <c r="F15" s="13" t="s">
        <v>343</v>
      </c>
      <c r="G15" s="14" t="s">
        <v>38</v>
      </c>
      <c r="H15" s="14" t="s">
        <v>21</v>
      </c>
      <c r="I15" s="14">
        <f>2019-2004</f>
        <v>15</v>
      </c>
      <c r="J15" s="11" t="s">
        <v>569</v>
      </c>
      <c r="K15" s="11" t="s">
        <v>570</v>
      </c>
      <c r="L15" s="14">
        <v>2</v>
      </c>
      <c r="M15" s="11" t="s">
        <v>24</v>
      </c>
      <c r="N15" s="15" t="s">
        <v>25</v>
      </c>
    </row>
    <row r="16" spans="1:14">
      <c r="A16" s="8">
        <v>10</v>
      </c>
      <c r="B16" s="51" t="s">
        <v>527</v>
      </c>
      <c r="C16" s="18">
        <v>1679</v>
      </c>
      <c r="D16" s="18" t="s">
        <v>528</v>
      </c>
      <c r="E16" s="17" t="s">
        <v>428</v>
      </c>
      <c r="F16" s="19" t="s">
        <v>529</v>
      </c>
      <c r="G16" s="20" t="s">
        <v>38</v>
      </c>
      <c r="H16" s="20" t="s">
        <v>21</v>
      </c>
      <c r="I16" s="20">
        <f>2019-2004</f>
        <v>15</v>
      </c>
      <c r="J16" s="17" t="s">
        <v>530</v>
      </c>
      <c r="K16" s="17" t="s">
        <v>531</v>
      </c>
      <c r="L16" s="20">
        <v>2</v>
      </c>
      <c r="M16" s="17" t="s">
        <v>24</v>
      </c>
      <c r="N16" s="21" t="s">
        <v>25</v>
      </c>
    </row>
    <row r="17" spans="1:14">
      <c r="A17" s="8">
        <v>11</v>
      </c>
      <c r="B17" s="52" t="s">
        <v>516</v>
      </c>
      <c r="C17" s="18">
        <v>1680</v>
      </c>
      <c r="D17" s="12" t="s">
        <v>517</v>
      </c>
      <c r="E17" s="11" t="s">
        <v>428</v>
      </c>
      <c r="F17" s="13" t="s">
        <v>518</v>
      </c>
      <c r="G17" s="14" t="s">
        <v>38</v>
      </c>
      <c r="H17" s="14" t="s">
        <v>21</v>
      </c>
      <c r="I17" s="14">
        <f>2019-2004</f>
        <v>15</v>
      </c>
      <c r="J17" s="11" t="s">
        <v>519</v>
      </c>
      <c r="K17" s="11" t="s">
        <v>520</v>
      </c>
      <c r="L17" s="14">
        <v>1</v>
      </c>
      <c r="M17" s="17" t="s">
        <v>24</v>
      </c>
      <c r="N17" s="15" t="s">
        <v>25</v>
      </c>
    </row>
    <row r="18" spans="1:14">
      <c r="A18" s="8">
        <v>12</v>
      </c>
      <c r="B18" s="17" t="s">
        <v>791</v>
      </c>
      <c r="C18" s="9">
        <v>1635</v>
      </c>
      <c r="D18" s="12" t="s">
        <v>170</v>
      </c>
      <c r="E18" s="11" t="s">
        <v>171</v>
      </c>
      <c r="F18" s="13" t="s">
        <v>172</v>
      </c>
      <c r="G18" s="14" t="s">
        <v>38</v>
      </c>
      <c r="H18" s="14" t="s">
        <v>21</v>
      </c>
      <c r="I18" s="14">
        <f>2019-2003</f>
        <v>16</v>
      </c>
      <c r="J18" s="11" t="s">
        <v>173</v>
      </c>
      <c r="K18" s="11" t="s">
        <v>174</v>
      </c>
      <c r="L18" s="14">
        <v>1</v>
      </c>
      <c r="M18" s="11" t="s">
        <v>63</v>
      </c>
      <c r="N18" s="15" t="s">
        <v>175</v>
      </c>
    </row>
    <row r="19" spans="1:14">
      <c r="A19" s="8">
        <v>13</v>
      </c>
      <c r="B19" s="51" t="s">
        <v>598</v>
      </c>
      <c r="C19" s="18">
        <v>1681</v>
      </c>
      <c r="D19" s="12" t="s">
        <v>599</v>
      </c>
      <c r="E19" s="16" t="s">
        <v>114</v>
      </c>
      <c r="F19" s="16" t="s">
        <v>600</v>
      </c>
      <c r="G19" s="14" t="s">
        <v>38</v>
      </c>
      <c r="H19" s="14" t="s">
        <v>21</v>
      </c>
      <c r="I19" s="14">
        <f>2019-2004</f>
        <v>15</v>
      </c>
      <c r="J19" s="11" t="s">
        <v>601</v>
      </c>
      <c r="K19" s="11" t="s">
        <v>602</v>
      </c>
      <c r="L19" s="14">
        <v>2</v>
      </c>
      <c r="M19" s="11" t="s">
        <v>49</v>
      </c>
      <c r="N19" s="15" t="s">
        <v>503</v>
      </c>
    </row>
    <row r="20" spans="1:14">
      <c r="A20" s="8">
        <v>14</v>
      </c>
      <c r="B20" s="51" t="s">
        <v>603</v>
      </c>
      <c r="C20" s="18">
        <v>1682</v>
      </c>
      <c r="D20" s="12" t="s">
        <v>604</v>
      </c>
      <c r="E20" s="11" t="s">
        <v>77</v>
      </c>
      <c r="F20" s="16" t="s">
        <v>605</v>
      </c>
      <c r="G20" s="14" t="s">
        <v>38</v>
      </c>
      <c r="H20" s="14" t="s">
        <v>21</v>
      </c>
      <c r="I20" s="14">
        <f>2019-2003</f>
        <v>16</v>
      </c>
      <c r="J20" s="11" t="s">
        <v>606</v>
      </c>
      <c r="K20" s="11" t="s">
        <v>372</v>
      </c>
      <c r="L20" s="14">
        <v>1</v>
      </c>
      <c r="M20" s="17" t="s">
        <v>49</v>
      </c>
      <c r="N20" s="15" t="s">
        <v>186</v>
      </c>
    </row>
    <row r="21" spans="1:14">
      <c r="A21" s="8">
        <v>15</v>
      </c>
      <c r="B21" s="51" t="s">
        <v>757</v>
      </c>
      <c r="C21" s="18">
        <v>1684</v>
      </c>
      <c r="D21" s="18" t="s">
        <v>511</v>
      </c>
      <c r="E21" s="17" t="s">
        <v>512</v>
      </c>
      <c r="F21" s="19" t="s">
        <v>513</v>
      </c>
      <c r="G21" s="20" t="s">
        <v>38</v>
      </c>
      <c r="H21" s="20" t="s">
        <v>21</v>
      </c>
      <c r="I21" s="20">
        <f>2019-2003</f>
        <v>16</v>
      </c>
      <c r="J21" s="17" t="s">
        <v>514</v>
      </c>
      <c r="K21" s="17" t="s">
        <v>515</v>
      </c>
      <c r="L21" s="20">
        <v>1</v>
      </c>
      <c r="M21" s="17" t="s">
        <v>49</v>
      </c>
      <c r="N21" s="21" t="s">
        <v>503</v>
      </c>
    </row>
    <row r="22" spans="1:14">
      <c r="A22" s="8">
        <v>16</v>
      </c>
      <c r="B22" s="51" t="s">
        <v>729</v>
      </c>
      <c r="C22" s="18">
        <v>1762</v>
      </c>
      <c r="D22" s="18" t="s">
        <v>730</v>
      </c>
      <c r="E22" s="17" t="s">
        <v>77</v>
      </c>
      <c r="F22" s="19" t="s">
        <v>189</v>
      </c>
      <c r="G22" s="20" t="s">
        <v>38</v>
      </c>
      <c r="H22" s="20" t="s">
        <v>21</v>
      </c>
      <c r="I22" s="20">
        <f>2019-2004</f>
        <v>15</v>
      </c>
      <c r="J22" s="17" t="s">
        <v>731</v>
      </c>
      <c r="K22" s="17" t="s">
        <v>100</v>
      </c>
      <c r="L22" s="20">
        <v>2</v>
      </c>
      <c r="M22" s="17" t="s">
        <v>49</v>
      </c>
      <c r="N22" s="21" t="s">
        <v>186</v>
      </c>
    </row>
    <row r="23" spans="1:14">
      <c r="A23" s="8">
        <v>17</v>
      </c>
      <c r="B23" s="51" t="s">
        <v>700</v>
      </c>
      <c r="C23" s="18">
        <v>1683</v>
      </c>
      <c r="D23" s="12" t="s">
        <v>701</v>
      </c>
      <c r="E23" s="11" t="s">
        <v>77</v>
      </c>
      <c r="F23" s="16" t="s">
        <v>702</v>
      </c>
      <c r="G23" s="14" t="s">
        <v>38</v>
      </c>
      <c r="H23" s="14" t="s">
        <v>21</v>
      </c>
      <c r="I23" s="14">
        <f>2019-2001</f>
        <v>18</v>
      </c>
      <c r="J23" s="11" t="s">
        <v>703</v>
      </c>
      <c r="K23" s="11" t="s">
        <v>704</v>
      </c>
      <c r="L23" s="14">
        <v>2</v>
      </c>
      <c r="M23" s="17" t="s">
        <v>49</v>
      </c>
      <c r="N23" s="15" t="s">
        <v>186</v>
      </c>
    </row>
    <row r="24" spans="1:14">
      <c r="A24" s="8">
        <v>18</v>
      </c>
      <c r="B24" s="51" t="s">
        <v>725</v>
      </c>
      <c r="C24" s="18">
        <v>1760</v>
      </c>
      <c r="D24" s="18" t="s">
        <v>726</v>
      </c>
      <c r="E24" s="17" t="s">
        <v>114</v>
      </c>
      <c r="F24" s="19" t="s">
        <v>727</v>
      </c>
      <c r="G24" s="20" t="s">
        <v>38</v>
      </c>
      <c r="H24" s="20" t="s">
        <v>21</v>
      </c>
      <c r="I24" s="20">
        <f>2019-2003</f>
        <v>16</v>
      </c>
      <c r="J24" s="17" t="s">
        <v>141</v>
      </c>
      <c r="K24" s="17" t="s">
        <v>728</v>
      </c>
      <c r="L24" s="20">
        <v>1</v>
      </c>
      <c r="M24" s="17" t="s">
        <v>197</v>
      </c>
      <c r="N24" s="21" t="s">
        <v>118</v>
      </c>
    </row>
    <row r="25" spans="1:14">
      <c r="A25" s="8">
        <v>19</v>
      </c>
      <c r="B25" s="51" t="s">
        <v>499</v>
      </c>
      <c r="C25" s="18">
        <v>1685</v>
      </c>
      <c r="D25" s="18" t="s">
        <v>500</v>
      </c>
      <c r="E25" s="17" t="s">
        <v>419</v>
      </c>
      <c r="F25" s="19" t="s">
        <v>414</v>
      </c>
      <c r="G25" s="20" t="s">
        <v>38</v>
      </c>
      <c r="H25" s="20" t="s">
        <v>21</v>
      </c>
      <c r="I25" s="20">
        <f>2019-2003</f>
        <v>16</v>
      </c>
      <c r="J25" s="17" t="s">
        <v>501</v>
      </c>
      <c r="K25" s="17" t="s">
        <v>502</v>
      </c>
      <c r="L25" s="20">
        <v>1</v>
      </c>
      <c r="M25" s="17" t="s">
        <v>49</v>
      </c>
      <c r="N25" s="21" t="s">
        <v>503</v>
      </c>
    </row>
    <row r="26" spans="1:14">
      <c r="A26" s="8">
        <v>20</v>
      </c>
      <c r="B26" s="51" t="s">
        <v>557</v>
      </c>
      <c r="C26" s="18">
        <v>1686</v>
      </c>
      <c r="D26" s="12" t="s">
        <v>558</v>
      </c>
      <c r="E26" s="11" t="s">
        <v>428</v>
      </c>
      <c r="F26" s="16" t="s">
        <v>559</v>
      </c>
      <c r="G26" s="14" t="s">
        <v>38</v>
      </c>
      <c r="H26" s="14" t="s">
        <v>21</v>
      </c>
      <c r="I26" s="14">
        <f>2019-2004</f>
        <v>15</v>
      </c>
      <c r="J26" s="11" t="s">
        <v>560</v>
      </c>
      <c r="K26" s="11" t="s">
        <v>561</v>
      </c>
      <c r="L26" s="14">
        <v>2</v>
      </c>
      <c r="M26" s="11" t="s">
        <v>24</v>
      </c>
      <c r="N26" s="15" t="s">
        <v>25</v>
      </c>
    </row>
    <row r="27" spans="1:14">
      <c r="A27" s="8">
        <v>21</v>
      </c>
      <c r="B27" s="51" t="s">
        <v>581</v>
      </c>
      <c r="C27" s="18">
        <v>1688</v>
      </c>
      <c r="D27" s="12" t="s">
        <v>582</v>
      </c>
      <c r="E27" s="11" t="s">
        <v>59</v>
      </c>
      <c r="F27" s="13" t="s">
        <v>583</v>
      </c>
      <c r="G27" s="14" t="s">
        <v>38</v>
      </c>
      <c r="H27" s="14" t="s">
        <v>21</v>
      </c>
      <c r="I27" s="14">
        <f>2019-2003</f>
        <v>16</v>
      </c>
      <c r="J27" s="11" t="s">
        <v>584</v>
      </c>
      <c r="K27" s="11" t="s">
        <v>362</v>
      </c>
      <c r="L27" s="14">
        <v>1</v>
      </c>
      <c r="M27" s="11" t="s">
        <v>197</v>
      </c>
      <c r="N27" s="15" t="s">
        <v>64</v>
      </c>
    </row>
    <row r="28" spans="1:14">
      <c r="A28" s="8">
        <v>22</v>
      </c>
      <c r="B28" s="51" t="s">
        <v>552</v>
      </c>
      <c r="C28" s="18">
        <v>1689</v>
      </c>
      <c r="D28" s="12" t="s">
        <v>553</v>
      </c>
      <c r="E28" s="11" t="s">
        <v>225</v>
      </c>
      <c r="F28" s="13" t="s">
        <v>554</v>
      </c>
      <c r="G28" s="14" t="s">
        <v>38</v>
      </c>
      <c r="H28" s="14" t="s">
        <v>21</v>
      </c>
      <c r="I28" s="14">
        <f>2019-2002</f>
        <v>17</v>
      </c>
      <c r="J28" s="11" t="s">
        <v>555</v>
      </c>
      <c r="K28" s="11" t="s">
        <v>556</v>
      </c>
      <c r="L28" s="14">
        <v>5</v>
      </c>
      <c r="M28" s="11" t="s">
        <v>197</v>
      </c>
      <c r="N28" s="15" t="s">
        <v>165</v>
      </c>
    </row>
    <row r="29" spans="1:14">
      <c r="A29" s="8">
        <v>23</v>
      </c>
      <c r="B29" s="51" t="s">
        <v>576</v>
      </c>
      <c r="C29" s="18">
        <v>1691</v>
      </c>
      <c r="D29" s="12" t="s">
        <v>577</v>
      </c>
      <c r="E29" s="11" t="s">
        <v>578</v>
      </c>
      <c r="F29" s="13" t="s">
        <v>579</v>
      </c>
      <c r="G29" s="14" t="s">
        <v>38</v>
      </c>
      <c r="H29" s="14" t="s">
        <v>21</v>
      </c>
      <c r="I29" s="14">
        <f>2019-2002</f>
        <v>17</v>
      </c>
      <c r="J29" s="11" t="s">
        <v>73</v>
      </c>
      <c r="K29" s="11" t="s">
        <v>80</v>
      </c>
      <c r="L29" s="14">
        <v>2</v>
      </c>
      <c r="M29" s="11" t="s">
        <v>197</v>
      </c>
      <c r="N29" s="15" t="s">
        <v>580</v>
      </c>
    </row>
    <row r="30" spans="1:14">
      <c r="A30" s="8">
        <v>24</v>
      </c>
      <c r="B30" s="51" t="s">
        <v>585</v>
      </c>
      <c r="C30" s="18">
        <v>1692</v>
      </c>
      <c r="D30" s="12" t="s">
        <v>586</v>
      </c>
      <c r="E30" s="11" t="s">
        <v>114</v>
      </c>
      <c r="F30" s="13" t="s">
        <v>587</v>
      </c>
      <c r="G30" s="14" t="s">
        <v>38</v>
      </c>
      <c r="H30" s="14" t="s">
        <v>21</v>
      </c>
      <c r="I30" s="14">
        <f>2019-2004</f>
        <v>15</v>
      </c>
      <c r="J30" s="11" t="s">
        <v>588</v>
      </c>
      <c r="K30" s="11" t="s">
        <v>589</v>
      </c>
      <c r="L30" s="14">
        <v>2</v>
      </c>
      <c r="M30" s="11" t="s">
        <v>49</v>
      </c>
      <c r="N30" s="15" t="s">
        <v>503</v>
      </c>
    </row>
    <row r="31" spans="1:14" ht="15.75" thickBot="1">
      <c r="A31" s="8">
        <v>25</v>
      </c>
      <c r="B31" s="85" t="s">
        <v>562</v>
      </c>
      <c r="C31" s="42">
        <v>1693</v>
      </c>
      <c r="D31" s="43" t="s">
        <v>563</v>
      </c>
      <c r="E31" s="41" t="s">
        <v>407</v>
      </c>
      <c r="F31" s="44" t="s">
        <v>564</v>
      </c>
      <c r="G31" s="45" t="s">
        <v>38</v>
      </c>
      <c r="H31" s="45" t="s">
        <v>21</v>
      </c>
      <c r="I31" s="45">
        <f>2019-2002</f>
        <v>17</v>
      </c>
      <c r="J31" s="41" t="s">
        <v>565</v>
      </c>
      <c r="K31" s="41" t="s">
        <v>566</v>
      </c>
      <c r="L31" s="45">
        <v>5</v>
      </c>
      <c r="M31" s="41" t="s">
        <v>24</v>
      </c>
      <c r="N31" s="49" t="s">
        <v>165</v>
      </c>
    </row>
    <row r="32" spans="1:14" ht="15.75" thickTop="1">
      <c r="A32" s="35"/>
      <c r="B32" s="36"/>
      <c r="C32" s="37"/>
      <c r="D32" s="38"/>
      <c r="E32" s="36"/>
      <c r="F32" s="39"/>
      <c r="G32" s="35"/>
      <c r="H32" s="35"/>
      <c r="I32" s="35"/>
      <c r="J32" s="36"/>
      <c r="K32" s="36"/>
      <c r="L32" s="35"/>
      <c r="M32" s="36"/>
      <c r="N32" s="40"/>
    </row>
    <row r="33" spans="1:14">
      <c r="A33" s="23"/>
      <c r="B33" s="25" t="s">
        <v>14</v>
      </c>
      <c r="C33" s="24"/>
      <c r="D33" s="24"/>
      <c r="E33" s="24" t="s">
        <v>723</v>
      </c>
      <c r="F33" s="24"/>
      <c r="G33" s="24"/>
      <c r="H33" s="24"/>
      <c r="I33" s="24"/>
      <c r="J33" s="24"/>
      <c r="K33" s="24"/>
      <c r="L33" s="24"/>
      <c r="M33" s="26" t="s">
        <v>177</v>
      </c>
      <c r="N33" s="24"/>
    </row>
    <row r="34" spans="1:14">
      <c r="A34" s="23"/>
      <c r="B34" s="24" t="s">
        <v>15</v>
      </c>
      <c r="C34" s="23">
        <v>25</v>
      </c>
      <c r="D34" s="24"/>
      <c r="E34" s="24"/>
      <c r="F34" s="24"/>
      <c r="G34" s="24"/>
      <c r="H34" s="24"/>
      <c r="I34" s="24"/>
      <c r="J34" s="24"/>
      <c r="K34" s="24"/>
      <c r="L34" s="24"/>
      <c r="M34" s="26" t="s">
        <v>178</v>
      </c>
      <c r="N34" s="24"/>
    </row>
    <row r="35" spans="1:14" ht="15.75" thickBot="1">
      <c r="A35" s="23"/>
      <c r="B35" s="24" t="s">
        <v>16</v>
      </c>
      <c r="C35" s="27" t="s">
        <v>176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3"/>
      <c r="B36" s="24"/>
      <c r="C36" s="23">
        <v>25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/>
      <c r="B37" s="24"/>
      <c r="C37" s="23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5" t="s">
        <v>755</v>
      </c>
      <c r="N38" s="24"/>
    </row>
    <row r="39" spans="1:1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 t="s">
        <v>756</v>
      </c>
      <c r="N39" s="24"/>
    </row>
  </sheetData>
  <sortState ref="B7:N29">
    <sortCondition ref="B7"/>
  </sortState>
  <mergeCells count="17">
    <mergeCell ref="I5:I6"/>
    <mergeCell ref="J5:J6"/>
    <mergeCell ref="K5:K6"/>
    <mergeCell ref="L5:L6"/>
    <mergeCell ref="M5:M6"/>
    <mergeCell ref="A1:N1"/>
    <mergeCell ref="A2:N2"/>
    <mergeCell ref="A3:N3"/>
    <mergeCell ref="A5:A6"/>
    <mergeCell ref="B5:B6"/>
    <mergeCell ref="C5:C6"/>
    <mergeCell ref="D5:D6"/>
    <mergeCell ref="E5:E6"/>
    <mergeCell ref="F5:F6"/>
    <mergeCell ref="G5:G6"/>
    <mergeCell ref="N5:N6"/>
    <mergeCell ref="H5:H6"/>
  </mergeCells>
  <pageMargins left="0.59" right="0.70866141732283472" top="0.6" bottom="0.74803149606299213" header="0.31496062992125984" footer="0.31496062992125984"/>
  <pageSetup paperSize="5" scale="75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topLeftCell="A7" workbookViewId="0">
      <selection activeCell="F31" sqref="F31"/>
    </sheetView>
  </sheetViews>
  <sheetFormatPr defaultRowHeight="15"/>
  <cols>
    <col min="1" max="1" width="5" customWidth="1"/>
    <col min="2" max="2" width="23.85546875" bestFit="1" customWidth="1"/>
    <col min="3" max="3" width="6.140625" customWidth="1"/>
    <col min="4" max="4" width="13.7109375" bestFit="1" customWidth="1"/>
    <col min="5" max="5" width="18.28515625" bestFit="1" customWidth="1"/>
    <col min="6" max="6" width="19.5703125" bestFit="1" customWidth="1"/>
    <col min="7" max="7" width="4.85546875" customWidth="1"/>
    <col min="8" max="8" width="8" customWidth="1"/>
    <col min="9" max="9" width="8.28515625" customWidth="1"/>
    <col min="10" max="11" width="17.5703125" bestFit="1" customWidth="1"/>
    <col min="12" max="12" width="6.140625" customWidth="1"/>
    <col min="13" max="13" width="28.85546875" customWidth="1"/>
    <col min="14" max="14" width="24" bestFit="1" customWidth="1"/>
  </cols>
  <sheetData>
    <row r="1" spans="1:14" ht="18">
      <c r="A1" s="106" t="s">
        <v>781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</row>
    <row r="2" spans="1:14" ht="18">
      <c r="A2" s="107" t="s">
        <v>787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18">
      <c r="A3" s="106" t="s">
        <v>786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1:14" ht="15.75" thickBot="1">
      <c r="A4" s="1"/>
    </row>
    <row r="5" spans="1:14" ht="15.75" thickTop="1">
      <c r="A5" s="108" t="s">
        <v>0</v>
      </c>
      <c r="B5" s="104" t="s">
        <v>1</v>
      </c>
      <c r="C5" s="104" t="s">
        <v>2</v>
      </c>
      <c r="D5" s="104" t="s">
        <v>3</v>
      </c>
      <c r="E5" s="104" t="s">
        <v>4</v>
      </c>
      <c r="F5" s="111" t="s">
        <v>5</v>
      </c>
      <c r="G5" s="104" t="s">
        <v>6</v>
      </c>
      <c r="H5" s="104" t="s">
        <v>7</v>
      </c>
      <c r="I5" s="111" t="s">
        <v>8</v>
      </c>
      <c r="J5" s="104" t="s">
        <v>9</v>
      </c>
      <c r="K5" s="104" t="s">
        <v>10</v>
      </c>
      <c r="L5" s="104" t="s">
        <v>11</v>
      </c>
      <c r="M5" s="104" t="s">
        <v>12</v>
      </c>
      <c r="N5" s="113" t="s">
        <v>13</v>
      </c>
    </row>
    <row r="6" spans="1:14">
      <c r="A6" s="109"/>
      <c r="B6" s="105"/>
      <c r="C6" s="105"/>
      <c r="D6" s="110"/>
      <c r="E6" s="105"/>
      <c r="F6" s="112"/>
      <c r="G6" s="105"/>
      <c r="H6" s="105"/>
      <c r="I6" s="112"/>
      <c r="J6" s="105"/>
      <c r="K6" s="105"/>
      <c r="L6" s="105"/>
      <c r="M6" s="105"/>
      <c r="N6" s="114"/>
    </row>
    <row r="7" spans="1:14">
      <c r="A7" s="8">
        <v>1</v>
      </c>
      <c r="B7" s="11" t="s">
        <v>680</v>
      </c>
      <c r="C7" s="18">
        <v>1655</v>
      </c>
      <c r="D7" s="12" t="s">
        <v>681</v>
      </c>
      <c r="E7" s="16" t="s">
        <v>256</v>
      </c>
      <c r="F7" s="16" t="s">
        <v>682</v>
      </c>
      <c r="G7" s="14" t="s">
        <v>38</v>
      </c>
      <c r="H7" s="14" t="s">
        <v>21</v>
      </c>
      <c r="I7" s="14">
        <f>2019-2004</f>
        <v>15</v>
      </c>
      <c r="J7" s="11" t="s">
        <v>683</v>
      </c>
      <c r="K7" s="11" t="s">
        <v>684</v>
      </c>
      <c r="L7" s="14">
        <v>2</v>
      </c>
      <c r="M7" s="11" t="s">
        <v>32</v>
      </c>
      <c r="N7" s="15" t="s">
        <v>33</v>
      </c>
    </row>
    <row r="8" spans="1:14">
      <c r="A8" s="8">
        <v>2</v>
      </c>
      <c r="B8" s="46" t="s">
        <v>685</v>
      </c>
      <c r="C8" s="9">
        <v>1656</v>
      </c>
      <c r="D8" s="9" t="s">
        <v>686</v>
      </c>
      <c r="E8" s="46" t="s">
        <v>59</v>
      </c>
      <c r="F8" s="47" t="s">
        <v>687</v>
      </c>
      <c r="G8" s="10" t="s">
        <v>182</v>
      </c>
      <c r="H8" s="10" t="s">
        <v>21</v>
      </c>
      <c r="I8" s="10">
        <f>2019-2004</f>
        <v>15</v>
      </c>
      <c r="J8" s="46" t="s">
        <v>688</v>
      </c>
      <c r="K8" s="46" t="s">
        <v>689</v>
      </c>
      <c r="L8" s="10">
        <v>1</v>
      </c>
      <c r="M8" s="46" t="s">
        <v>197</v>
      </c>
      <c r="N8" s="48" t="s">
        <v>64</v>
      </c>
    </row>
    <row r="9" spans="1:14">
      <c r="A9" s="8">
        <v>3</v>
      </c>
      <c r="B9" s="11" t="s">
        <v>624</v>
      </c>
      <c r="C9" s="9">
        <v>1657</v>
      </c>
      <c r="D9" s="12" t="s">
        <v>625</v>
      </c>
      <c r="E9" s="13" t="s">
        <v>626</v>
      </c>
      <c r="F9" s="13" t="s">
        <v>627</v>
      </c>
      <c r="G9" s="14" t="s">
        <v>182</v>
      </c>
      <c r="H9" s="14" t="s">
        <v>21</v>
      </c>
      <c r="I9" s="14">
        <f>2019-2003</f>
        <v>16</v>
      </c>
      <c r="J9" s="11" t="s">
        <v>628</v>
      </c>
      <c r="K9" s="11" t="s">
        <v>629</v>
      </c>
      <c r="L9" s="14">
        <v>2</v>
      </c>
      <c r="M9" s="11" t="s">
        <v>49</v>
      </c>
      <c r="N9" s="21" t="s">
        <v>422</v>
      </c>
    </row>
    <row r="10" spans="1:14">
      <c r="A10" s="8">
        <v>4</v>
      </c>
      <c r="B10" s="11" t="s">
        <v>649</v>
      </c>
      <c r="C10" s="9">
        <v>1658</v>
      </c>
      <c r="D10" s="12" t="s">
        <v>650</v>
      </c>
      <c r="E10" s="11" t="s">
        <v>206</v>
      </c>
      <c r="F10" s="16" t="s">
        <v>621</v>
      </c>
      <c r="G10" s="14" t="s">
        <v>182</v>
      </c>
      <c r="H10" s="14" t="s">
        <v>21</v>
      </c>
      <c r="I10" s="14">
        <f>2019-2004</f>
        <v>15</v>
      </c>
      <c r="J10" s="11" t="s">
        <v>651</v>
      </c>
      <c r="K10" s="11" t="s">
        <v>652</v>
      </c>
      <c r="L10" s="14">
        <v>5</v>
      </c>
      <c r="M10" s="11" t="s">
        <v>197</v>
      </c>
      <c r="N10" s="15" t="s">
        <v>210</v>
      </c>
    </row>
    <row r="11" spans="1:14">
      <c r="A11" s="8">
        <v>5</v>
      </c>
      <c r="B11" s="11" t="s">
        <v>635</v>
      </c>
      <c r="C11" s="9">
        <v>1660</v>
      </c>
      <c r="D11" s="12" t="s">
        <v>634</v>
      </c>
      <c r="E11" s="11" t="s">
        <v>114</v>
      </c>
      <c r="F11" s="13" t="s">
        <v>482</v>
      </c>
      <c r="G11" s="14" t="s">
        <v>182</v>
      </c>
      <c r="H11" s="14" t="s">
        <v>21</v>
      </c>
      <c r="I11" s="14">
        <f>2019-2004</f>
        <v>15</v>
      </c>
      <c r="J11" s="11" t="s">
        <v>636</v>
      </c>
      <c r="K11" s="11" t="s">
        <v>637</v>
      </c>
      <c r="L11" s="14">
        <v>1</v>
      </c>
      <c r="M11" s="11" t="s">
        <v>49</v>
      </c>
      <c r="N11" s="21" t="s">
        <v>118</v>
      </c>
    </row>
    <row r="12" spans="1:14">
      <c r="A12" s="8">
        <v>6</v>
      </c>
      <c r="B12" s="11" t="s">
        <v>752</v>
      </c>
      <c r="C12" s="9">
        <v>1766</v>
      </c>
      <c r="D12" s="12" t="s">
        <v>758</v>
      </c>
      <c r="E12" s="11" t="s">
        <v>59</v>
      </c>
      <c r="F12" s="13" t="s">
        <v>753</v>
      </c>
      <c r="G12" s="14" t="s">
        <v>182</v>
      </c>
      <c r="H12" s="14" t="s">
        <v>21</v>
      </c>
      <c r="I12" s="14">
        <f>2020-2004</f>
        <v>16</v>
      </c>
      <c r="J12" s="11"/>
      <c r="K12" s="11"/>
      <c r="L12" s="14"/>
      <c r="M12" s="11" t="s">
        <v>754</v>
      </c>
      <c r="N12" s="21"/>
    </row>
    <row r="13" spans="1:14">
      <c r="A13" s="8">
        <v>7</v>
      </c>
      <c r="B13" s="11" t="s">
        <v>638</v>
      </c>
      <c r="C13" s="9">
        <v>1661</v>
      </c>
      <c r="D13" s="12" t="s">
        <v>639</v>
      </c>
      <c r="E13" s="11" t="s">
        <v>127</v>
      </c>
      <c r="F13" s="13" t="s">
        <v>640</v>
      </c>
      <c r="G13" s="14" t="s">
        <v>182</v>
      </c>
      <c r="H13" s="14" t="s">
        <v>21</v>
      </c>
      <c r="I13" s="14">
        <f>2019-2004</f>
        <v>15</v>
      </c>
      <c r="J13" s="11" t="s">
        <v>641</v>
      </c>
      <c r="K13" s="11" t="s">
        <v>642</v>
      </c>
      <c r="L13" s="14">
        <v>2</v>
      </c>
      <c r="M13" s="11" t="s">
        <v>130</v>
      </c>
      <c r="N13" s="15" t="s">
        <v>131</v>
      </c>
    </row>
    <row r="14" spans="1:14">
      <c r="A14" s="8">
        <v>8</v>
      </c>
      <c r="B14" s="17" t="s">
        <v>612</v>
      </c>
      <c r="C14" s="9">
        <v>1662</v>
      </c>
      <c r="D14" s="18" t="s">
        <v>613</v>
      </c>
      <c r="E14" s="17" t="s">
        <v>419</v>
      </c>
      <c r="F14" s="50" t="s">
        <v>614</v>
      </c>
      <c r="G14" s="20" t="s">
        <v>182</v>
      </c>
      <c r="H14" s="20" t="s">
        <v>21</v>
      </c>
      <c r="I14" s="20">
        <f>2019-2004</f>
        <v>15</v>
      </c>
      <c r="J14" s="17" t="s">
        <v>615</v>
      </c>
      <c r="K14" s="17" t="s">
        <v>616</v>
      </c>
      <c r="L14" s="20">
        <v>3</v>
      </c>
      <c r="M14" s="17" t="s">
        <v>49</v>
      </c>
      <c r="N14" s="21" t="s">
        <v>422</v>
      </c>
    </row>
    <row r="15" spans="1:14">
      <c r="A15" s="8">
        <v>9</v>
      </c>
      <c r="B15" s="11" t="s">
        <v>653</v>
      </c>
      <c r="C15" s="9">
        <v>1663</v>
      </c>
      <c r="D15" s="12" t="s">
        <v>654</v>
      </c>
      <c r="E15" s="11" t="s">
        <v>127</v>
      </c>
      <c r="F15" s="13" t="s">
        <v>655</v>
      </c>
      <c r="G15" s="14" t="s">
        <v>182</v>
      </c>
      <c r="H15" s="14" t="s">
        <v>21</v>
      </c>
      <c r="I15" s="14">
        <f>2019-2003</f>
        <v>16</v>
      </c>
      <c r="J15" s="11" t="s">
        <v>656</v>
      </c>
      <c r="K15" s="11" t="s">
        <v>657</v>
      </c>
      <c r="L15" s="14">
        <v>1</v>
      </c>
      <c r="M15" s="11" t="s">
        <v>130</v>
      </c>
      <c r="N15" s="15" t="s">
        <v>131</v>
      </c>
    </row>
    <row r="16" spans="1:14">
      <c r="A16" s="8">
        <v>10</v>
      </c>
      <c r="B16" s="11" t="s">
        <v>663</v>
      </c>
      <c r="C16" s="9">
        <v>1664</v>
      </c>
      <c r="D16" s="12" t="s">
        <v>664</v>
      </c>
      <c r="E16" s="11" t="s">
        <v>665</v>
      </c>
      <c r="F16" s="16" t="s">
        <v>666</v>
      </c>
      <c r="G16" s="14" t="s">
        <v>182</v>
      </c>
      <c r="H16" s="14" t="s">
        <v>21</v>
      </c>
      <c r="I16" s="14">
        <f>2019-2002</f>
        <v>17</v>
      </c>
      <c r="J16" s="11" t="s">
        <v>667</v>
      </c>
      <c r="K16" s="11" t="s">
        <v>668</v>
      </c>
      <c r="L16" s="14">
        <v>3</v>
      </c>
      <c r="M16" s="11" t="s">
        <v>197</v>
      </c>
      <c r="N16" s="15" t="s">
        <v>669</v>
      </c>
    </row>
    <row r="17" spans="1:14">
      <c r="A17" s="8">
        <v>11</v>
      </c>
      <c r="B17" s="11" t="s">
        <v>675</v>
      </c>
      <c r="C17" s="9">
        <v>1665</v>
      </c>
      <c r="D17" s="12" t="s">
        <v>676</v>
      </c>
      <c r="E17" s="22" t="s">
        <v>150</v>
      </c>
      <c r="F17" s="16" t="s">
        <v>677</v>
      </c>
      <c r="G17" s="14" t="s">
        <v>182</v>
      </c>
      <c r="H17" s="14" t="s">
        <v>21</v>
      </c>
      <c r="I17" s="14">
        <f>2019-2003</f>
        <v>16</v>
      </c>
      <c r="J17" s="11" t="s">
        <v>678</v>
      </c>
      <c r="K17" s="11" t="s">
        <v>679</v>
      </c>
      <c r="L17" s="14">
        <v>3</v>
      </c>
      <c r="M17" s="11" t="s">
        <v>197</v>
      </c>
      <c r="N17" s="15" t="s">
        <v>154</v>
      </c>
    </row>
    <row r="18" spans="1:14">
      <c r="A18" s="8">
        <v>12</v>
      </c>
      <c r="B18" s="11" t="s">
        <v>658</v>
      </c>
      <c r="C18" s="9">
        <v>1666</v>
      </c>
      <c r="D18" s="12" t="s">
        <v>659</v>
      </c>
      <c r="E18" s="11" t="s">
        <v>660</v>
      </c>
      <c r="F18" s="16" t="s">
        <v>583</v>
      </c>
      <c r="G18" s="14" t="s">
        <v>182</v>
      </c>
      <c r="H18" s="14" t="s">
        <v>21</v>
      </c>
      <c r="I18" s="14">
        <f>2019-2003</f>
        <v>16</v>
      </c>
      <c r="J18" s="11" t="s">
        <v>661</v>
      </c>
      <c r="K18" s="11" t="s">
        <v>662</v>
      </c>
      <c r="L18" s="14">
        <v>1</v>
      </c>
      <c r="M18" s="11" t="s">
        <v>197</v>
      </c>
      <c r="N18" s="15" t="s">
        <v>118</v>
      </c>
    </row>
    <row r="19" spans="1:14">
      <c r="A19" s="8">
        <v>13</v>
      </c>
      <c r="B19" s="11" t="s">
        <v>670</v>
      </c>
      <c r="C19" s="9">
        <v>1667</v>
      </c>
      <c r="D19" s="12" t="s">
        <v>671</v>
      </c>
      <c r="E19" s="11" t="s">
        <v>419</v>
      </c>
      <c r="F19" s="13" t="s">
        <v>672</v>
      </c>
      <c r="G19" s="14" t="s">
        <v>38</v>
      </c>
      <c r="H19" s="14" t="s">
        <v>21</v>
      </c>
      <c r="I19" s="14">
        <f>2019-2004</f>
        <v>15</v>
      </c>
      <c r="J19" s="11" t="s">
        <v>673</v>
      </c>
      <c r="K19" s="11" t="s">
        <v>674</v>
      </c>
      <c r="L19" s="14">
        <v>3</v>
      </c>
      <c r="M19" s="11" t="s">
        <v>49</v>
      </c>
      <c r="N19" s="15" t="s">
        <v>118</v>
      </c>
    </row>
    <row r="20" spans="1:14">
      <c r="A20" s="8">
        <v>14</v>
      </c>
      <c r="B20" s="11" t="s">
        <v>630</v>
      </c>
      <c r="C20" s="9">
        <v>1668</v>
      </c>
      <c r="D20" s="12" t="s">
        <v>631</v>
      </c>
      <c r="E20" s="11" t="s">
        <v>206</v>
      </c>
      <c r="F20" s="13" t="s">
        <v>477</v>
      </c>
      <c r="G20" s="14" t="s">
        <v>182</v>
      </c>
      <c r="H20" s="14" t="s">
        <v>21</v>
      </c>
      <c r="I20" s="14">
        <f>2019-2004</f>
        <v>15</v>
      </c>
      <c r="J20" s="11" t="s">
        <v>632</v>
      </c>
      <c r="K20" s="11" t="s">
        <v>633</v>
      </c>
      <c r="L20" s="14">
        <v>1</v>
      </c>
      <c r="M20" s="11" t="s">
        <v>197</v>
      </c>
      <c r="N20" s="21" t="s">
        <v>210</v>
      </c>
    </row>
    <row r="21" spans="1:14" ht="15.75" thickBot="1">
      <c r="A21" s="8">
        <v>15</v>
      </c>
      <c r="B21" s="41" t="s">
        <v>643</v>
      </c>
      <c r="C21" s="42">
        <v>1669</v>
      </c>
      <c r="D21" s="43" t="s">
        <v>644</v>
      </c>
      <c r="E21" s="41" t="s">
        <v>206</v>
      </c>
      <c r="F21" s="44" t="s">
        <v>645</v>
      </c>
      <c r="G21" s="45" t="s">
        <v>182</v>
      </c>
      <c r="H21" s="45" t="s">
        <v>21</v>
      </c>
      <c r="I21" s="45">
        <f>2019-2003</f>
        <v>16</v>
      </c>
      <c r="J21" s="41" t="s">
        <v>646</v>
      </c>
      <c r="K21" s="41" t="s">
        <v>647</v>
      </c>
      <c r="L21" s="45">
        <v>2</v>
      </c>
      <c r="M21" s="41" t="s">
        <v>648</v>
      </c>
      <c r="N21" s="49" t="s">
        <v>210</v>
      </c>
    </row>
    <row r="22" spans="1:14" ht="15.75" thickTop="1">
      <c r="A22" s="35"/>
      <c r="B22" s="36"/>
      <c r="C22" s="37"/>
      <c r="D22" s="38"/>
      <c r="E22" s="36"/>
      <c r="F22" s="39"/>
      <c r="G22" s="35"/>
      <c r="H22" s="35"/>
      <c r="I22" s="35"/>
      <c r="J22" s="36"/>
      <c r="K22" s="36"/>
      <c r="L22" s="35"/>
      <c r="M22" s="36"/>
      <c r="N22" s="40"/>
    </row>
    <row r="23" spans="1:14">
      <c r="A23" s="23"/>
      <c r="B23" s="25" t="s">
        <v>14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6" t="s">
        <v>177</v>
      </c>
      <c r="N23" s="24"/>
    </row>
    <row r="24" spans="1:14">
      <c r="A24" s="23"/>
      <c r="B24" s="24" t="s">
        <v>15</v>
      </c>
      <c r="C24" s="23">
        <v>2</v>
      </c>
      <c r="D24" s="24"/>
      <c r="E24" s="24"/>
      <c r="F24" s="24"/>
      <c r="G24" s="24"/>
      <c r="H24" s="24"/>
      <c r="I24" s="24"/>
      <c r="J24" s="24"/>
      <c r="K24" s="24"/>
      <c r="L24" s="24"/>
      <c r="M24" s="26" t="s">
        <v>178</v>
      </c>
      <c r="N24" s="24"/>
    </row>
    <row r="25" spans="1:14" ht="15.75" thickBot="1">
      <c r="A25" s="23"/>
      <c r="B25" s="24" t="s">
        <v>16</v>
      </c>
      <c r="C25" s="27" t="s">
        <v>779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>
      <c r="A26" s="23"/>
      <c r="B26" s="24"/>
      <c r="C26" s="23">
        <v>15</v>
      </c>
      <c r="D26" s="24"/>
      <c r="E26" s="24"/>
      <c r="F26" s="24"/>
      <c r="G26" s="24"/>
      <c r="H26" s="24"/>
      <c r="I26" s="24"/>
      <c r="J26" s="24"/>
      <c r="K26" s="24"/>
      <c r="L26" s="24"/>
      <c r="M26" s="25" t="s">
        <v>755</v>
      </c>
      <c r="N26" s="24"/>
    </row>
    <row r="27" spans="1:14">
      <c r="A27" s="24"/>
      <c r="B27" s="24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 t="s">
        <v>756</v>
      </c>
      <c r="N27" s="24"/>
    </row>
    <row r="28" spans="1:14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N28" s="24"/>
    </row>
    <row r="29" spans="1:14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N29" s="24"/>
    </row>
  </sheetData>
  <sortState ref="B7:N23">
    <sortCondition ref="B7"/>
  </sortState>
  <mergeCells count="17">
    <mergeCell ref="I5:I6"/>
    <mergeCell ref="J5:J6"/>
    <mergeCell ref="K5:K6"/>
    <mergeCell ref="L5:L6"/>
    <mergeCell ref="M5:M6"/>
    <mergeCell ref="A1:N1"/>
    <mergeCell ref="A2:N2"/>
    <mergeCell ref="A3:N3"/>
    <mergeCell ref="A5:A6"/>
    <mergeCell ref="B5:B6"/>
    <mergeCell ref="C5:C6"/>
    <mergeCell ref="D5:D6"/>
    <mergeCell ref="E5:E6"/>
    <mergeCell ref="F5:F6"/>
    <mergeCell ref="G5:G6"/>
    <mergeCell ref="N5:N6"/>
    <mergeCell ref="H5:H6"/>
  </mergeCells>
  <pageMargins left="0.19" right="1.23" top="0.48" bottom="0.74803149606299213" header="0.31496062992125984" footer="0.31496062992125984"/>
  <pageSetup paperSize="5" scale="80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C21" sqref="C21"/>
    </sheetView>
  </sheetViews>
  <sheetFormatPr defaultRowHeight="15"/>
  <cols>
    <col min="2" max="2" width="24.7109375" bestFit="1" customWidth="1"/>
    <col min="4" max="4" width="12.42578125" bestFit="1" customWidth="1"/>
    <col min="5" max="5" width="18.28515625" bestFit="1" customWidth="1"/>
    <col min="6" max="6" width="19.140625" bestFit="1" customWidth="1"/>
    <col min="10" max="10" width="15.85546875" bestFit="1" customWidth="1"/>
    <col min="13" max="13" width="29.140625" bestFit="1" customWidth="1"/>
    <col min="14" max="14" width="24.5703125" bestFit="1" customWidth="1"/>
  </cols>
  <sheetData>
    <row r="1" spans="1:14">
      <c r="A1" s="82">
        <v>21</v>
      </c>
      <c r="B1" s="96" t="s">
        <v>532</v>
      </c>
      <c r="C1" s="83">
        <v>1687</v>
      </c>
      <c r="D1" s="78" t="s">
        <v>533</v>
      </c>
      <c r="E1" s="76" t="s">
        <v>225</v>
      </c>
      <c r="F1" s="79" t="s">
        <v>241</v>
      </c>
      <c r="G1" s="80" t="s">
        <v>38</v>
      </c>
      <c r="H1" s="80" t="s">
        <v>21</v>
      </c>
      <c r="I1" s="80">
        <f>2019-2004</f>
        <v>15</v>
      </c>
      <c r="J1" s="76" t="s">
        <v>534</v>
      </c>
      <c r="K1" s="76" t="s">
        <v>535</v>
      </c>
      <c r="L1" s="80">
        <v>5</v>
      </c>
      <c r="M1" s="74" t="s">
        <v>24</v>
      </c>
      <c r="N1" s="88" t="s">
        <v>165</v>
      </c>
    </row>
    <row r="2" spans="1:14">
      <c r="A2" s="82">
        <v>24</v>
      </c>
      <c r="B2" s="96" t="s">
        <v>594</v>
      </c>
      <c r="C2" s="83">
        <v>1690</v>
      </c>
      <c r="D2" s="78" t="s">
        <v>595</v>
      </c>
      <c r="E2" s="97" t="s">
        <v>419</v>
      </c>
      <c r="F2" s="98" t="s">
        <v>306</v>
      </c>
      <c r="G2" s="80" t="s">
        <v>38</v>
      </c>
      <c r="H2" s="80" t="s">
        <v>21</v>
      </c>
      <c r="I2" s="80">
        <f>2019-2003</f>
        <v>16</v>
      </c>
      <c r="J2" s="76" t="s">
        <v>596</v>
      </c>
      <c r="K2" s="76" t="s">
        <v>597</v>
      </c>
      <c r="L2" s="80">
        <v>2</v>
      </c>
      <c r="M2" s="76" t="s">
        <v>49</v>
      </c>
      <c r="N2" s="81" t="s">
        <v>503</v>
      </c>
    </row>
    <row r="3" spans="1:14">
      <c r="A3" s="75">
        <v>12</v>
      </c>
      <c r="B3" s="76" t="s">
        <v>148</v>
      </c>
      <c r="C3" s="77">
        <v>1634</v>
      </c>
      <c r="D3" s="78" t="s">
        <v>149</v>
      </c>
      <c r="E3" s="76" t="s">
        <v>150</v>
      </c>
      <c r="F3" s="98" t="s">
        <v>151</v>
      </c>
      <c r="G3" s="80" t="s">
        <v>38</v>
      </c>
      <c r="H3" s="80" t="s">
        <v>21</v>
      </c>
      <c r="I3" s="80">
        <f>2019-2003</f>
        <v>16</v>
      </c>
      <c r="J3" s="76" t="s">
        <v>152</v>
      </c>
      <c r="K3" s="76" t="s">
        <v>153</v>
      </c>
      <c r="L3" s="80">
        <v>8</v>
      </c>
      <c r="M3" s="76" t="s">
        <v>63</v>
      </c>
      <c r="N3" s="81" t="s">
        <v>154</v>
      </c>
    </row>
    <row r="4" spans="1:14" s="73" customFormat="1">
      <c r="A4" s="67">
        <v>1</v>
      </c>
      <c r="B4" s="74" t="s">
        <v>358</v>
      </c>
      <c r="C4" s="69">
        <v>1725</v>
      </c>
      <c r="D4" s="69" t="s">
        <v>359</v>
      </c>
      <c r="E4" s="68" t="s">
        <v>213</v>
      </c>
      <c r="F4" s="70" t="s">
        <v>360</v>
      </c>
      <c r="G4" s="71" t="s">
        <v>182</v>
      </c>
      <c r="H4" s="71" t="s">
        <v>344</v>
      </c>
      <c r="I4" s="71">
        <f>2019-2004</f>
        <v>15</v>
      </c>
      <c r="J4" s="68" t="s">
        <v>361</v>
      </c>
      <c r="K4" s="68" t="s">
        <v>362</v>
      </c>
      <c r="L4" s="71">
        <v>1</v>
      </c>
      <c r="M4" s="68" t="s">
        <v>197</v>
      </c>
      <c r="N4" s="72" t="s">
        <v>210</v>
      </c>
    </row>
    <row r="5" spans="1:14">
      <c r="A5" s="82">
        <v>6</v>
      </c>
      <c r="B5" s="74" t="s">
        <v>607</v>
      </c>
      <c r="C5" s="77">
        <v>1659</v>
      </c>
      <c r="D5" s="83" t="s">
        <v>608</v>
      </c>
      <c r="E5" s="74" t="s">
        <v>206</v>
      </c>
      <c r="F5" s="86" t="s">
        <v>609</v>
      </c>
      <c r="G5" s="87" t="s">
        <v>182</v>
      </c>
      <c r="H5" s="87" t="s">
        <v>21</v>
      </c>
      <c r="I5" s="87">
        <f>2019-2004</f>
        <v>15</v>
      </c>
      <c r="J5" s="74" t="s">
        <v>610</v>
      </c>
      <c r="K5" s="74" t="s">
        <v>611</v>
      </c>
      <c r="L5" s="87">
        <v>1</v>
      </c>
      <c r="M5" s="74" t="s">
        <v>197</v>
      </c>
      <c r="N5" s="88" t="s">
        <v>210</v>
      </c>
    </row>
    <row r="6" spans="1:14" s="73" customFormat="1">
      <c r="A6" s="75">
        <v>24</v>
      </c>
      <c r="B6" s="76" t="s">
        <v>717</v>
      </c>
      <c r="C6" s="77">
        <v>1758</v>
      </c>
      <c r="D6" s="78" t="s">
        <v>718</v>
      </c>
      <c r="E6" s="76" t="s">
        <v>77</v>
      </c>
      <c r="F6" s="79" t="s">
        <v>719</v>
      </c>
      <c r="G6" s="80" t="s">
        <v>38</v>
      </c>
      <c r="H6" s="80" t="s">
        <v>21</v>
      </c>
      <c r="I6" s="80">
        <f>2019-2002</f>
        <v>17</v>
      </c>
      <c r="J6" s="76" t="s">
        <v>720</v>
      </c>
      <c r="K6" s="76" t="s">
        <v>721</v>
      </c>
      <c r="L6" s="80">
        <v>2</v>
      </c>
      <c r="M6" s="76" t="s">
        <v>722</v>
      </c>
      <c r="N6" s="81" t="s">
        <v>57</v>
      </c>
    </row>
    <row r="7" spans="1:14">
      <c r="A7" s="82" t="s">
        <v>782</v>
      </c>
      <c r="B7" s="74" t="s">
        <v>690</v>
      </c>
      <c r="C7" s="77">
        <v>1711</v>
      </c>
      <c r="D7" s="83" t="s">
        <v>691</v>
      </c>
      <c r="E7" s="74" t="s">
        <v>337</v>
      </c>
      <c r="F7" s="86" t="s">
        <v>692</v>
      </c>
      <c r="G7" s="87" t="s">
        <v>38</v>
      </c>
      <c r="H7" s="87" t="s">
        <v>21</v>
      </c>
      <c r="I7" s="87">
        <f>2019-2004</f>
        <v>15</v>
      </c>
      <c r="J7" s="74" t="s">
        <v>693</v>
      </c>
      <c r="K7" s="74" t="s">
        <v>394</v>
      </c>
      <c r="L7" s="87">
        <v>1</v>
      </c>
      <c r="M7" s="74" t="s">
        <v>185</v>
      </c>
      <c r="N7" s="88" t="s">
        <v>210</v>
      </c>
    </row>
    <row r="8" spans="1:14" s="73" customFormat="1">
      <c r="A8" s="82" t="s">
        <v>783</v>
      </c>
      <c r="B8" s="74" t="s">
        <v>494</v>
      </c>
      <c r="C8" s="83">
        <v>1734</v>
      </c>
      <c r="D8" s="78" t="s">
        <v>495</v>
      </c>
      <c r="E8" s="76" t="s">
        <v>171</v>
      </c>
      <c r="F8" s="79" t="s">
        <v>496</v>
      </c>
      <c r="G8" s="80" t="s">
        <v>38</v>
      </c>
      <c r="H8" s="80" t="s">
        <v>344</v>
      </c>
      <c r="I8" s="80">
        <f>2019-2003</f>
        <v>16</v>
      </c>
      <c r="J8" s="76" t="s">
        <v>497</v>
      </c>
      <c r="K8" s="76" t="s">
        <v>498</v>
      </c>
      <c r="L8" s="80">
        <v>2</v>
      </c>
      <c r="M8" s="76" t="s">
        <v>197</v>
      </c>
      <c r="N8" s="81" t="s">
        <v>175</v>
      </c>
    </row>
    <row r="9" spans="1:14" ht="15.75" thickBot="1">
      <c r="A9" s="82" t="s">
        <v>783</v>
      </c>
      <c r="B9" s="89" t="s">
        <v>617</v>
      </c>
      <c r="C9" s="90">
        <v>1754</v>
      </c>
      <c r="D9" s="91" t="s">
        <v>449</v>
      </c>
      <c r="E9" s="92" t="s">
        <v>450</v>
      </c>
      <c r="F9" s="92" t="s">
        <v>451</v>
      </c>
      <c r="G9" s="93" t="s">
        <v>38</v>
      </c>
      <c r="H9" s="93" t="s">
        <v>452</v>
      </c>
      <c r="I9" s="93">
        <f>2019-2004</f>
        <v>15</v>
      </c>
      <c r="J9" s="94" t="s">
        <v>453</v>
      </c>
      <c r="K9" s="94" t="s">
        <v>454</v>
      </c>
      <c r="L9" s="93">
        <v>1</v>
      </c>
      <c r="M9" s="94" t="s">
        <v>455</v>
      </c>
      <c r="N9" s="95" t="s">
        <v>456</v>
      </c>
    </row>
    <row r="10" spans="1:14" s="73" customFormat="1" ht="15.75" thickTop="1">
      <c r="A10" s="82" t="s">
        <v>784</v>
      </c>
      <c r="B10" s="74" t="s">
        <v>619</v>
      </c>
      <c r="C10" s="83">
        <v>1654</v>
      </c>
      <c r="D10" s="83" t="s">
        <v>620</v>
      </c>
      <c r="E10" s="74" t="s">
        <v>127</v>
      </c>
      <c r="F10" s="86" t="s">
        <v>621</v>
      </c>
      <c r="G10" s="87" t="s">
        <v>38</v>
      </c>
      <c r="H10" s="87" t="s">
        <v>21</v>
      </c>
      <c r="I10" s="87">
        <f>2019-2004</f>
        <v>15</v>
      </c>
      <c r="J10" s="74" t="s">
        <v>622</v>
      </c>
      <c r="K10" s="74" t="s">
        <v>623</v>
      </c>
      <c r="L10" s="87">
        <v>1</v>
      </c>
      <c r="M10" s="74" t="s">
        <v>197</v>
      </c>
      <c r="N10" s="88" t="s">
        <v>64</v>
      </c>
    </row>
    <row r="11" spans="1:14" s="73" customFormat="1">
      <c r="A11" s="82" t="s">
        <v>790</v>
      </c>
      <c r="B11" s="74" t="s">
        <v>423</v>
      </c>
      <c r="C11" s="83">
        <v>1732</v>
      </c>
      <c r="D11" s="78" t="s">
        <v>424</v>
      </c>
      <c r="E11" s="76" t="s">
        <v>213</v>
      </c>
      <c r="F11" s="79" t="s">
        <v>425</v>
      </c>
      <c r="G11" s="80" t="s">
        <v>38</v>
      </c>
      <c r="H11" s="80" t="s">
        <v>344</v>
      </c>
      <c r="I11" s="80">
        <f>2019-2004</f>
        <v>15</v>
      </c>
      <c r="J11" s="76" t="s">
        <v>426</v>
      </c>
      <c r="K11" s="76" t="s">
        <v>232</v>
      </c>
      <c r="L11" s="80">
        <v>1</v>
      </c>
      <c r="M11" s="76" t="s">
        <v>24</v>
      </c>
      <c r="N11" s="8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12" sqref="G12"/>
    </sheetView>
  </sheetViews>
  <sheetFormatPr defaultRowHeight="15"/>
  <cols>
    <col min="2" max="2" width="34.42578125" bestFit="1" customWidth="1"/>
  </cols>
  <sheetData>
    <row r="1" spans="1:5" ht="20.25">
      <c r="A1" s="126" t="s">
        <v>792</v>
      </c>
      <c r="B1" s="126"/>
      <c r="C1" s="126"/>
      <c r="D1" s="126"/>
      <c r="E1" s="126"/>
    </row>
    <row r="2" spans="1:5" ht="20.25">
      <c r="A2" s="126" t="s">
        <v>793</v>
      </c>
      <c r="B2" s="126"/>
      <c r="C2" s="126"/>
      <c r="D2" s="126"/>
      <c r="E2" s="126"/>
    </row>
    <row r="3" spans="1:5" ht="16.5">
      <c r="A3" s="100"/>
      <c r="B3" s="100"/>
      <c r="C3" s="100"/>
      <c r="D3" s="100"/>
      <c r="E3" s="100"/>
    </row>
    <row r="4" spans="1:5" ht="16.5">
      <c r="A4" s="127" t="s">
        <v>794</v>
      </c>
      <c r="B4" s="127" t="s">
        <v>795</v>
      </c>
      <c r="C4" s="124" t="s">
        <v>796</v>
      </c>
      <c r="D4" s="125"/>
      <c r="E4" s="127" t="s">
        <v>797</v>
      </c>
    </row>
    <row r="5" spans="1:5" ht="16.5">
      <c r="A5" s="128"/>
      <c r="B5" s="128"/>
      <c r="C5" s="101" t="s">
        <v>38</v>
      </c>
      <c r="D5" s="101" t="s">
        <v>182</v>
      </c>
      <c r="E5" s="128"/>
    </row>
    <row r="6" spans="1:5" ht="32.25" customHeight="1">
      <c r="A6" s="102">
        <v>1</v>
      </c>
      <c r="B6" s="103" t="s">
        <v>798</v>
      </c>
      <c r="C6" s="102">
        <v>26</v>
      </c>
      <c r="D6" s="102">
        <v>0</v>
      </c>
      <c r="E6" s="102">
        <v>26</v>
      </c>
    </row>
    <row r="7" spans="1:5" ht="32.25" customHeight="1">
      <c r="A7" s="102">
        <v>2</v>
      </c>
      <c r="B7" s="103" t="s">
        <v>799</v>
      </c>
      <c r="C7" s="102">
        <v>25</v>
      </c>
      <c r="D7" s="102">
        <v>0</v>
      </c>
      <c r="E7" s="102">
        <f>C7+D7</f>
        <v>25</v>
      </c>
    </row>
    <row r="8" spans="1:5" ht="32.25" customHeight="1">
      <c r="A8" s="102">
        <v>3</v>
      </c>
      <c r="B8" s="103" t="s">
        <v>800</v>
      </c>
      <c r="C8" s="102">
        <v>7</v>
      </c>
      <c r="D8" s="102">
        <v>27</v>
      </c>
      <c r="E8" s="102">
        <f>C8+D8</f>
        <v>34</v>
      </c>
    </row>
    <row r="9" spans="1:5" ht="32.25" customHeight="1">
      <c r="A9" s="102">
        <v>4</v>
      </c>
      <c r="B9" s="103" t="s">
        <v>801</v>
      </c>
      <c r="C9" s="102">
        <v>6</v>
      </c>
      <c r="D9" s="102">
        <v>23</v>
      </c>
      <c r="E9" s="102">
        <f>C9+D9</f>
        <v>29</v>
      </c>
    </row>
    <row r="10" spans="1:5" ht="32.25" customHeight="1">
      <c r="A10" s="102">
        <v>5</v>
      </c>
      <c r="B10" s="103" t="s">
        <v>802</v>
      </c>
      <c r="C10" s="102">
        <v>2</v>
      </c>
      <c r="D10" s="102">
        <v>13</v>
      </c>
      <c r="E10" s="102">
        <f>C10+D10</f>
        <v>15</v>
      </c>
    </row>
    <row r="11" spans="1:5" ht="32.25" customHeight="1">
      <c r="A11" s="124" t="s">
        <v>797</v>
      </c>
      <c r="B11" s="125"/>
      <c r="C11" s="101">
        <f>SUM(C6:C10)</f>
        <v>66</v>
      </c>
      <c r="D11" s="101">
        <f>SUM(D6:D10)</f>
        <v>63</v>
      </c>
      <c r="E11" s="101">
        <f>SUM(E6:E10)</f>
        <v>129</v>
      </c>
    </row>
  </sheetData>
  <mergeCells count="7">
    <mergeCell ref="A11:B11"/>
    <mergeCell ref="A1:E1"/>
    <mergeCell ref="A2:E2"/>
    <mergeCell ref="A4:A5"/>
    <mergeCell ref="B4:B5"/>
    <mergeCell ref="C4:D4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TKR</vt:lpstr>
      <vt:lpstr>AKUN</vt:lpstr>
      <vt:lpstr>PMS</vt:lpstr>
      <vt:lpstr>ATP</vt:lpstr>
      <vt:lpstr>KEP</vt:lpstr>
      <vt:lpstr>ANAK YG KELUAR  PINDAH</vt:lpstr>
      <vt:lpstr>DAFTAR JUMLAH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2021-10-16T03:19:35Z</cp:lastPrinted>
  <dcterms:created xsi:type="dcterms:W3CDTF">2019-07-22T01:57:21Z</dcterms:created>
  <dcterms:modified xsi:type="dcterms:W3CDTF">2021-10-30T02:15:17Z</dcterms:modified>
</cp:coreProperties>
</file>