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odmaj2\Documents\medicaid\jpe\main_results\"/>
    </mc:Choice>
  </mc:AlternateContent>
  <bookViews>
    <workbookView xWindow="120" yWindow="120" windowWidth="19320" windowHeight="12120"/>
  </bookViews>
  <sheets>
    <sheet name="table 2" sheetId="2" r:id="rId1"/>
    <sheet name="output" sheetId="6" r:id="rId2"/>
  </sheets>
  <calcPr calcId="162913"/>
</workbook>
</file>

<file path=xl/calcChain.xml><?xml version="1.0" encoding="utf-8"?>
<calcChain xmlns="http://schemas.openxmlformats.org/spreadsheetml/2006/main">
  <c r="B33" i="2" l="1"/>
  <c r="B35" i="2" s="1"/>
  <c r="B37" i="2" s="1"/>
  <c r="C33" i="2"/>
  <c r="C35" i="2" s="1"/>
  <c r="C37" i="2" s="1"/>
  <c r="C31" i="2"/>
  <c r="B31" i="2"/>
  <c r="B22" i="2"/>
  <c r="B24" i="2" s="1"/>
  <c r="B26" i="2" s="1"/>
  <c r="B28" i="2" s="1"/>
  <c r="C22" i="2"/>
  <c r="C24" i="2" s="1"/>
  <c r="C26" i="2" s="1"/>
  <c r="C28" i="2" s="1"/>
  <c r="C20" i="2"/>
  <c r="B20" i="2"/>
  <c r="F36" i="2"/>
  <c r="L15" i="2"/>
  <c r="H14" i="2"/>
  <c r="H35" i="2"/>
  <c r="G32" i="2"/>
  <c r="L17" i="2"/>
  <c r="G36" i="2"/>
  <c r="G17" i="2"/>
  <c r="H33" i="2"/>
  <c r="G11" i="2"/>
  <c r="J10" i="2"/>
  <c r="K10" i="2"/>
  <c r="H12" i="2"/>
  <c r="K33" i="2"/>
  <c r="L36" i="2"/>
  <c r="J12" i="2"/>
  <c r="H26" i="2"/>
  <c r="L16" i="2"/>
  <c r="K28" i="2"/>
  <c r="F14" i="2"/>
  <c r="L10" i="2"/>
  <c r="K20" i="2"/>
  <c r="H16" i="2"/>
  <c r="K22" i="2"/>
  <c r="H13" i="2"/>
  <c r="G33" i="2"/>
  <c r="H36" i="2"/>
  <c r="G25" i="2"/>
  <c r="L30" i="2"/>
  <c r="L20" i="2"/>
  <c r="H24" i="2"/>
  <c r="H10" i="2"/>
  <c r="K19" i="2"/>
  <c r="L23" i="2"/>
  <c r="H19" i="2"/>
  <c r="K37" i="2"/>
  <c r="K27" i="2"/>
  <c r="G15" i="2"/>
  <c r="F34" i="2"/>
  <c r="F23" i="2"/>
  <c r="K16" i="2"/>
  <c r="H21" i="2"/>
  <c r="G23" i="2"/>
  <c r="F30" i="2"/>
  <c r="L12" i="2"/>
  <c r="G34" i="2"/>
  <c r="H17" i="2"/>
  <c r="G19" i="2"/>
  <c r="K23" i="2"/>
  <c r="F16" i="2"/>
  <c r="K24" i="2"/>
  <c r="L25" i="2"/>
  <c r="G14" i="2"/>
  <c r="J16" i="2"/>
  <c r="J25" i="2"/>
  <c r="J27" i="2"/>
  <c r="K15" i="2"/>
  <c r="L37" i="2"/>
  <c r="J32" i="2"/>
  <c r="L32" i="2"/>
  <c r="K32" i="2"/>
  <c r="J36" i="2"/>
  <c r="L33" i="2"/>
  <c r="K12" i="2"/>
  <c r="J23" i="2"/>
  <c r="K34" i="2"/>
  <c r="L13" i="2"/>
  <c r="J34" i="2"/>
  <c r="K26" i="2"/>
  <c r="K13" i="2"/>
  <c r="K36" i="2"/>
  <c r="J14" i="2"/>
  <c r="G26" i="2"/>
  <c r="G28" i="2"/>
  <c r="H15" i="2"/>
  <c r="F21" i="2"/>
  <c r="G35" i="2"/>
  <c r="L24" i="2"/>
  <c r="H31" i="2"/>
  <c r="L11" i="2"/>
  <c r="K25" i="2"/>
  <c r="L19" i="2"/>
  <c r="H23" i="2"/>
  <c r="L22" i="2"/>
  <c r="G24" i="2"/>
  <c r="H34" i="2"/>
  <c r="G30" i="2"/>
  <c r="F19" i="2"/>
  <c r="G22" i="2"/>
  <c r="G21" i="2"/>
  <c r="L26" i="2"/>
  <c r="G27" i="2"/>
  <c r="K14" i="2"/>
  <c r="K30" i="2"/>
  <c r="F12" i="2"/>
  <c r="H22" i="2"/>
  <c r="H37" i="2"/>
  <c r="H30" i="2"/>
  <c r="G37" i="2"/>
  <c r="H32" i="2"/>
  <c r="G20" i="2"/>
  <c r="K17" i="2"/>
  <c r="J30" i="2"/>
  <c r="K11" i="2"/>
  <c r="J21" i="2"/>
  <c r="H25" i="2"/>
  <c r="L35" i="2"/>
  <c r="L31" i="2"/>
  <c r="H20" i="2"/>
  <c r="F27" i="2"/>
  <c r="L14" i="2"/>
  <c r="G10" i="2"/>
  <c r="L21" i="2"/>
  <c r="F10" i="2"/>
  <c r="G16" i="2"/>
  <c r="G12" i="2"/>
  <c r="F32" i="2"/>
  <c r="J19" i="2"/>
  <c r="K35" i="2"/>
  <c r="L34" i="2"/>
  <c r="G31" i="2"/>
  <c r="K31" i="2"/>
  <c r="G13" i="2"/>
  <c r="F25" i="2"/>
  <c r="K21" i="2"/>
  <c r="H11" i="2"/>
</calcChain>
</file>

<file path=xl/sharedStrings.xml><?xml version="1.0" encoding="utf-8"?>
<sst xmlns="http://schemas.openxmlformats.org/spreadsheetml/2006/main" count="120" uniqueCount="82">
  <si>
    <t>Nonwhite</t>
  </si>
  <si>
    <t>White</t>
  </si>
  <si>
    <t>Poverty (0-14)</t>
  </si>
  <si>
    <t>Living w/o Father (0-14)</t>
  </si>
  <si>
    <t>Median Earnings (25-44)</t>
  </si>
  <si>
    <t>Grade 12+ (25-44)</t>
  </si>
  <si>
    <t>Dependent Variable</t>
  </si>
  <si>
    <t>VARIABLES</t>
  </si>
  <si>
    <t>nw dpov</t>
  </si>
  <si>
    <t>w dpov</t>
  </si>
  <si>
    <t>nw smh</t>
  </si>
  <si>
    <t>w smh</t>
  </si>
  <si>
    <t>nw earn</t>
  </si>
  <si>
    <t>w earn</t>
  </si>
  <si>
    <t>nw g12</t>
  </si>
  <si>
    <t>w g12</t>
  </si>
  <si>
    <t>cy</t>
  </si>
  <si>
    <t>crate0</t>
  </si>
  <si>
    <t>Constant</t>
  </si>
  <si>
    <t>Observations</t>
  </si>
  <si>
    <t>R-squared</t>
  </si>
  <si>
    <t>mdv</t>
  </si>
  <si>
    <t>nw afdcpay</t>
  </si>
  <si>
    <t>w afdcpay</t>
  </si>
  <si>
    <t>nw bpc</t>
  </si>
  <si>
    <t>w bpc</t>
  </si>
  <si>
    <t>nw ih</t>
  </si>
  <si>
    <t>w ih</t>
  </si>
  <si>
    <t>nw im</t>
  </si>
  <si>
    <t>w im</t>
  </si>
  <si>
    <t>nw lng</t>
  </si>
  <si>
    <t>w lng</t>
  </si>
  <si>
    <t>nw amrch</t>
  </si>
  <si>
    <t>w amrch</t>
  </si>
  <si>
    <t>nw imr</t>
  </si>
  <si>
    <t>w imr</t>
  </si>
  <si>
    <t>nw lbwr</t>
  </si>
  <si>
    <t>w lbwr</t>
  </si>
  <si>
    <t>B</t>
  </si>
  <si>
    <t>C</t>
  </si>
  <si>
    <t>D</t>
  </si>
  <si>
    <t>E</t>
  </si>
  <si>
    <t>F</t>
  </si>
  <si>
    <t>G</t>
  </si>
  <si>
    <t>H</t>
  </si>
  <si>
    <t>I</t>
  </si>
  <si>
    <t>C. Other Outcomes (not measured by race)</t>
  </si>
  <si>
    <t>Level (AFDC*)</t>
  </si>
  <si>
    <t>Pre-Medicaid Mean</t>
  </si>
  <si>
    <r>
      <t>Trend (AFDC*</t>
    </r>
    <r>
      <rPr>
        <sz val="9"/>
        <color rgb="FF000000"/>
        <rFont val="Calibri"/>
        <family val="2"/>
        <scheme val="minor"/>
      </rPr>
      <t>×</t>
    </r>
    <r>
      <rPr>
        <sz val="9"/>
        <color rgb="FF000000"/>
        <rFont val="Times New Roman"/>
        <family val="1"/>
      </rPr>
      <t>Year)</t>
    </r>
  </si>
  <si>
    <t>nw vlbwr</t>
  </si>
  <si>
    <t>w vlbwr</t>
  </si>
  <si>
    <t>Child Mortality</t>
  </si>
  <si>
    <t>Infant Mortality</t>
  </si>
  <si>
    <t>Very Low Birth Weight</t>
  </si>
  <si>
    <t>Low Birth Weight</t>
  </si>
  <si>
    <t>A. Demographic Outcomes 1950-1965 (measured by race)</t>
  </si>
  <si>
    <t>B. Socioeconomic Outcomes 1950 and 1960 (measured by race)</t>
  </si>
  <si>
    <t>Hospital Beds per 1,000 (1950-1965)</t>
  </si>
  <si>
    <t>Hospital Ins. per 1,000 (1952-1965)</t>
  </si>
  <si>
    <t>Medical Ins. per 1,000 (1952-1965)</t>
  </si>
  <si>
    <t>Log Public Exp. per 1,000 (1932, 42, 62)</t>
  </si>
  <si>
    <t>AFDC Benefit (1967)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</si>
  <si>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</si>
  <si>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</si>
  <si>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</si>
  <si>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</si>
  <si>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</si>
  <si>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</si>
  <si>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</si>
  <si>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</si>
  <si>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</si>
  <si>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</si>
  <si>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output</t>
  </si>
  <si>
    <t>T</t>
  </si>
  <si>
    <t>U</t>
  </si>
  <si>
    <t>V</t>
  </si>
  <si>
    <t>W</t>
  </si>
  <si>
    <t>X</t>
  </si>
  <si>
    <t>Y</t>
  </si>
  <si>
    <t>Z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</si>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</sst>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&quot;(&quot;#&quot;)&quot;"/>
    <numFmt numFmtId="165" formatCode="0.0"/>
    <numFmt numFmtId="166" formatCode="&quot;[&quot;#0.#0&quot;]&quot;"/>
    <numFmt numFmtId="167" formatCode="0.000"/>
    <numFmt numFmtId="168" formatCode="0.0000"/>
    <numFmt numFmtId="169" formatCode="&quot;[&quot;#0.#00&quot;]&quot;"/>
    <numFmt numFmtId="170" formatCode="&quot;[&quot;#0.#000&quot;]&quot;"/>
    <numFmt numFmtId="171" formatCode="&quot;[&quot;#0.####&quot;]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000000"/>
      <name val="Calibri"/>
      <family val="2"/>
      <scheme val="minor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rgb="FF000000"/>
      <name val="Times New Roman"/>
      <family val="1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2" fontId="1" fillId="0" borderId="0" xfId="0" applyNumberFormat="1" applyFont="1" applyAlignment="1">
      <alignment horizontal="center" vertical="center"/>
    </xf>
    <xf numFmtId="166" fontId="1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Font="1" applyBorder="1"/>
    <xf numFmtId="0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166" fontId="0" fillId="0" borderId="0" xfId="0" applyNumberFormat="1"/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66" fontId="5" fillId="0" borderId="0" xfId="0" applyNumberFormat="1" applyFont="1" applyBorder="1" applyAlignment="1">
      <alignment horizontal="center" vertical="center"/>
    </xf>
    <xf numFmtId="167" fontId="5" fillId="0" borderId="0" xfId="0" applyNumberFormat="1" applyFont="1" applyBorder="1" applyAlignment="1">
      <alignment horizontal="center" vertical="center"/>
    </xf>
    <xf numFmtId="168" fontId="5" fillId="0" borderId="0" xfId="0" applyNumberFormat="1" applyFont="1" applyBorder="1" applyAlignment="1">
      <alignment horizontal="center" vertical="center"/>
    </xf>
    <xf numFmtId="166" fontId="0" fillId="0" borderId="0" xfId="0" applyNumberFormat="1" applyBorder="1"/>
    <xf numFmtId="166" fontId="1" fillId="0" borderId="0" xfId="0" applyNumberFormat="1" applyFont="1" applyBorder="1"/>
    <xf numFmtId="0" fontId="5" fillId="0" borderId="1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11" fontId="0" fillId="0" borderId="0" xfId="0" applyNumberFormat="1" applyFont="1" applyAlignment="1">
      <alignment horizontal="center"/>
    </xf>
    <xf numFmtId="17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 applyBorder="1" applyAlignment="1">
      <alignment horizontal="left" vertical="center"/>
    </xf>
    <xf numFmtId="0" fontId="0" fillId="0" borderId="3" xfId="0" applyFont="1" applyBorder="1"/>
    <xf numFmtId="0" fontId="0" fillId="0" borderId="3" xfId="0" applyNumberFormat="1" applyFont="1" applyBorder="1" applyAlignment="1">
      <alignment horizontal="center"/>
    </xf>
    <xf numFmtId="0" fontId="0" fillId="0" borderId="4" xfId="0" applyFont="1" applyBorder="1"/>
    <xf numFmtId="0" fontId="0" fillId="0" borderId="4" xfId="0" applyNumberFormat="1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>
      <alignment horizontal="left" vertical="center" wrapText="1"/>
    </xf>
    <xf numFmtId="166" fontId="0" fillId="0" borderId="0" xfId="0" applyNumberFormat="1" applyBorder="1" applyAlignment="1">
      <alignment vertical="center"/>
    </xf>
    <xf numFmtId="169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170" fontId="5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/>
    <xf numFmtId="166" fontId="0" fillId="0" borderId="2" xfId="0" applyNumberFormat="1" applyBorder="1"/>
    <xf numFmtId="0" fontId="7" fillId="0" borderId="2" xfId="0" applyFont="1" applyBorder="1" applyAlignment="1">
      <alignment horizontal="left" vertical="center" wrapText="1"/>
    </xf>
    <xf numFmtId="166" fontId="5" fillId="0" borderId="2" xfId="0" applyNumberFormat="1" applyFont="1" applyBorder="1" applyAlignment="1">
      <alignment horizontal="center" vertical="center"/>
    </xf>
    <xf numFmtId="166" fontId="1" fillId="0" borderId="2" xfId="0" applyNumberFormat="1" applyFont="1" applyBorder="1"/>
    <xf numFmtId="2" fontId="8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A4" zoomScale="85" zoomScaleNormal="85" workbookViewId="0">
      <selection activeCell="G40" sqref="G40"/>
    </sheetView>
  </sheetViews>
  <sheetFormatPr defaultRowHeight="15" x14ac:dyDescent="0.25"/>
  <cols>
    <col min="5" max="5" width="27.5703125" style="1" customWidth="1"/>
    <col min="6" max="8" width="9" style="2" customWidth="1"/>
    <col min="9" max="9" width="1.7109375" style="2" customWidth="1"/>
    <col min="10" max="10" width="9" style="2" customWidth="1"/>
    <col min="11" max="12" width="9" style="8" customWidth="1"/>
    <col min="13" max="13" width="9.140625" style="2"/>
  </cols>
  <sheetData>
    <row r="1" spans="1:13" x14ac:dyDescent="0.25">
      <c r="F1">
        <v>14</v>
      </c>
      <c r="G1">
        <v>7</v>
      </c>
      <c r="H1">
        <v>5</v>
      </c>
      <c r="J1">
        <v>14</v>
      </c>
      <c r="K1">
        <v>7</v>
      </c>
      <c r="L1">
        <v>5</v>
      </c>
    </row>
    <row r="2" spans="1:13" x14ac:dyDescent="0.25">
      <c r="F2"/>
      <c r="G2">
        <v>8</v>
      </c>
      <c r="H2">
        <v>6</v>
      </c>
      <c r="J2"/>
      <c r="K2">
        <v>8</v>
      </c>
      <c r="L2">
        <v>6</v>
      </c>
    </row>
    <row r="6" spans="1:13" x14ac:dyDescent="0.25">
      <c r="E6" s="13"/>
      <c r="F6" s="14">
        <v>1</v>
      </c>
      <c r="G6" s="14">
        <v>2</v>
      </c>
      <c r="H6" s="14">
        <v>3</v>
      </c>
      <c r="I6" s="14"/>
      <c r="J6" s="14">
        <v>4</v>
      </c>
      <c r="K6" s="14">
        <v>5</v>
      </c>
      <c r="L6" s="14">
        <v>6</v>
      </c>
    </row>
    <row r="7" spans="1:13" x14ac:dyDescent="0.25">
      <c r="E7" s="13"/>
      <c r="F7" s="54" t="s">
        <v>0</v>
      </c>
      <c r="G7" s="54"/>
      <c r="H7" s="54"/>
      <c r="I7" s="15"/>
      <c r="J7" s="54" t="s">
        <v>1</v>
      </c>
      <c r="K7" s="54"/>
      <c r="L7" s="54"/>
    </row>
    <row r="8" spans="1:13" ht="36" x14ac:dyDescent="0.25">
      <c r="E8" s="30" t="s">
        <v>6</v>
      </c>
      <c r="F8" s="3" t="s">
        <v>48</v>
      </c>
      <c r="G8" s="3" t="s">
        <v>47</v>
      </c>
      <c r="H8" s="3" t="s">
        <v>49</v>
      </c>
      <c r="I8" s="4"/>
      <c r="J8" s="3" t="s">
        <v>48</v>
      </c>
      <c r="K8" s="3" t="s">
        <v>47</v>
      </c>
      <c r="L8" s="3" t="s">
        <v>49</v>
      </c>
      <c r="M8" s="5"/>
    </row>
    <row r="9" spans="1:13" x14ac:dyDescent="0.25">
      <c r="E9" s="31"/>
      <c r="F9" s="55" t="s">
        <v>56</v>
      </c>
      <c r="G9" s="55"/>
      <c r="H9" s="55"/>
      <c r="I9" s="55"/>
      <c r="J9" s="55"/>
      <c r="K9" s="55"/>
      <c r="L9" s="55"/>
    </row>
    <row r="10" spans="1:13" x14ac:dyDescent="0.25">
      <c r="A10" t="s">
        <v>73</v>
      </c>
      <c r="B10" t="s">
        <v>38</v>
      </c>
      <c r="C10" t="s">
        <v>39</v>
      </c>
      <c r="E10" s="34" t="s">
        <v>52</v>
      </c>
      <c r="F10" s="16">
        <f ca="1">INDIRECT($A10&amp;"!"&amp;$B10&amp;F$1)</f>
        <v>425.5</v>
      </c>
      <c r="G10" s="17">
        <f ca="1">INDIRECT($A10&amp;"!"&amp;$B10&amp;G$1)</f>
        <v>1.754</v>
      </c>
      <c r="H10" s="17">
        <f ca="1">INDIRECT($A10&amp;"!"&amp;$B10&amp;H$1)</f>
        <v>0.127</v>
      </c>
      <c r="I10" s="17"/>
      <c r="J10" s="16">
        <f ca="1">INDIRECT($A10&amp;"!"&amp;$C10&amp;J$1)</f>
        <v>206.8</v>
      </c>
      <c r="K10" s="17">
        <f ca="1">INDIRECT($A10&amp;"!"&amp;$C10&amp;K$1)</f>
        <v>2.2189999999999999</v>
      </c>
      <c r="L10" s="17">
        <f ca="1">INDIRECT($A10&amp;"!"&amp;$C10&amp;L$1)</f>
        <v>6.3500000000000001E-2</v>
      </c>
    </row>
    <row r="11" spans="1:13" s="12" customFormat="1" x14ac:dyDescent="0.25">
      <c r="A11" t="s">
        <v>73</v>
      </c>
      <c r="B11" s="12" t="s">
        <v>38</v>
      </c>
      <c r="C11" s="12" t="s">
        <v>39</v>
      </c>
      <c r="E11" s="35"/>
      <c r="F11" s="18"/>
      <c r="G11" s="18">
        <f ca="1">INDIRECT($A11&amp;"!"&amp;$B11&amp;G$2)</f>
        <v>2.605</v>
      </c>
      <c r="H11" s="18">
        <f ca="1">INDIRECT($A11&amp;"!"&amp;$B11&amp;H$2)</f>
        <v>0.153</v>
      </c>
      <c r="I11" s="18"/>
      <c r="J11" s="18"/>
      <c r="K11" s="18">
        <f ca="1">INDIRECT($A11&amp;"!"&amp;$C11&amp;K$2)</f>
        <v>2.831</v>
      </c>
      <c r="L11" s="18">
        <f ca="1">INDIRECT($A11&amp;"!"&amp;$C11&amp;L$2)</f>
        <v>0.71299999999999997</v>
      </c>
      <c r="M11" s="7"/>
    </row>
    <row r="12" spans="1:13" x14ac:dyDescent="0.25">
      <c r="A12" t="s">
        <v>73</v>
      </c>
      <c r="B12" t="s">
        <v>40</v>
      </c>
      <c r="C12" t="s">
        <v>41</v>
      </c>
      <c r="E12" s="34" t="s">
        <v>53</v>
      </c>
      <c r="F12" s="16">
        <f ca="1">INDIRECT($A12&amp;"!"&amp;$B12&amp;F$1)</f>
        <v>40.549999999999997</v>
      </c>
      <c r="G12" s="17">
        <f ca="1">INDIRECT($A12&amp;"!"&amp;$B12&amp;G$1)</f>
        <v>8.1299999999999997E-2</v>
      </c>
      <c r="H12" s="17">
        <f ca="1">INDIRECT($A12&amp;"!"&amp;$B12&amp;H$1)</f>
        <v>1.0699999999999999E-2</v>
      </c>
      <c r="I12" s="17"/>
      <c r="J12" s="16">
        <f ca="1">INDIRECT($A12&amp;"!"&amp;$C12&amp;J$1)</f>
        <v>21.51</v>
      </c>
      <c r="K12" s="17">
        <f ca="1">INDIRECT($A12&amp;"!"&amp;$C12&amp;K$1)</f>
        <v>5.1900000000000002E-2</v>
      </c>
      <c r="L12" s="17">
        <f ca="1">INDIRECT($A12&amp;"!"&amp;$C12&amp;L$1)</f>
        <v>-2.5899999999999999E-2</v>
      </c>
    </row>
    <row r="13" spans="1:13" s="12" customFormat="1" x14ac:dyDescent="0.25">
      <c r="A13" t="s">
        <v>73</v>
      </c>
      <c r="B13" s="12" t="s">
        <v>40</v>
      </c>
      <c r="C13" s="12" t="s">
        <v>41</v>
      </c>
      <c r="E13" s="35"/>
      <c r="F13" s="18"/>
      <c r="G13" s="18">
        <f ca="1">INDIRECT($A13&amp;"!"&amp;$B13&amp;G$2)</f>
        <v>0.221</v>
      </c>
      <c r="H13" s="18">
        <f ca="1">INDIRECT($A13&amp;"!"&amp;$B13&amp;H$2)</f>
        <v>1.4500000000000001E-2</v>
      </c>
      <c r="I13" s="18"/>
      <c r="J13" s="18"/>
      <c r="K13" s="18">
        <f ca="1">INDIRECT($A13&amp;"!"&amp;$C13&amp;K$2)</f>
        <v>0.221</v>
      </c>
      <c r="L13" s="18">
        <f ca="1">INDIRECT($A13&amp;"!"&amp;$C13&amp;L$2)</f>
        <v>6.8500000000000005E-2</v>
      </c>
      <c r="M13" s="7"/>
    </row>
    <row r="14" spans="1:13" s="12" customFormat="1" x14ac:dyDescent="0.25">
      <c r="A14" t="s">
        <v>73</v>
      </c>
      <c r="B14" t="s">
        <v>42</v>
      </c>
      <c r="C14" t="s">
        <v>43</v>
      </c>
      <c r="E14" s="34" t="s">
        <v>54</v>
      </c>
      <c r="F14" s="16">
        <f ca="1">INDIRECT($A14&amp;"!"&amp;$B14&amp;F$1)</f>
        <v>23.16</v>
      </c>
      <c r="G14" s="17">
        <f ca="1">INDIRECT($A14&amp;"!"&amp;$B14&amp;G$1)</f>
        <v>0.124</v>
      </c>
      <c r="H14" s="22">
        <f ca="1">INDIRECT($A14&amp;"!"&amp;$B14&amp;H$1)</f>
        <v>3.8699999999999997E-4</v>
      </c>
      <c r="I14" s="17"/>
      <c r="J14" s="16">
        <f ca="1">INDIRECT($A14&amp;"!"&amp;$C14&amp;J$1)</f>
        <v>10.14</v>
      </c>
      <c r="K14" s="17">
        <f ca="1">INDIRECT($A14&amp;"!"&amp;$C14&amp;K$1)</f>
        <v>-9.4600000000000004E-2</v>
      </c>
      <c r="L14" s="17">
        <f ca="1">INDIRECT($A14&amp;"!"&amp;$C14&amp;L$1)</f>
        <v>-1.15E-2</v>
      </c>
      <c r="M14" s="7"/>
    </row>
    <row r="15" spans="1:13" s="12" customFormat="1" x14ac:dyDescent="0.25">
      <c r="A15" t="s">
        <v>73</v>
      </c>
      <c r="B15" s="12" t="s">
        <v>42</v>
      </c>
      <c r="C15" s="12" t="s">
        <v>43</v>
      </c>
      <c r="E15" s="35"/>
      <c r="F15" s="18"/>
      <c r="G15" s="18">
        <f ca="1">INDIRECT($A15&amp;"!"&amp;$B15&amp;G$2)</f>
        <v>0.16700000000000001</v>
      </c>
      <c r="H15" s="33">
        <f ca="1">INDIRECT($A15&amp;"!"&amp;$B15&amp;H$2)</f>
        <v>6.5500000000000003E-3</v>
      </c>
      <c r="I15" s="18"/>
      <c r="J15" s="18"/>
      <c r="K15" s="18">
        <f ca="1">INDIRECT($A15&amp;"!"&amp;$C15&amp;K$2)</f>
        <v>0.152</v>
      </c>
      <c r="L15" s="18">
        <f ca="1">INDIRECT($A15&amp;"!"&amp;$C15&amp;L$2)</f>
        <v>1.24E-2</v>
      </c>
      <c r="M15" s="7"/>
    </row>
    <row r="16" spans="1:13" x14ac:dyDescent="0.25">
      <c r="A16" t="s">
        <v>73</v>
      </c>
      <c r="B16" t="s">
        <v>44</v>
      </c>
      <c r="C16" t="s">
        <v>45</v>
      </c>
      <c r="E16" s="34" t="s">
        <v>55</v>
      </c>
      <c r="F16" s="16">
        <f ca="1">INDIRECT($A16&amp;"!"&amp;$B16&amp;F$1)</f>
        <v>138.6</v>
      </c>
      <c r="G16" s="17">
        <f ca="1">INDIRECT($A16&amp;"!"&amp;$B16&amp;G$1)</f>
        <v>-0.38</v>
      </c>
      <c r="H16" s="17">
        <f ca="1">INDIRECT($A16&amp;"!"&amp;$B16&amp;H$1)</f>
        <v>-6.6500000000000004E-2</v>
      </c>
      <c r="I16" s="17"/>
      <c r="J16" s="16">
        <f ca="1">INDIRECT($A16&amp;"!"&amp;$C16&amp;J$1)</f>
        <v>71.59</v>
      </c>
      <c r="K16" s="17">
        <f ca="1">INDIRECT($A16&amp;"!"&amp;$C16&amp;K$1)</f>
        <v>2.23</v>
      </c>
      <c r="L16" s="17">
        <f ca="1">INDIRECT($A16&amp;"!"&amp;$C16&amp;L$1)</f>
        <v>-9.7100000000000006E-2</v>
      </c>
    </row>
    <row r="17" spans="1:13" s="12" customFormat="1" x14ac:dyDescent="0.25">
      <c r="A17" t="s">
        <v>73</v>
      </c>
      <c r="B17" s="12" t="s">
        <v>44</v>
      </c>
      <c r="C17" s="12" t="s">
        <v>45</v>
      </c>
      <c r="E17" s="35"/>
      <c r="F17" s="18"/>
      <c r="G17" s="18">
        <f ca="1">INDIRECT($A17&amp;"!"&amp;$B17&amp;G$2)</f>
        <v>0.443</v>
      </c>
      <c r="H17" s="18">
        <f ca="1">INDIRECT($A17&amp;"!"&amp;$B17&amp;H$2)</f>
        <v>3.9100000000000003E-2</v>
      </c>
      <c r="I17" s="18"/>
      <c r="J17" s="18"/>
      <c r="K17" s="18">
        <f ca="1">INDIRECT($A17&amp;"!"&amp;$C17&amp;K$2)</f>
        <v>1.8740000000000001</v>
      </c>
      <c r="L17" s="18">
        <f ca="1">INDIRECT($A17&amp;"!"&amp;$C17&amp;L$2)</f>
        <v>8.1500000000000003E-2</v>
      </c>
      <c r="M17" s="7"/>
    </row>
    <row r="18" spans="1:13" x14ac:dyDescent="0.25">
      <c r="A18" t="s">
        <v>73</v>
      </c>
      <c r="E18" s="35"/>
      <c r="F18" s="56" t="s">
        <v>57</v>
      </c>
      <c r="G18" s="56"/>
      <c r="H18" s="56"/>
      <c r="I18" s="56"/>
      <c r="J18" s="56"/>
      <c r="K18" s="56"/>
      <c r="L18" s="56"/>
    </row>
    <row r="19" spans="1:13" x14ac:dyDescent="0.25">
      <c r="A19" t="s">
        <v>73</v>
      </c>
      <c r="B19" t="s">
        <v>63</v>
      </c>
      <c r="C19" t="s">
        <v>64</v>
      </c>
      <c r="E19" s="34" t="s">
        <v>2</v>
      </c>
      <c r="F19" s="16">
        <f ca="1">INDIRECT($A19&amp;"!"&amp;$B19&amp;F$1)</f>
        <v>56.69</v>
      </c>
      <c r="G19" s="17">
        <f ca="1">INDIRECT($A19&amp;"!"&amp;$B19&amp;G$1)</f>
        <v>-0.79800000000000004</v>
      </c>
      <c r="H19" s="17">
        <f ca="1">INDIRECT($A19&amp;"!"&amp;$B19&amp;H$1)</f>
        <v>-2.3400000000000001E-2</v>
      </c>
      <c r="I19" s="17"/>
      <c r="J19" s="16">
        <f ca="1">INDIRECT($A19&amp;"!"&amp;$C19&amp;J$1)</f>
        <v>20.239999999999998</v>
      </c>
      <c r="K19" s="17">
        <f ca="1">INDIRECT($A19&amp;"!"&amp;$C19&amp;K$1)</f>
        <v>-0.52900000000000003</v>
      </c>
      <c r="L19" s="17">
        <f ca="1">INDIRECT($A19&amp;"!"&amp;$C19&amp;L$1)</f>
        <v>-7.3899999999999993E-2</v>
      </c>
    </row>
    <row r="20" spans="1:13" s="12" customFormat="1" x14ac:dyDescent="0.25">
      <c r="A20" t="s">
        <v>73</v>
      </c>
      <c r="B20" s="12" t="str">
        <f>B19</f>
        <v>J</v>
      </c>
      <c r="C20" s="12" t="str">
        <f>C19</f>
        <v>K</v>
      </c>
      <c r="E20" s="35"/>
      <c r="F20" s="18"/>
      <c r="G20" s="18">
        <f ca="1">INDIRECT($A20&amp;"!"&amp;$B20&amp;G$2)</f>
        <v>0.749</v>
      </c>
      <c r="H20" s="18">
        <f ca="1">INDIRECT($A20&amp;"!"&amp;$B20&amp;H$2)</f>
        <v>2.07E-2</v>
      </c>
      <c r="I20" s="18"/>
      <c r="J20" s="18"/>
      <c r="K20" s="18">
        <f ca="1">INDIRECT($A20&amp;"!"&amp;$C20&amp;K$2)</f>
        <v>2.9950000000000001</v>
      </c>
      <c r="L20" s="18">
        <f ca="1">INDIRECT($A20&amp;"!"&amp;$C20&amp;L$2)</f>
        <v>0.10299999999999999</v>
      </c>
      <c r="M20" s="7"/>
    </row>
    <row r="21" spans="1:13" x14ac:dyDescent="0.25">
      <c r="A21" t="s">
        <v>73</v>
      </c>
      <c r="B21" s="12" t="s">
        <v>65</v>
      </c>
      <c r="C21" s="12" t="s">
        <v>66</v>
      </c>
      <c r="E21" s="34" t="s">
        <v>3</v>
      </c>
      <c r="F21" s="16">
        <f ca="1">INDIRECT($A21&amp;"!"&amp;$B21&amp;F$1)</f>
        <v>29.19</v>
      </c>
      <c r="G21" s="17">
        <f ca="1">INDIRECT($A21&amp;"!"&amp;$B21&amp;G$1)</f>
        <v>0.106</v>
      </c>
      <c r="H21" s="19">
        <f ca="1">INDIRECT($A21&amp;"!"&amp;$B21&amp;H$1)</f>
        <v>-8.6800000000000002E-3</v>
      </c>
      <c r="I21" s="17"/>
      <c r="J21" s="16">
        <f ca="1">INDIRECT($A21&amp;"!"&amp;$C21&amp;J$1)</f>
        <v>7.36</v>
      </c>
      <c r="K21" s="17">
        <f ca="1">INDIRECT($A21&amp;"!"&amp;$C21&amp;K$1)</f>
        <v>1.002</v>
      </c>
      <c r="L21" s="17">
        <f ca="1">INDIRECT($A21&amp;"!"&amp;$C21&amp;L$1)</f>
        <v>3.1600000000000003E-2</v>
      </c>
    </row>
    <row r="22" spans="1:13" s="12" customFormat="1" x14ac:dyDescent="0.25">
      <c r="A22" t="s">
        <v>73</v>
      </c>
      <c r="B22" s="12" t="str">
        <f t="shared" ref="B22:C26" si="0">B21</f>
        <v>L</v>
      </c>
      <c r="C22" s="12" t="str">
        <f t="shared" si="0"/>
        <v>M</v>
      </c>
      <c r="E22" s="35"/>
      <c r="F22" s="18"/>
      <c r="G22" s="18">
        <f ca="1">INDIRECT($A22&amp;"!"&amp;$B22&amp;G$2)</f>
        <v>0.125</v>
      </c>
      <c r="H22" s="20">
        <f ca="1">INDIRECT($A22&amp;"!"&amp;$B22&amp;H$2)</f>
        <v>1.72E-2</v>
      </c>
      <c r="I22" s="18"/>
      <c r="J22" s="18"/>
      <c r="K22" s="18">
        <f ca="1">INDIRECT($A22&amp;"!"&amp;$C22&amp;K$2)</f>
        <v>0.42599999999999999</v>
      </c>
      <c r="L22" s="18">
        <f ca="1">INDIRECT($A22&amp;"!"&amp;$C22&amp;L$2)</f>
        <v>2.7799999999999998E-2</v>
      </c>
      <c r="M22" s="7"/>
    </row>
    <row r="23" spans="1:13" x14ac:dyDescent="0.25">
      <c r="A23" t="s">
        <v>73</v>
      </c>
      <c r="B23" s="12" t="s">
        <v>67</v>
      </c>
      <c r="C23" s="12" t="s">
        <v>68</v>
      </c>
      <c r="E23" s="34" t="s">
        <v>4</v>
      </c>
      <c r="F23" s="21">
        <f ca="1">INDIRECT($A23&amp;"!"&amp;$B23&amp;F$1)</f>
        <v>2999</v>
      </c>
      <c r="G23" s="17">
        <f ca="1">INDIRECT($A23&amp;"!"&amp;$B23&amp;G$1)</f>
        <v>30.64</v>
      </c>
      <c r="H23" s="17">
        <f ca="1">INDIRECT($A23&amp;"!"&amp;$B23&amp;H$1)</f>
        <v>2.508</v>
      </c>
      <c r="I23" s="17"/>
      <c r="J23" s="21">
        <f ca="1">INDIRECT($A23&amp;"!"&amp;$C23&amp;J$1)</f>
        <v>4675</v>
      </c>
      <c r="K23" s="17">
        <f ca="1">INDIRECT($A23&amp;"!"&amp;$C23&amp;K$1)</f>
        <v>132.1</v>
      </c>
      <c r="L23" s="17">
        <f ca="1">INDIRECT($A23&amp;"!"&amp;$C23&amp;L$1)</f>
        <v>12.37</v>
      </c>
    </row>
    <row r="24" spans="1:13" s="12" customFormat="1" x14ac:dyDescent="0.25">
      <c r="A24" t="s">
        <v>73</v>
      </c>
      <c r="B24" s="12" t="str">
        <f t="shared" si="0"/>
        <v>N</v>
      </c>
      <c r="C24" s="12" t="str">
        <f t="shared" si="0"/>
        <v>O</v>
      </c>
      <c r="E24" s="35"/>
      <c r="F24" s="18"/>
      <c r="G24" s="18">
        <f ca="1">INDIRECT($A24&amp;"!"&amp;$B24&amp;G$2)</f>
        <v>37.67</v>
      </c>
      <c r="H24" s="18">
        <f ca="1">INDIRECT($A24&amp;"!"&amp;$B24&amp;H$2)</f>
        <v>1.6850000000000001</v>
      </c>
      <c r="I24" s="18"/>
      <c r="J24" s="18"/>
      <c r="K24" s="18">
        <f ca="1">INDIRECT($A24&amp;"!"&amp;$C24&amp;K$2)</f>
        <v>217.8</v>
      </c>
      <c r="L24" s="18">
        <f ca="1">INDIRECT($A24&amp;"!"&amp;$C24&amp;L$2)</f>
        <v>12.45</v>
      </c>
      <c r="M24" s="7"/>
    </row>
    <row r="25" spans="1:13" x14ac:dyDescent="0.25">
      <c r="A25" t="s">
        <v>73</v>
      </c>
      <c r="B25" s="12" t="s">
        <v>69</v>
      </c>
      <c r="C25" s="12" t="s">
        <v>70</v>
      </c>
      <c r="E25" s="34" t="s">
        <v>5</v>
      </c>
      <c r="F25" s="16">
        <f ca="1">INDIRECT($A25&amp;"!"&amp;$B25&amp;F$1)</f>
        <v>34.22</v>
      </c>
      <c r="G25" s="17">
        <f ca="1">INDIRECT($A25&amp;"!"&amp;$B25&amp;G$1)</f>
        <v>0.252</v>
      </c>
      <c r="H25" s="19">
        <f ca="1">INDIRECT($A25&amp;"!"&amp;$B25&amp;H$1)</f>
        <v>8.1700000000000002E-4</v>
      </c>
      <c r="I25" s="17"/>
      <c r="J25" s="16">
        <f ca="1">INDIRECT($A25&amp;"!"&amp;$C25&amp;J$1)</f>
        <v>58.3</v>
      </c>
      <c r="K25" s="17">
        <f ca="1">INDIRECT($A25&amp;"!"&amp;$C25&amp;K$1)</f>
        <v>1.46</v>
      </c>
      <c r="L25" s="17">
        <f ca="1">INDIRECT($A25&amp;"!"&amp;$C25&amp;L$1)</f>
        <v>-3.4099999999999998E-2</v>
      </c>
    </row>
    <row r="26" spans="1:13" s="12" customFormat="1" x14ac:dyDescent="0.25">
      <c r="A26" t="s">
        <v>73</v>
      </c>
      <c r="B26" s="12" t="str">
        <f t="shared" si="0"/>
        <v>P</v>
      </c>
      <c r="C26" s="12" t="str">
        <f t="shared" si="0"/>
        <v>Q</v>
      </c>
      <c r="E26" s="35"/>
      <c r="F26" s="18"/>
      <c r="G26" s="18">
        <f ca="1">INDIRECT($A26&amp;"!"&amp;$B26&amp;G$2)</f>
        <v>0.44800000000000001</v>
      </c>
      <c r="H26" s="18">
        <f ca="1">INDIRECT($A26&amp;"!"&amp;$B26&amp;H$2)</f>
        <v>1.26E-2</v>
      </c>
      <c r="I26" s="18"/>
      <c r="J26" s="18"/>
      <c r="K26" s="18">
        <f ca="1">INDIRECT($A26&amp;"!"&amp;$C26&amp;K$2)</f>
        <v>2.411</v>
      </c>
      <c r="L26" s="18">
        <f ca="1">INDIRECT($A26&amp;"!"&amp;$C26&amp;L$2)</f>
        <v>7.1499999999999994E-2</v>
      </c>
      <c r="M26" s="7"/>
    </row>
    <row r="27" spans="1:13" x14ac:dyDescent="0.25">
      <c r="A27" t="s">
        <v>73</v>
      </c>
      <c r="B27" s="12" t="s">
        <v>71</v>
      </c>
      <c r="C27" s="12" t="s">
        <v>72</v>
      </c>
      <c r="E27" s="34" t="s">
        <v>62</v>
      </c>
      <c r="F27" s="23">
        <f ca="1">INDIRECT($A27&amp;"!"&amp;$B27&amp;F$1)</f>
        <v>153.9</v>
      </c>
      <c r="G27" s="17">
        <f ca="1">INDIRECT($A27&amp;"!"&amp;$B27&amp;G$1)</f>
        <v>2.9129999999999998</v>
      </c>
      <c r="H27" s="23"/>
      <c r="I27" s="24"/>
      <c r="J27" s="23">
        <f ca="1">INDIRECT($A27&amp;"!"&amp;$C27&amp;J$1)</f>
        <v>147.4</v>
      </c>
      <c r="K27" s="17">
        <f ca="1">INDIRECT($A27&amp;"!"&amp;$C27&amp;K$1)</f>
        <v>10.85</v>
      </c>
      <c r="L27" s="23"/>
    </row>
    <row r="28" spans="1:13" s="28" customFormat="1" x14ac:dyDescent="0.25">
      <c r="A28" t="s">
        <v>73</v>
      </c>
      <c r="B28" s="12" t="str">
        <f t="shared" ref="B28" si="1">B27</f>
        <v>R</v>
      </c>
      <c r="C28" s="12" t="str">
        <f t="shared" ref="C28" si="2">C27</f>
        <v>S</v>
      </c>
      <c r="E28" s="36"/>
      <c r="F28" s="25"/>
      <c r="G28" s="18">
        <f ca="1">INDIRECT($A28&amp;"!"&amp;$B28&amp;G$2)</f>
        <v>1.33</v>
      </c>
      <c r="H28" s="25"/>
      <c r="I28" s="25"/>
      <c r="J28" s="25"/>
      <c r="K28" s="18">
        <f ca="1">INDIRECT($A28&amp;"!"&amp;$C28&amp;K$2)</f>
        <v>10.41</v>
      </c>
      <c r="L28" s="25"/>
      <c r="M28" s="29"/>
    </row>
    <row r="29" spans="1:13" x14ac:dyDescent="0.25">
      <c r="A29" t="s">
        <v>73</v>
      </c>
      <c r="E29" s="35"/>
      <c r="F29" s="53" t="s">
        <v>46</v>
      </c>
      <c r="G29" s="53"/>
      <c r="H29" s="53"/>
      <c r="I29" s="53"/>
      <c r="J29" s="53"/>
      <c r="K29" s="53"/>
      <c r="L29" s="53"/>
    </row>
    <row r="30" spans="1:13" ht="25.5" x14ac:dyDescent="0.25">
      <c r="A30" s="41" t="s">
        <v>73</v>
      </c>
      <c r="B30" s="41" t="s">
        <v>74</v>
      </c>
      <c r="C30" s="41" t="s">
        <v>75</v>
      </c>
      <c r="D30" s="41"/>
      <c r="E30" s="42" t="s">
        <v>61</v>
      </c>
      <c r="F30" s="23">
        <f ca="1">INDIRECT($A30&amp;"!"&amp;$B30&amp;F$1)</f>
        <v>-1.8049999999999999</v>
      </c>
      <c r="G30" s="26">
        <f ca="1">INDIRECT($A30&amp;"!"&amp;$B30&amp;G$1)</f>
        <v>2.12E-2</v>
      </c>
      <c r="H30" s="26">
        <f ca="1">INDIRECT($A30&amp;"!"&amp;$B30&amp;H$1)</f>
        <v>-7.5000000000000002E-4</v>
      </c>
      <c r="I30" s="24"/>
      <c r="J30" s="23">
        <f ca="1">INDIRECT($A30&amp;"!"&amp;$C30&amp;J$1)</f>
        <v>-1.8049999999999999</v>
      </c>
      <c r="K30" s="24">
        <f ca="1">INDIRECT($A30&amp;"!"&amp;$C30&amp;K$1)</f>
        <v>0.122</v>
      </c>
      <c r="L30" s="26">
        <f ca="1">INDIRECT($A30&amp;"!"&amp;$C30&amp;L$1)</f>
        <v>-5.3699999999999998E-3</v>
      </c>
    </row>
    <row r="31" spans="1:13" s="12" customFormat="1" x14ac:dyDescent="0.25">
      <c r="A31" s="41" t="s">
        <v>73</v>
      </c>
      <c r="B31" s="28" t="str">
        <f>B30</f>
        <v>T</v>
      </c>
      <c r="C31" s="28" t="str">
        <f>C30</f>
        <v>U</v>
      </c>
      <c r="D31" s="28"/>
      <c r="E31" s="43"/>
      <c r="F31" s="25"/>
      <c r="G31" s="25">
        <f ca="1">INDIRECT($A31&amp;"!"&amp;$B31&amp;G$2)</f>
        <v>2.86E-2</v>
      </c>
      <c r="H31" s="44">
        <f ca="1">INDIRECT($A31&amp;"!"&amp;$B31&amp;H$2)</f>
        <v>6.5799999999999995E-4</v>
      </c>
      <c r="I31" s="25"/>
      <c r="J31" s="25"/>
      <c r="K31" s="25">
        <f ca="1">INDIRECT($A31&amp;"!"&amp;$C31&amp;K$2)</f>
        <v>0.247</v>
      </c>
      <c r="L31" s="44">
        <f ca="1">INDIRECT($A31&amp;"!"&amp;$C31&amp;L$2)</f>
        <v>5.8900000000000003E-3</v>
      </c>
      <c r="M31" s="7"/>
    </row>
    <row r="32" spans="1:13" ht="25.5" x14ac:dyDescent="0.25">
      <c r="A32" s="41" t="s">
        <v>73</v>
      </c>
      <c r="B32" s="28" t="s">
        <v>76</v>
      </c>
      <c r="C32" s="28" t="s">
        <v>77</v>
      </c>
      <c r="D32" s="41"/>
      <c r="E32" s="42" t="s">
        <v>58</v>
      </c>
      <c r="F32" s="23">
        <f ca="1">INDIRECT($A32&amp;"!"&amp;$B32&amp;F$1)</f>
        <v>4.8760000000000003</v>
      </c>
      <c r="G32" s="24">
        <f ca="1">INDIRECT($A32&amp;"!"&amp;$B32&amp;G$1)</f>
        <v>2.6599999999999999E-2</v>
      </c>
      <c r="H32" s="26">
        <f ca="1">INDIRECT($A32&amp;"!"&amp;$B32&amp;H$1)</f>
        <v>-9.1200000000000005E-4</v>
      </c>
      <c r="I32" s="24"/>
      <c r="J32" s="23">
        <f ca="1">INDIRECT($A32&amp;"!"&amp;$C32&amp;J$1)</f>
        <v>4.8760000000000003</v>
      </c>
      <c r="K32" s="24">
        <f ca="1">INDIRECT($A32&amp;"!"&amp;$C32&amp;K$1)</f>
        <v>8.8499999999999995E-2</v>
      </c>
      <c r="L32" s="27">
        <f ca="1">INDIRECT($A32&amp;"!"&amp;$C32&amp;L$1)</f>
        <v>4.9700000000000002E-5</v>
      </c>
    </row>
    <row r="33" spans="1:13" s="12" customFormat="1" x14ac:dyDescent="0.25">
      <c r="A33" s="41" t="s">
        <v>73</v>
      </c>
      <c r="B33" s="28" t="str">
        <f t="shared" ref="B33:B37" si="3">B32</f>
        <v>V</v>
      </c>
      <c r="C33" s="28" t="str">
        <f t="shared" ref="C33:C37" si="4">C32</f>
        <v>W</v>
      </c>
      <c r="D33" s="28"/>
      <c r="E33" s="45"/>
      <c r="F33" s="25"/>
      <c r="G33" s="25">
        <f ca="1">INDIRECT($A33&amp;"!"&amp;$B33&amp;G$2)</f>
        <v>3.3000000000000002E-2</v>
      </c>
      <c r="H33" s="44">
        <f ca="1">INDIRECT($A33&amp;"!"&amp;$B33&amp;H$2)</f>
        <v>1.0499999999999999E-3</v>
      </c>
      <c r="I33" s="25"/>
      <c r="J33" s="25"/>
      <c r="K33" s="25">
        <f ca="1">INDIRECT($A33&amp;"!"&amp;$C33&amp;K$2)</f>
        <v>0.20200000000000001</v>
      </c>
      <c r="L33" s="46">
        <f ca="1">INDIRECT($A33&amp;"!"&amp;$C33&amp;L$2)</f>
        <v>1.1900000000000001E-2</v>
      </c>
      <c r="M33" s="7"/>
    </row>
    <row r="34" spans="1:13" x14ac:dyDescent="0.25">
      <c r="A34" s="41" t="s">
        <v>73</v>
      </c>
      <c r="B34" s="28" t="s">
        <v>78</v>
      </c>
      <c r="C34" s="28" t="s">
        <v>79</v>
      </c>
      <c r="D34" s="41"/>
      <c r="E34" s="42" t="s">
        <v>59</v>
      </c>
      <c r="F34" s="23">
        <f ca="1">INDIRECT($A34&amp;"!"&amp;$B34&amp;F$1)</f>
        <v>817.9</v>
      </c>
      <c r="G34" s="24">
        <f ca="1">INDIRECT($A34&amp;"!"&amp;$B34&amp;G$1)</f>
        <v>0.68100000000000005</v>
      </c>
      <c r="H34" s="24">
        <f ca="1">INDIRECT($A34&amp;"!"&amp;$B34&amp;H$1)</f>
        <v>-0.32300000000000001</v>
      </c>
      <c r="I34" s="24"/>
      <c r="J34" s="23">
        <f ca="1">INDIRECT($A34&amp;"!"&amp;$C34&amp;J$1)</f>
        <v>817.9</v>
      </c>
      <c r="K34" s="24">
        <f ca="1">INDIRECT($A34&amp;"!"&amp;$C34&amp;K$1)</f>
        <v>-12.78</v>
      </c>
      <c r="L34" s="24">
        <f ca="1">INDIRECT($A34&amp;"!"&amp;$C34&amp;L$1)</f>
        <v>0.74</v>
      </c>
    </row>
    <row r="35" spans="1:13" s="12" customFormat="1" x14ac:dyDescent="0.25">
      <c r="A35" s="41" t="s">
        <v>73</v>
      </c>
      <c r="B35" s="28" t="str">
        <f t="shared" si="3"/>
        <v>X</v>
      </c>
      <c r="C35" s="28" t="str">
        <f t="shared" si="4"/>
        <v>Y</v>
      </c>
      <c r="D35" s="28"/>
      <c r="E35" s="45"/>
      <c r="F35" s="25"/>
      <c r="G35" s="25">
        <f ca="1">INDIRECT($A35&amp;"!"&amp;$B35&amp;G$2)</f>
        <v>4.7009999999999996</v>
      </c>
      <c r="H35" s="25">
        <f ca="1">INDIRECT($A35&amp;"!"&amp;$B35&amp;H$2)</f>
        <v>0.255</v>
      </c>
      <c r="I35" s="25"/>
      <c r="J35" s="25"/>
      <c r="K35" s="25">
        <f ca="1">INDIRECT($A35&amp;"!"&amp;$C35&amp;K$2)</f>
        <v>29.56</v>
      </c>
      <c r="L35" s="25">
        <f ca="1">INDIRECT($A35&amp;"!"&amp;$C35&amp;L$2)</f>
        <v>1.7430000000000001</v>
      </c>
      <c r="M35" s="7"/>
    </row>
    <row r="36" spans="1:13" x14ac:dyDescent="0.25">
      <c r="A36" s="41" t="s">
        <v>73</v>
      </c>
      <c r="B36" s="28" t="s">
        <v>80</v>
      </c>
      <c r="C36" s="28" t="s">
        <v>81</v>
      </c>
      <c r="D36" s="41"/>
      <c r="E36" s="42" t="s">
        <v>60</v>
      </c>
      <c r="F36" s="23">
        <f ca="1">INDIRECT($A36&amp;"!"&amp;$B36&amp;F$1)</f>
        <v>591.20000000000005</v>
      </c>
      <c r="G36" s="24">
        <f ca="1">INDIRECT($A36&amp;"!"&amp;$B36&amp;G$1)</f>
        <v>7.6239999999999997</v>
      </c>
      <c r="H36" s="24">
        <f ca="1">INDIRECT($A36&amp;"!"&amp;$B36&amp;H$1)</f>
        <v>-3.6200000000000003E-2</v>
      </c>
      <c r="I36" s="24"/>
      <c r="J36" s="23">
        <f ca="1">INDIRECT($A36&amp;"!"&amp;$C36&amp;J$1)</f>
        <v>591.20000000000005</v>
      </c>
      <c r="K36" s="24">
        <f ca="1">INDIRECT($A36&amp;"!"&amp;$C36&amp;K$1)</f>
        <v>51.56</v>
      </c>
      <c r="L36" s="24">
        <f ca="1">INDIRECT($A36&amp;"!"&amp;$C36&amp;L$1)</f>
        <v>-0.186</v>
      </c>
    </row>
    <row r="37" spans="1:13" s="49" customFormat="1" x14ac:dyDescent="0.25">
      <c r="A37" s="48" t="s">
        <v>73</v>
      </c>
      <c r="B37" s="28" t="str">
        <f t="shared" si="3"/>
        <v>Z</v>
      </c>
      <c r="C37" s="28" t="str">
        <f t="shared" si="4"/>
        <v>AA</v>
      </c>
      <c r="E37" s="50"/>
      <c r="F37" s="51"/>
      <c r="G37" s="51">
        <f ca="1">INDIRECT($A37&amp;"!"&amp;$B37&amp;G$2)</f>
        <v>4.6479999999999997</v>
      </c>
      <c r="H37" s="51">
        <f ca="1">INDIRECT($A37&amp;"!"&amp;$B37&amp;H$2)</f>
        <v>0.38300000000000001</v>
      </c>
      <c r="I37" s="51"/>
      <c r="J37" s="51"/>
      <c r="K37" s="51">
        <f ca="1">INDIRECT($A37&amp;"!"&amp;$C37&amp;K$2)</f>
        <v>29.36</v>
      </c>
      <c r="L37" s="51">
        <f ca="1">INDIRECT($A37&amp;"!"&amp;$C37&amp;L$2)</f>
        <v>2.4329999999999998</v>
      </c>
      <c r="M37" s="52"/>
    </row>
    <row r="38" spans="1:13" x14ac:dyDescent="0.25">
      <c r="A38" s="41"/>
      <c r="B38" s="41"/>
      <c r="C38" s="41"/>
      <c r="D38" s="41"/>
      <c r="E38" s="47"/>
      <c r="F38" s="41"/>
      <c r="G38" s="41"/>
      <c r="H38" s="41"/>
      <c r="I38" s="41"/>
      <c r="J38" s="41"/>
      <c r="K38" s="41"/>
      <c r="L38" s="41"/>
      <c r="M38"/>
    </row>
    <row r="39" spans="1:13" x14ac:dyDescent="0.25">
      <c r="E39" s="6"/>
      <c r="F39"/>
      <c r="G39"/>
      <c r="H39"/>
      <c r="I39"/>
      <c r="J39"/>
      <c r="K39"/>
      <c r="L39"/>
      <c r="M39"/>
    </row>
    <row r="40" spans="1:13" x14ac:dyDescent="0.25">
      <c r="E40" s="6"/>
      <c r="F40"/>
      <c r="G40"/>
      <c r="H40"/>
      <c r="I40"/>
      <c r="J40"/>
      <c r="K40"/>
      <c r="L40"/>
      <c r="M40"/>
    </row>
    <row r="41" spans="1:13" x14ac:dyDescent="0.25">
      <c r="E41" s="6"/>
      <c r="F41"/>
      <c r="G41"/>
      <c r="H41"/>
      <c r="I41"/>
      <c r="J41"/>
      <c r="K41"/>
      <c r="L41"/>
      <c r="M41"/>
    </row>
    <row r="42" spans="1:13" x14ac:dyDescent="0.25">
      <c r="E42" s="6"/>
      <c r="F42"/>
      <c r="G42"/>
      <c r="H42"/>
      <c r="I42"/>
      <c r="J42"/>
      <c r="K42"/>
      <c r="L42"/>
      <c r="M42"/>
    </row>
  </sheetData>
  <mergeCells count="5">
    <mergeCell ref="F29:L29"/>
    <mergeCell ref="F7:H7"/>
    <mergeCell ref="J7:L7"/>
    <mergeCell ref="F9:L9"/>
    <mergeCell ref="F18:L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4"/>
  <sheetViews>
    <sheetView workbookViewId="0">
      <selection sqref="A1:AA14"/>
    </sheetView>
  </sheetViews>
  <sheetFormatPr defaultRowHeight="15" x14ac:dyDescent="0.25"/>
  <sheetData>
    <row r="2" spans="1:27" x14ac:dyDescent="0.25">
      <c r="A2" s="37"/>
      <c r="B2" s="38">
        <v>-1</v>
      </c>
      <c r="C2" s="38">
        <v>-2</v>
      </c>
      <c r="D2" s="38">
        <v>-3</v>
      </c>
      <c r="E2" s="38">
        <v>-4</v>
      </c>
      <c r="F2" s="38">
        <v>-5</v>
      </c>
      <c r="G2" s="38">
        <v>-6</v>
      </c>
      <c r="H2" s="38">
        <v>-7</v>
      </c>
      <c r="I2" s="38">
        <v>-8</v>
      </c>
      <c r="J2" s="38">
        <v>-9</v>
      </c>
      <c r="K2" s="38">
        <v>-10</v>
      </c>
      <c r="L2" s="38">
        <v>-11</v>
      </c>
      <c r="M2" s="38">
        <v>-12</v>
      </c>
      <c r="N2" s="38">
        <v>-13</v>
      </c>
      <c r="O2" s="38">
        <v>-14</v>
      </c>
      <c r="P2" s="38">
        <v>-15</v>
      </c>
      <c r="Q2" s="38">
        <v>-16</v>
      </c>
      <c r="R2" s="38">
        <v>-17</v>
      </c>
      <c r="S2" s="38">
        <v>-18</v>
      </c>
      <c r="T2" s="38">
        <v>-19</v>
      </c>
      <c r="U2" s="38">
        <v>-20</v>
      </c>
      <c r="V2" s="38">
        <v>-21</v>
      </c>
      <c r="W2" s="38">
        <v>-22</v>
      </c>
      <c r="X2" s="38">
        <v>-23</v>
      </c>
      <c r="Y2" s="38">
        <v>-24</v>
      </c>
      <c r="Z2" s="38">
        <v>-25</v>
      </c>
      <c r="AA2" s="38">
        <v>-26</v>
      </c>
    </row>
    <row r="3" spans="1:27" x14ac:dyDescent="0.25">
      <c r="A3" s="9" t="s">
        <v>7</v>
      </c>
      <c r="B3" s="10" t="s">
        <v>32</v>
      </c>
      <c r="C3" s="10" t="s">
        <v>33</v>
      </c>
      <c r="D3" s="10" t="s">
        <v>34</v>
      </c>
      <c r="E3" s="10" t="s">
        <v>35</v>
      </c>
      <c r="F3" s="10" t="s">
        <v>50</v>
      </c>
      <c r="G3" s="10" t="s">
        <v>51</v>
      </c>
      <c r="H3" s="10" t="s">
        <v>36</v>
      </c>
      <c r="I3" s="10" t="s">
        <v>37</v>
      </c>
      <c r="J3" s="10" t="s">
        <v>8</v>
      </c>
      <c r="K3" s="10" t="s">
        <v>9</v>
      </c>
      <c r="L3" s="10" t="s">
        <v>10</v>
      </c>
      <c r="M3" s="10" t="s">
        <v>11</v>
      </c>
      <c r="N3" s="10" t="s">
        <v>12</v>
      </c>
      <c r="O3" s="10" t="s">
        <v>13</v>
      </c>
      <c r="P3" s="10" t="s">
        <v>14</v>
      </c>
      <c r="Q3" s="10" t="s">
        <v>15</v>
      </c>
      <c r="R3" s="10" t="s">
        <v>22</v>
      </c>
      <c r="S3" s="10" t="s">
        <v>23</v>
      </c>
      <c r="T3" s="10" t="s">
        <v>30</v>
      </c>
      <c r="U3" s="10" t="s">
        <v>31</v>
      </c>
      <c r="V3" s="10" t="s">
        <v>24</v>
      </c>
      <c r="W3" s="10" t="s">
        <v>25</v>
      </c>
      <c r="X3" s="10" t="s">
        <v>26</v>
      </c>
      <c r="Y3" s="10" t="s">
        <v>27</v>
      </c>
      <c r="Z3" s="10" t="s">
        <v>28</v>
      </c>
      <c r="AA3" s="10" t="s">
        <v>29</v>
      </c>
    </row>
    <row r="4" spans="1:27" x14ac:dyDescent="0.25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</row>
    <row r="5" spans="1:27" x14ac:dyDescent="0.25">
      <c r="A5" s="9" t="s">
        <v>16</v>
      </c>
      <c r="B5" s="10">
        <v>0.127</v>
      </c>
      <c r="C5" s="10">
        <v>6.3500000000000001E-2</v>
      </c>
      <c r="D5" s="10">
        <v>1.0699999999999999E-2</v>
      </c>
      <c r="E5" s="10">
        <v>-2.5899999999999999E-2</v>
      </c>
      <c r="F5" s="10">
        <v>3.8699999999999997E-4</v>
      </c>
      <c r="G5" s="10">
        <v>-1.15E-2</v>
      </c>
      <c r="H5" s="10">
        <v>-6.6500000000000004E-2</v>
      </c>
      <c r="I5" s="10">
        <v>-9.7100000000000006E-2</v>
      </c>
      <c r="J5" s="10">
        <v>-2.3400000000000001E-2</v>
      </c>
      <c r="K5" s="10">
        <v>-7.3899999999999993E-2</v>
      </c>
      <c r="L5" s="10">
        <v>-8.6800000000000002E-3</v>
      </c>
      <c r="M5" s="10">
        <v>3.1600000000000003E-2</v>
      </c>
      <c r="N5" s="10">
        <v>2.508</v>
      </c>
      <c r="O5" s="10">
        <v>12.37</v>
      </c>
      <c r="P5" s="10">
        <v>8.1700000000000002E-4</v>
      </c>
      <c r="Q5" s="10">
        <v>-3.4099999999999998E-2</v>
      </c>
      <c r="R5" s="10"/>
      <c r="S5" s="32"/>
      <c r="T5" s="10">
        <v>-7.5000000000000002E-4</v>
      </c>
      <c r="U5" s="32">
        <v>-5.3699999999999998E-3</v>
      </c>
      <c r="V5" s="10">
        <v>-9.1200000000000005E-4</v>
      </c>
      <c r="W5" s="32">
        <v>4.9700000000000002E-5</v>
      </c>
      <c r="X5" s="10">
        <v>-0.32300000000000001</v>
      </c>
      <c r="Y5" s="10">
        <v>0.74</v>
      </c>
      <c r="Z5" s="10">
        <v>-3.6200000000000003E-2</v>
      </c>
      <c r="AA5" s="10">
        <v>-0.186</v>
      </c>
    </row>
    <row r="6" spans="1:27" x14ac:dyDescent="0.25">
      <c r="A6" s="9"/>
      <c r="B6" s="10">
        <v>0.153</v>
      </c>
      <c r="C6" s="10">
        <v>0.71299999999999997</v>
      </c>
      <c r="D6" s="10">
        <v>1.4500000000000001E-2</v>
      </c>
      <c r="E6" s="10">
        <v>6.8500000000000005E-2</v>
      </c>
      <c r="F6" s="10">
        <v>6.5500000000000003E-3</v>
      </c>
      <c r="G6" s="10">
        <v>1.24E-2</v>
      </c>
      <c r="H6" s="10">
        <v>3.9100000000000003E-2</v>
      </c>
      <c r="I6" s="10">
        <v>8.1500000000000003E-2</v>
      </c>
      <c r="J6" s="10">
        <v>2.07E-2</v>
      </c>
      <c r="K6" s="10">
        <v>0.10299999999999999</v>
      </c>
      <c r="L6" s="10">
        <v>1.72E-2</v>
      </c>
      <c r="M6" s="10">
        <v>2.7799999999999998E-2</v>
      </c>
      <c r="N6" s="10">
        <v>1.6850000000000001</v>
      </c>
      <c r="O6" s="10">
        <v>12.45</v>
      </c>
      <c r="P6" s="10">
        <v>1.26E-2</v>
      </c>
      <c r="Q6" s="10">
        <v>7.1499999999999994E-2</v>
      </c>
      <c r="R6" s="10"/>
      <c r="S6" s="10"/>
      <c r="T6" s="10">
        <v>6.5799999999999995E-4</v>
      </c>
      <c r="U6" s="10">
        <v>5.8900000000000003E-3</v>
      </c>
      <c r="V6" s="10">
        <v>1.0499999999999999E-3</v>
      </c>
      <c r="W6" s="10">
        <v>1.1900000000000001E-2</v>
      </c>
      <c r="X6" s="10">
        <v>0.255</v>
      </c>
      <c r="Y6" s="10">
        <v>1.7430000000000001</v>
      </c>
      <c r="Z6" s="10">
        <v>0.38300000000000001</v>
      </c>
      <c r="AA6" s="10">
        <v>2.4329999999999998</v>
      </c>
    </row>
    <row r="7" spans="1:27" x14ac:dyDescent="0.25">
      <c r="A7" s="9" t="s">
        <v>17</v>
      </c>
      <c r="B7" s="10">
        <v>1.754</v>
      </c>
      <c r="C7" s="10">
        <v>2.2189999999999999</v>
      </c>
      <c r="D7" s="10">
        <v>8.1299999999999997E-2</v>
      </c>
      <c r="E7" s="10">
        <v>5.1900000000000002E-2</v>
      </c>
      <c r="F7" s="10">
        <v>0.124</v>
      </c>
      <c r="G7" s="10">
        <v>-9.4600000000000004E-2</v>
      </c>
      <c r="H7" s="10">
        <v>-0.38</v>
      </c>
      <c r="I7" s="10">
        <v>2.23</v>
      </c>
      <c r="J7" s="10">
        <v>-0.79800000000000004</v>
      </c>
      <c r="K7" s="10">
        <v>-0.52900000000000003</v>
      </c>
      <c r="L7" s="10">
        <v>0.106</v>
      </c>
      <c r="M7" s="10">
        <v>1.002</v>
      </c>
      <c r="N7" s="10">
        <v>30.64</v>
      </c>
      <c r="O7" s="10">
        <v>132.1</v>
      </c>
      <c r="P7" s="10">
        <v>0.252</v>
      </c>
      <c r="Q7" s="10">
        <v>1.46</v>
      </c>
      <c r="R7" s="10">
        <v>2.9129999999999998</v>
      </c>
      <c r="S7" s="10">
        <v>10.85</v>
      </c>
      <c r="T7" s="10">
        <v>2.12E-2</v>
      </c>
      <c r="U7" s="10">
        <v>0.122</v>
      </c>
      <c r="V7" s="10">
        <v>2.6599999999999999E-2</v>
      </c>
      <c r="W7" s="10">
        <v>8.8499999999999995E-2</v>
      </c>
      <c r="X7" s="10">
        <v>0.68100000000000005</v>
      </c>
      <c r="Y7" s="10">
        <v>-12.78</v>
      </c>
      <c r="Z7" s="10">
        <v>7.6239999999999997</v>
      </c>
      <c r="AA7" s="10">
        <v>51.56</v>
      </c>
    </row>
    <row r="8" spans="1:27" x14ac:dyDescent="0.25">
      <c r="A8" s="9"/>
      <c r="B8" s="10">
        <v>2.605</v>
      </c>
      <c r="C8" s="10">
        <v>2.831</v>
      </c>
      <c r="D8" s="10">
        <v>0.221</v>
      </c>
      <c r="E8" s="10">
        <v>0.221</v>
      </c>
      <c r="F8" s="10">
        <v>0.16700000000000001</v>
      </c>
      <c r="G8" s="10">
        <v>0.152</v>
      </c>
      <c r="H8" s="10">
        <v>0.443</v>
      </c>
      <c r="I8" s="10">
        <v>1.8740000000000001</v>
      </c>
      <c r="J8" s="10">
        <v>0.749</v>
      </c>
      <c r="K8" s="10">
        <v>2.9950000000000001</v>
      </c>
      <c r="L8" s="10">
        <v>0.125</v>
      </c>
      <c r="M8" s="10">
        <v>0.42599999999999999</v>
      </c>
      <c r="N8" s="10">
        <v>37.67</v>
      </c>
      <c r="O8" s="10">
        <v>217.8</v>
      </c>
      <c r="P8" s="10">
        <v>0.44800000000000001</v>
      </c>
      <c r="Q8" s="10">
        <v>2.411</v>
      </c>
      <c r="R8" s="10">
        <v>1.33</v>
      </c>
      <c r="S8" s="10">
        <v>10.41</v>
      </c>
      <c r="T8" s="10">
        <v>2.86E-2</v>
      </c>
      <c r="U8" s="10">
        <v>0.247</v>
      </c>
      <c r="V8" s="10">
        <v>3.3000000000000002E-2</v>
      </c>
      <c r="W8" s="10">
        <v>0.20200000000000001</v>
      </c>
      <c r="X8" s="10">
        <v>4.7009999999999996</v>
      </c>
      <c r="Y8" s="10">
        <v>29.56</v>
      </c>
      <c r="Z8" s="10">
        <v>4.6479999999999997</v>
      </c>
      <c r="AA8" s="10">
        <v>29.36</v>
      </c>
    </row>
    <row r="9" spans="1:27" x14ac:dyDescent="0.25">
      <c r="A9" s="9" t="s">
        <v>18</v>
      </c>
      <c r="B9" s="10">
        <v>407.4</v>
      </c>
      <c r="C9" s="10">
        <v>203.9</v>
      </c>
      <c r="D9" s="10">
        <v>39.69</v>
      </c>
      <c r="E9" s="10">
        <v>21.44</v>
      </c>
      <c r="F9" s="10">
        <v>21.85</v>
      </c>
      <c r="G9" s="10">
        <v>10.26</v>
      </c>
      <c r="H9" s="10">
        <v>142.6</v>
      </c>
      <c r="I9" s="10">
        <v>68.73</v>
      </c>
      <c r="J9" s="10">
        <v>74.52</v>
      </c>
      <c r="K9" s="10">
        <v>20.9</v>
      </c>
      <c r="L9" s="10">
        <v>29.42</v>
      </c>
      <c r="M9" s="10">
        <v>6.0389999999999997</v>
      </c>
      <c r="N9" s="11">
        <v>2268</v>
      </c>
      <c r="O9" s="11">
        <v>4512</v>
      </c>
      <c r="P9" s="10">
        <v>25.45</v>
      </c>
      <c r="Q9" s="10">
        <v>56.56</v>
      </c>
      <c r="R9" s="10">
        <v>120.1</v>
      </c>
      <c r="S9" s="10">
        <v>133.4</v>
      </c>
      <c r="T9" s="10">
        <v>-3.391</v>
      </c>
      <c r="U9" s="10">
        <v>-1.96</v>
      </c>
      <c r="V9" s="10">
        <v>4.6100000000000003</v>
      </c>
      <c r="W9" s="10">
        <v>4.7640000000000002</v>
      </c>
      <c r="X9" s="10">
        <v>821.1</v>
      </c>
      <c r="Y9" s="10">
        <v>831.2</v>
      </c>
      <c r="Z9" s="10">
        <v>507.3</v>
      </c>
      <c r="AA9" s="10">
        <v>526.70000000000005</v>
      </c>
    </row>
    <row r="10" spans="1:27" x14ac:dyDescent="0.25">
      <c r="A10" s="9"/>
      <c r="B10" s="10">
        <v>25.25</v>
      </c>
      <c r="C10" s="10">
        <v>4.548</v>
      </c>
      <c r="D10" s="10">
        <v>1.9379999999999999</v>
      </c>
      <c r="E10" s="10">
        <v>0.33200000000000002</v>
      </c>
      <c r="F10" s="10">
        <v>1.734</v>
      </c>
      <c r="G10" s="10">
        <v>0.217</v>
      </c>
      <c r="H10" s="10">
        <v>4.5599999999999996</v>
      </c>
      <c r="I10" s="10">
        <v>2.0830000000000002</v>
      </c>
      <c r="J10" s="10">
        <v>7.7210000000000001</v>
      </c>
      <c r="K10" s="10">
        <v>3.899</v>
      </c>
      <c r="L10" s="10">
        <v>1.109</v>
      </c>
      <c r="M10" s="10">
        <v>0.60699999999999998</v>
      </c>
      <c r="N10" s="10">
        <v>385</v>
      </c>
      <c r="O10" s="10">
        <v>273.10000000000002</v>
      </c>
      <c r="P10" s="10">
        <v>4.7119999999999997</v>
      </c>
      <c r="Q10" s="10">
        <v>2.6520000000000001</v>
      </c>
      <c r="R10" s="10">
        <v>14.89</v>
      </c>
      <c r="S10" s="10">
        <v>14.91</v>
      </c>
      <c r="T10" s="10">
        <v>0.31</v>
      </c>
      <c r="U10" s="10">
        <v>0.28599999999999998</v>
      </c>
      <c r="V10" s="10">
        <v>0.37</v>
      </c>
      <c r="W10" s="10">
        <v>0.25800000000000001</v>
      </c>
      <c r="X10" s="10">
        <v>60.81</v>
      </c>
      <c r="Y10" s="10">
        <v>41.7</v>
      </c>
      <c r="Z10" s="10">
        <v>70.540000000000006</v>
      </c>
      <c r="AA10" s="10">
        <v>54.12</v>
      </c>
    </row>
    <row r="11" spans="1:27" x14ac:dyDescent="0.2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x14ac:dyDescent="0.25">
      <c r="A12" s="9" t="s">
        <v>19</v>
      </c>
      <c r="B12" s="10">
        <v>768</v>
      </c>
      <c r="C12" s="10">
        <v>768</v>
      </c>
      <c r="D12" s="10">
        <v>768</v>
      </c>
      <c r="E12" s="10">
        <v>768</v>
      </c>
      <c r="F12" s="10">
        <v>753</v>
      </c>
      <c r="G12" s="10">
        <v>753</v>
      </c>
      <c r="H12" s="10">
        <v>753</v>
      </c>
      <c r="I12" s="10">
        <v>753</v>
      </c>
      <c r="J12" s="10">
        <v>92</v>
      </c>
      <c r="K12" s="10">
        <v>96</v>
      </c>
      <c r="L12" s="10">
        <v>95</v>
      </c>
      <c r="M12" s="10">
        <v>96</v>
      </c>
      <c r="N12" s="10">
        <v>94</v>
      </c>
      <c r="O12" s="10">
        <v>96</v>
      </c>
      <c r="P12" s="10">
        <v>95</v>
      </c>
      <c r="Q12" s="10">
        <v>96</v>
      </c>
      <c r="R12" s="10">
        <v>47</v>
      </c>
      <c r="S12" s="10">
        <v>48</v>
      </c>
      <c r="T12" s="10">
        <v>141</v>
      </c>
      <c r="U12" s="10">
        <v>141</v>
      </c>
      <c r="V12" s="10">
        <v>768</v>
      </c>
      <c r="W12" s="10">
        <v>768</v>
      </c>
      <c r="X12" s="10">
        <v>623</v>
      </c>
      <c r="Y12" s="10">
        <v>623</v>
      </c>
      <c r="Z12" s="10">
        <v>623</v>
      </c>
      <c r="AA12" s="10">
        <v>623</v>
      </c>
    </row>
    <row r="13" spans="1:27" x14ac:dyDescent="0.25">
      <c r="A13" s="9" t="s">
        <v>20</v>
      </c>
      <c r="B13" s="10">
        <v>0.191</v>
      </c>
      <c r="C13" s="10">
        <v>0.48799999999999999</v>
      </c>
      <c r="D13" s="10">
        <v>6.8000000000000005E-2</v>
      </c>
      <c r="E13" s="10">
        <v>0.251</v>
      </c>
      <c r="F13" s="10">
        <v>0.28100000000000003</v>
      </c>
      <c r="G13" s="10">
        <v>0.10299999999999999</v>
      </c>
      <c r="H13" s="10">
        <v>0.38800000000000001</v>
      </c>
      <c r="I13" s="10">
        <v>0.114</v>
      </c>
      <c r="J13" s="10">
        <v>0.20599999999999999</v>
      </c>
      <c r="K13" s="10">
        <v>0.36499999999999999</v>
      </c>
      <c r="L13" s="10">
        <v>8.5999999999999993E-2</v>
      </c>
      <c r="M13" s="10">
        <v>0.19400000000000001</v>
      </c>
      <c r="N13" s="10">
        <v>0.42499999999999999</v>
      </c>
      <c r="O13" s="10">
        <v>0.77500000000000002</v>
      </c>
      <c r="P13" s="10">
        <v>0.246</v>
      </c>
      <c r="Q13" s="10">
        <v>0.26700000000000002</v>
      </c>
      <c r="R13" s="10">
        <v>7.9000000000000001E-2</v>
      </c>
      <c r="S13" s="10">
        <v>2.9000000000000001E-2</v>
      </c>
      <c r="T13" s="10">
        <v>0.246</v>
      </c>
      <c r="U13" s="10">
        <v>0.247</v>
      </c>
      <c r="V13" s="10">
        <v>2.8000000000000001E-2</v>
      </c>
      <c r="W13" s="10">
        <v>1.2E-2</v>
      </c>
      <c r="X13" s="10">
        <v>0.16900000000000001</v>
      </c>
      <c r="Y13" s="10">
        <v>0.17100000000000001</v>
      </c>
      <c r="Z13" s="10">
        <v>0.41899999999999998</v>
      </c>
      <c r="AA13" s="10">
        <v>0.42499999999999999</v>
      </c>
    </row>
    <row r="14" spans="1:27" x14ac:dyDescent="0.25">
      <c r="A14" s="39" t="s">
        <v>21</v>
      </c>
      <c r="B14" s="40">
        <v>425.5</v>
      </c>
      <c r="C14" s="40">
        <v>206.8</v>
      </c>
      <c r="D14" s="40">
        <v>40.549999999999997</v>
      </c>
      <c r="E14" s="40">
        <v>21.51</v>
      </c>
      <c r="F14" s="40">
        <v>23.16</v>
      </c>
      <c r="G14" s="40">
        <v>10.14</v>
      </c>
      <c r="H14" s="40">
        <v>138.6</v>
      </c>
      <c r="I14" s="40">
        <v>71.59</v>
      </c>
      <c r="J14" s="40">
        <v>56.69</v>
      </c>
      <c r="K14" s="40">
        <v>20.239999999999998</v>
      </c>
      <c r="L14" s="40">
        <v>29.19</v>
      </c>
      <c r="M14" s="40">
        <v>7.36</v>
      </c>
      <c r="N14" s="40">
        <v>2999</v>
      </c>
      <c r="O14" s="40">
        <v>4675</v>
      </c>
      <c r="P14" s="40">
        <v>34.22</v>
      </c>
      <c r="Q14" s="40">
        <v>58.3</v>
      </c>
      <c r="R14" s="40">
        <v>153.9</v>
      </c>
      <c r="S14" s="40">
        <v>147.4</v>
      </c>
      <c r="T14" s="40">
        <v>-1.8049999999999999</v>
      </c>
      <c r="U14" s="40">
        <v>-1.8049999999999999</v>
      </c>
      <c r="V14" s="40">
        <v>4.8760000000000003</v>
      </c>
      <c r="W14" s="40">
        <v>4.8760000000000003</v>
      </c>
      <c r="X14" s="40">
        <v>817.9</v>
      </c>
      <c r="Y14" s="40">
        <v>817.9</v>
      </c>
      <c r="Z14" s="40">
        <v>591.20000000000005</v>
      </c>
      <c r="AA14" s="40">
        <v>591.20000000000005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2</vt:lpstr>
      <vt:lpstr>output</vt:lpstr>
    </vt:vector>
  </TitlesOfParts>
  <Company>UC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 Goodman-bacon</dc:creator>
  <cp:lastModifiedBy>Goodman-bacon, Andrew Jacob</cp:lastModifiedBy>
  <dcterms:created xsi:type="dcterms:W3CDTF">2015-09-21T19:28:52Z</dcterms:created>
  <dcterms:modified xsi:type="dcterms:W3CDTF">2016-10-04T21:23:08Z</dcterms:modified>
</cp:coreProperties>
</file>