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600" yWindow="645" windowWidth="18555" windowHeight="7920" activeTab="2"/>
  </bookViews>
  <sheets>
    <sheet name="output" sheetId="1" r:id="rId1"/>
    <sheet name="outputdd" sheetId="3" r:id="rId2"/>
    <sheet name="table3" sheetId="2" r:id="rId3"/>
  </sheets>
  <calcPr calcId="162913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H19" i="2"/>
  <c r="H27" i="2"/>
  <c r="F21" i="2"/>
  <c r="H20" i="2"/>
  <c r="I21" i="2"/>
  <c r="G27" i="2"/>
  <c r="F9" i="2"/>
  <c r="D27" i="2"/>
  <c r="E14" i="2"/>
  <c r="I29" i="2"/>
  <c r="H16" i="2"/>
  <c r="D28" i="2"/>
  <c r="E20" i="2"/>
  <c r="D16" i="2"/>
  <c r="I18" i="2"/>
  <c r="E13" i="2"/>
  <c r="D13" i="2"/>
  <c r="H18" i="2"/>
  <c r="E16" i="2"/>
  <c r="F19" i="2"/>
  <c r="I27" i="2"/>
  <c r="H23" i="2"/>
  <c r="E21" i="2"/>
  <c r="G20" i="2"/>
  <c r="D14" i="2"/>
  <c r="I17" i="2"/>
  <c r="I9" i="2"/>
  <c r="E26" i="2"/>
  <c r="I10" i="2"/>
  <c r="G21" i="2"/>
  <c r="F10" i="2"/>
  <c r="G18" i="2"/>
  <c r="I23" i="2"/>
  <c r="E29" i="2"/>
  <c r="F22" i="2"/>
  <c r="E28" i="2"/>
  <c r="I12" i="2"/>
  <c r="I26" i="2"/>
  <c r="H13" i="2"/>
  <c r="D26" i="2"/>
  <c r="I16" i="2"/>
  <c r="D30" i="2"/>
  <c r="H22" i="2"/>
  <c r="I30" i="2"/>
  <c r="E18" i="2"/>
  <c r="G28" i="2"/>
  <c r="F13" i="2"/>
  <c r="H12" i="2"/>
  <c r="G9" i="2"/>
  <c r="G30" i="2"/>
  <c r="E9" i="2"/>
  <c r="E27" i="2"/>
  <c r="E22" i="2"/>
  <c r="H17" i="2"/>
  <c r="E19" i="2"/>
  <c r="I19" i="2"/>
  <c r="F16" i="2"/>
  <c r="D9" i="2"/>
  <c r="G10" i="2"/>
  <c r="H9" i="2"/>
  <c r="G29" i="2"/>
  <c r="D23" i="2"/>
  <c r="D20" i="2"/>
  <c r="E17" i="2"/>
  <c r="H30" i="2"/>
  <c r="I14" i="2"/>
  <c r="F28" i="2"/>
  <c r="D12" i="2"/>
  <c r="F29" i="2"/>
  <c r="G14" i="2"/>
  <c r="E30" i="2"/>
  <c r="G17" i="2"/>
  <c r="G11" i="2"/>
  <c r="F17" i="2"/>
  <c r="G13" i="2"/>
  <c r="D19" i="2"/>
  <c r="I22" i="2"/>
  <c r="F12" i="2"/>
  <c r="F23" i="2"/>
  <c r="I11" i="2"/>
  <c r="F27" i="2"/>
  <c r="D11" i="2"/>
  <c r="H21" i="2"/>
  <c r="G19" i="2"/>
  <c r="H28" i="2"/>
  <c r="F20" i="2"/>
  <c r="D29" i="2"/>
  <c r="E23" i="2"/>
  <c r="H14" i="2"/>
  <c r="G16" i="2"/>
  <c r="I20" i="2"/>
  <c r="E12" i="2"/>
  <c r="G26" i="2"/>
  <c r="F18" i="2"/>
  <c r="I13" i="2"/>
  <c r="D10" i="2"/>
  <c r="G23" i="2"/>
  <c r="E10" i="2"/>
  <c r="F26" i="2"/>
  <c r="H11" i="2"/>
  <c r="H29" i="2"/>
  <c r="H10" i="2"/>
  <c r="I28" i="2"/>
  <c r="D21" i="2"/>
  <c r="H26" i="2"/>
  <c r="D18" i="2"/>
  <c r="F30" i="2"/>
  <c r="F14" i="2"/>
  <c r="D22" i="2"/>
  <c r="F11" i="2"/>
  <c r="D17" i="2"/>
  <c r="G12" i="2"/>
  <c r="E11" i="2"/>
  <c r="G22" i="2"/>
</calcChain>
</file>

<file path=xl/sharedStrings.xml><?xml version="1.0" encoding="utf-8"?>
<sst xmlns="http://schemas.openxmlformats.org/spreadsheetml/2006/main" count="76" uniqueCount="52">
  <si>
    <t>VARIABLES</t>
  </si>
  <si>
    <t>Constant</t>
  </si>
  <si>
    <t>Observations</t>
  </si>
  <si>
    <t>R-squared</t>
  </si>
  <si>
    <t>ddtest</t>
  </si>
  <si>
    <t>wlstest</t>
  </si>
  <si>
    <t>Pre-Medicaid</t>
  </si>
  <si>
    <t>Post-Medicaid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</si>
  <si>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</si>
  <si>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Covariates</t>
  </si>
  <si>
    <t>output</t>
  </si>
  <si>
    <t>HCPOST</t>
  </si>
  <si>
    <t>outputdd</t>
  </si>
  <si>
    <t>A. Grouped Event-Study Estimates</t>
  </si>
  <si>
    <t>B. Difference-in-Differences Estimates</t>
  </si>
  <si>
    <t>High-AFDC FE,  Time-to-Medicaid Dummies</t>
  </si>
  <si>
    <t>X1</t>
  </si>
  <si>
    <t>X3</t>
  </si>
  <si>
    <t>X4</t>
  </si>
  <si>
    <t>X5</t>
  </si>
  <si>
    <t>X6</t>
  </si>
  <si>
    <t>X7</t>
  </si>
  <si>
    <t>HC_DD_2</t>
  </si>
  <si>
    <t>HC_DD_6</t>
  </si>
  <si>
    <t>mdv</t>
  </si>
  <si>
    <t>bsp</t>
  </si>
  <si>
    <t>B</t>
  </si>
  <si>
    <t>C</t>
  </si>
  <si>
    <t>E</t>
  </si>
  <si>
    <t>F</t>
  </si>
  <si>
    <t>G</t>
  </si>
  <si>
    <t>D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</si>
  <si>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</si>
  <si>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t>(2), unweighted</t>
  </si>
  <si>
    <t>(2) + state-specific linear trends</t>
  </si>
  <si>
    <t>Pooled Races, (2)*Nonwhite + state-by-year FE</t>
  </si>
  <si>
    <t>(2), IV using 1958 AFDC Rates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</si>
  <si>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</si>
  <si>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r>
      <t>(1) + State FE, Medicaid-timing-by-year FE, region-by-year FE, X</t>
    </r>
    <r>
      <rPr>
        <vertAlign val="subscript"/>
        <sz val="10"/>
        <color theme="1"/>
        <rFont val="Times New Roman"/>
        <family val="1"/>
      </rPr>
      <t>st</t>
    </r>
  </si>
  <si>
    <t>HC_DD_3</t>
  </si>
  <si>
    <t>HC_DD_7</t>
  </si>
  <si>
    <r>
      <t>Post-Medicaid×AFDC</t>
    </r>
    <r>
      <rPr>
        <vertAlign val="superscript"/>
        <sz val="11"/>
        <color theme="1"/>
        <rFont val="Times New Roman"/>
        <family val="1"/>
      </rPr>
      <t>*</t>
    </r>
  </si>
  <si>
    <t>391.5 deaths per 100,000</t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</si>
  <si>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</si>
  <si>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</si>
  <si>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</si>
  <si>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(Year 0)×AFDC*</t>
  </si>
  <si>
    <t xml:space="preserve">     (Years 1 to 4)×AFDC*</t>
  </si>
  <si>
    <t xml:space="preserve">    (Years 5 to 9)×AFDC*</t>
  </si>
  <si>
    <r>
      <t xml:space="preserve">Mortality Rate in </t>
    </r>
    <r>
      <rPr>
        <i/>
        <sz val="11"/>
        <color theme="1"/>
        <rFont val="Times New Roman"/>
        <family val="1"/>
      </rPr>
      <t>t*-1</t>
    </r>
  </si>
  <si>
    <t>HC_DD_4</t>
  </si>
  <si>
    <t>HC_DD_8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</si>
</sst>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(&quot;#&quot;)&quot;"/>
    <numFmt numFmtId="165" formatCode="0.000"/>
    <numFmt numFmtId="166" formatCode="&quot;[&quot;0.###&quot;]&quot;"/>
    <numFmt numFmtId="167" formatCode="&quot;(&quot;#0.#0&quot;)&quot;"/>
    <numFmt numFmtId="168" formatCode="&quot;(&quot;#0.#00&quot;)&quot;"/>
    <numFmt numFmtId="169" formatCode="&quot;[&quot;0.##&quot;]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/>
    <xf numFmtId="165" fontId="1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66" fontId="1" fillId="0" borderId="0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 wrapText="1"/>
    </xf>
    <xf numFmtId="166" fontId="1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/>
    </xf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2" fontId="1" fillId="0" borderId="2" xfId="0" applyNumberFormat="1" applyFont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2" xfId="0" applyFill="1" applyBorder="1"/>
    <xf numFmtId="0" fontId="3" fillId="0" borderId="2" xfId="0" applyFont="1" applyFill="1" applyBorder="1" applyAlignment="1">
      <alignment horizontal="left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="80" zoomScaleNormal="80" workbookViewId="0">
      <selection activeCell="S34" sqref="S34"/>
    </sheetView>
  </sheetViews>
  <sheetFormatPr defaultRowHeight="15" x14ac:dyDescent="0.25"/>
  <sheetData>
    <row r="2" spans="1:7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  <c r="G2" s="51">
        <v>-6</v>
      </c>
    </row>
    <row r="3" spans="1:7" x14ac:dyDescent="0.25">
      <c r="A3" s="19" t="s">
        <v>0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  <c r="G3" s="20" t="s">
        <v>21</v>
      </c>
    </row>
    <row r="4" spans="1:7" x14ac:dyDescent="0.25">
      <c r="A4" s="50"/>
      <c r="B4" s="51"/>
      <c r="C4" s="51"/>
      <c r="D4" s="51"/>
      <c r="E4" s="51"/>
      <c r="F4" s="51"/>
      <c r="G4" s="51"/>
    </row>
    <row r="5" spans="1:7" x14ac:dyDescent="0.25">
      <c r="A5" s="19" t="s">
        <v>22</v>
      </c>
      <c r="B5" s="20">
        <v>-1.06E-3</v>
      </c>
      <c r="C5" s="31">
        <v>-5.6100000000000002E-5</v>
      </c>
      <c r="D5" s="31">
        <v>-6.4799999999999996E-3</v>
      </c>
      <c r="E5" s="20">
        <v>8.3400000000000002E-3</v>
      </c>
      <c r="F5" s="20">
        <v>2.8E-3</v>
      </c>
      <c r="G5" s="20">
        <v>1.12E-2</v>
      </c>
    </row>
    <row r="6" spans="1:7" x14ac:dyDescent="0.25">
      <c r="A6" s="19"/>
      <c r="B6" s="20">
        <v>3.6600000000000001E-3</v>
      </c>
      <c r="C6" s="20">
        <v>6.8900000000000003E-3</v>
      </c>
      <c r="D6" s="20">
        <v>6.6800000000000002E-3</v>
      </c>
      <c r="E6" s="20">
        <v>7.1599999999999997E-3</v>
      </c>
      <c r="F6" s="20">
        <v>7.7299999999999999E-3</v>
      </c>
      <c r="G6" s="20">
        <v>9.9000000000000008E-3</v>
      </c>
    </row>
    <row r="7" spans="1:7" x14ac:dyDescent="0.25">
      <c r="A7" s="19" t="s">
        <v>39</v>
      </c>
      <c r="B7" s="20">
        <v>-2.12E-4</v>
      </c>
      <c r="C7" s="31">
        <v>-7.5500000000000006E-5</v>
      </c>
      <c r="D7" s="31">
        <v>-2.7699999999999999E-3</v>
      </c>
      <c r="E7" s="20">
        <v>4.6699999999999997E-3</v>
      </c>
      <c r="F7" s="20">
        <v>1.09E-3</v>
      </c>
      <c r="G7" s="20">
        <v>-1.5399999999999999E-3</v>
      </c>
    </row>
    <row r="8" spans="1:7" x14ac:dyDescent="0.25">
      <c r="A8" s="19"/>
      <c r="B8" s="20">
        <v>2.82E-3</v>
      </c>
      <c r="C8" s="20">
        <v>4.0299999999999997E-3</v>
      </c>
      <c r="D8" s="20">
        <v>5.1700000000000001E-3</v>
      </c>
      <c r="E8" s="20">
        <v>4.62E-3</v>
      </c>
      <c r="F8" s="20">
        <v>4.4299999999999999E-3</v>
      </c>
      <c r="G8" s="20">
        <v>8.4499999999999992E-3</v>
      </c>
    </row>
    <row r="9" spans="1:7" x14ac:dyDescent="0.25">
      <c r="A9" s="19" t="s">
        <v>50</v>
      </c>
      <c r="B9" s="20">
        <v>7.3999999999999999E-4</v>
      </c>
      <c r="C9" s="20">
        <v>1.73E-3</v>
      </c>
      <c r="D9" s="20">
        <v>-2.1299999999999999E-3</v>
      </c>
      <c r="E9" s="20">
        <v>3.3600000000000001E-3</v>
      </c>
      <c r="F9" s="20">
        <v>3.8400000000000001E-4</v>
      </c>
      <c r="G9" s="20">
        <v>-5.9500000000000004E-3</v>
      </c>
    </row>
    <row r="10" spans="1:7" x14ac:dyDescent="0.25">
      <c r="A10" s="19"/>
      <c r="B10" s="20">
        <v>2.5100000000000001E-3</v>
      </c>
      <c r="C10" s="20">
        <v>2.4199999999999998E-3</v>
      </c>
      <c r="D10" s="20">
        <v>3.8800000000000002E-3</v>
      </c>
      <c r="E10" s="20">
        <v>2.6099999999999999E-3</v>
      </c>
      <c r="F10" s="20">
        <v>2.8300000000000001E-3</v>
      </c>
      <c r="G10" s="20">
        <v>6.8900000000000003E-3</v>
      </c>
    </row>
    <row r="11" spans="1:7" x14ac:dyDescent="0.25">
      <c r="A11" s="19" t="s">
        <v>23</v>
      </c>
      <c r="B11" s="20">
        <v>-7.2999999999999996E-4</v>
      </c>
      <c r="C11" s="20">
        <v>-8.1499999999999993E-3</v>
      </c>
      <c r="D11" s="20">
        <v>-5.3E-3</v>
      </c>
      <c r="E11" s="20">
        <v>-8.3499999999999998E-3</v>
      </c>
      <c r="F11" s="20">
        <v>-1.06E-2</v>
      </c>
      <c r="G11" s="20">
        <v>-1.1299999999999999E-2</v>
      </c>
    </row>
    <row r="12" spans="1:7" x14ac:dyDescent="0.25">
      <c r="A12" s="19"/>
      <c r="B12" s="20">
        <v>2.0100000000000001E-3</v>
      </c>
      <c r="C12" s="20">
        <v>2.4499999999999999E-3</v>
      </c>
      <c r="D12" s="20">
        <v>1.0999999999999999E-2</v>
      </c>
      <c r="E12" s="20">
        <v>2.5500000000000002E-3</v>
      </c>
      <c r="F12" s="20">
        <v>4.3099999999999996E-3</v>
      </c>
      <c r="G12" s="20">
        <v>4.2399999999999998E-3</v>
      </c>
    </row>
    <row r="13" spans="1:7" x14ac:dyDescent="0.25">
      <c r="A13" s="19" t="s">
        <v>40</v>
      </c>
      <c r="B13" s="20">
        <v>-6.6499999999999997E-3</v>
      </c>
      <c r="C13" s="20">
        <v>-1.0699999999999999E-2</v>
      </c>
      <c r="D13" s="20">
        <v>-1.6400000000000001E-2</v>
      </c>
      <c r="E13" s="20">
        <v>-1.21E-2</v>
      </c>
      <c r="F13" s="20">
        <v>-1.14E-2</v>
      </c>
      <c r="G13" s="20">
        <v>-1.4999999999999999E-2</v>
      </c>
    </row>
    <row r="14" spans="1:7" x14ac:dyDescent="0.25">
      <c r="A14" s="19"/>
      <c r="B14" s="20">
        <v>2.1800000000000001E-3</v>
      </c>
      <c r="C14" s="20">
        <v>3.3800000000000002E-3</v>
      </c>
      <c r="D14" s="20">
        <v>5.64E-3</v>
      </c>
      <c r="E14" s="20">
        <v>4.0099999999999997E-3</v>
      </c>
      <c r="F14" s="20">
        <v>3.98E-3</v>
      </c>
      <c r="G14" s="20">
        <v>4.7699999999999999E-3</v>
      </c>
    </row>
    <row r="15" spans="1:7" x14ac:dyDescent="0.25">
      <c r="A15" s="19" t="s">
        <v>51</v>
      </c>
      <c r="B15" s="20">
        <v>-8.1799999999999998E-3</v>
      </c>
      <c r="C15" s="20">
        <v>-1.5900000000000001E-2</v>
      </c>
      <c r="D15" s="20">
        <v>-1.5800000000000002E-2</v>
      </c>
      <c r="E15" s="20">
        <v>-1.8800000000000001E-2</v>
      </c>
      <c r="F15" s="20">
        <v>-1.78E-2</v>
      </c>
      <c r="G15" s="20">
        <v>-1.4500000000000001E-2</v>
      </c>
    </row>
    <row r="16" spans="1:7" x14ac:dyDescent="0.25">
      <c r="A16" s="19"/>
      <c r="B16" s="20">
        <v>3.48E-3</v>
      </c>
      <c r="C16" s="20">
        <v>5.0499999999999998E-3</v>
      </c>
      <c r="D16" s="20">
        <v>5.1399999999999996E-3</v>
      </c>
      <c r="E16" s="20">
        <v>6.8999999999999999E-3</v>
      </c>
      <c r="F16" s="20">
        <v>4.8799999999999998E-3</v>
      </c>
      <c r="G16" s="20">
        <v>8.0599999999999995E-3</v>
      </c>
    </row>
    <row r="17" spans="1:7" x14ac:dyDescent="0.25">
      <c r="A17" s="19" t="s">
        <v>1</v>
      </c>
      <c r="B17" s="20">
        <v>5.9630000000000001</v>
      </c>
      <c r="C17" s="20">
        <v>5.9059999999999997</v>
      </c>
      <c r="D17" s="20">
        <v>6.1310000000000002</v>
      </c>
      <c r="E17" s="20">
        <v>6.0720000000000001</v>
      </c>
      <c r="F17" s="20">
        <v>5.9649999999999999</v>
      </c>
      <c r="G17" s="20">
        <v>5.67</v>
      </c>
    </row>
    <row r="18" spans="1:7" x14ac:dyDescent="0.25">
      <c r="A18" s="19"/>
      <c r="B18" s="20">
        <v>5.2400000000000002E-2</v>
      </c>
      <c r="C18" s="20">
        <v>0.11600000000000001</v>
      </c>
      <c r="D18" s="20">
        <v>0.24</v>
      </c>
      <c r="E18" s="20">
        <v>0.13700000000000001</v>
      </c>
      <c r="F18" s="20">
        <v>0.16600000000000001</v>
      </c>
      <c r="G18" s="20">
        <v>0.19900000000000001</v>
      </c>
    </row>
    <row r="19" spans="1:7" x14ac:dyDescent="0.25">
      <c r="A19" s="19"/>
      <c r="B19" s="20"/>
      <c r="C19" s="20"/>
      <c r="D19" s="20"/>
      <c r="E19" s="20"/>
      <c r="F19" s="20"/>
      <c r="G19" s="20"/>
    </row>
    <row r="20" spans="1:7" x14ac:dyDescent="0.25">
      <c r="A20" s="19" t="s">
        <v>2</v>
      </c>
      <c r="B20" s="21">
        <v>1418</v>
      </c>
      <c r="C20" s="21">
        <v>1418</v>
      </c>
      <c r="D20" s="21">
        <v>1350</v>
      </c>
      <c r="E20" s="21">
        <v>1418</v>
      </c>
      <c r="F20" s="21">
        <v>2828</v>
      </c>
      <c r="G20" s="21">
        <v>1407</v>
      </c>
    </row>
    <row r="21" spans="1:7" x14ac:dyDescent="0.25">
      <c r="A21" s="19" t="s">
        <v>3</v>
      </c>
      <c r="B21" s="20">
        <v>0.78400000000000003</v>
      </c>
      <c r="C21" s="20">
        <v>0.95599999999999996</v>
      </c>
      <c r="D21" s="20">
        <v>0.86299999999999999</v>
      </c>
      <c r="E21" s="20">
        <v>0.96799999999999997</v>
      </c>
      <c r="F21" s="20">
        <v>0.996</v>
      </c>
      <c r="G21" s="20">
        <v>0.95299999999999996</v>
      </c>
    </row>
    <row r="22" spans="1:7" x14ac:dyDescent="0.25">
      <c r="A22" s="19" t="s">
        <v>5</v>
      </c>
      <c r="B22" s="20">
        <v>-99</v>
      </c>
      <c r="C22" s="20">
        <v>-99</v>
      </c>
      <c r="D22" s="20">
        <v>0.502</v>
      </c>
      <c r="E22" s="20">
        <v>-99</v>
      </c>
      <c r="F22" s="20">
        <v>-99</v>
      </c>
      <c r="G22" s="20">
        <v>-99</v>
      </c>
    </row>
    <row r="23" spans="1:7" x14ac:dyDescent="0.25">
      <c r="A23" s="19" t="s">
        <v>4</v>
      </c>
      <c r="B23" s="20">
        <v>0.80100000000000005</v>
      </c>
      <c r="C23" s="31">
        <v>0.20300000000000001</v>
      </c>
      <c r="D23" s="20">
        <v>0.90100000000000002</v>
      </c>
      <c r="E23" s="20">
        <v>0.27900000000000003</v>
      </c>
      <c r="F23" s="20">
        <v>0.98</v>
      </c>
      <c r="G23" s="20">
        <v>5.1999999999999998E-2</v>
      </c>
    </row>
    <row r="24" spans="1:7" x14ac:dyDescent="0.25">
      <c r="A24" s="52" t="s">
        <v>24</v>
      </c>
      <c r="B24" s="53">
        <v>391.9</v>
      </c>
      <c r="C24" s="53">
        <v>391.9</v>
      </c>
      <c r="D24" s="53">
        <v>391.9</v>
      </c>
      <c r="E24" s="53">
        <v>391.9</v>
      </c>
      <c r="F24" s="53">
        <v>192</v>
      </c>
      <c r="G24" s="53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H1" sqref="H1:H1048576"/>
    </sheetView>
  </sheetViews>
  <sheetFormatPr defaultRowHeight="15" x14ac:dyDescent="0.25"/>
  <sheetData>
    <row r="2" spans="1:7" x14ac:dyDescent="0.25">
      <c r="A2" s="54"/>
      <c r="B2" s="55">
        <v>-1</v>
      </c>
      <c r="C2" s="55">
        <v>-2</v>
      </c>
      <c r="D2" s="55">
        <v>-3</v>
      </c>
      <c r="E2" s="55">
        <v>-4</v>
      </c>
      <c r="F2" s="55">
        <v>-5</v>
      </c>
      <c r="G2" s="55">
        <v>-6</v>
      </c>
    </row>
    <row r="3" spans="1:7" x14ac:dyDescent="0.25">
      <c r="A3" s="19" t="s">
        <v>0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  <c r="G3" s="20" t="s">
        <v>21</v>
      </c>
    </row>
    <row r="4" spans="1:7" x14ac:dyDescent="0.25">
      <c r="A4" s="54"/>
      <c r="B4" s="55"/>
      <c r="C4" s="55"/>
      <c r="D4" s="55"/>
      <c r="E4" s="55"/>
      <c r="F4" s="55"/>
      <c r="G4" s="55"/>
    </row>
    <row r="5" spans="1:7" x14ac:dyDescent="0.25">
      <c r="A5" s="19" t="s">
        <v>11</v>
      </c>
      <c r="B5" s="20">
        <v>-7.4700000000000001E-3</v>
      </c>
      <c r="C5" s="20">
        <v>-1.41E-2</v>
      </c>
      <c r="D5" s="20">
        <v>-1.2699999999999999E-2</v>
      </c>
      <c r="E5" s="20">
        <v>-1.26E-2</v>
      </c>
      <c r="F5" s="20">
        <v>-1.5699999999999999E-2</v>
      </c>
      <c r="G5" s="20">
        <v>-1.46E-2</v>
      </c>
    </row>
    <row r="6" spans="1:7" x14ac:dyDescent="0.25">
      <c r="A6" s="19"/>
      <c r="B6" s="20">
        <v>2.4099999999999998E-3</v>
      </c>
      <c r="C6" s="20">
        <v>3.4399999999999999E-3</v>
      </c>
      <c r="D6" s="20">
        <v>4.2900000000000004E-3</v>
      </c>
      <c r="E6" s="20">
        <v>5.0699999999999999E-3</v>
      </c>
      <c r="F6" s="20">
        <v>4.6800000000000001E-3</v>
      </c>
      <c r="G6" s="20">
        <v>3.9500000000000004E-3</v>
      </c>
    </row>
    <row r="7" spans="1:7" x14ac:dyDescent="0.25">
      <c r="A7" s="19" t="s">
        <v>1</v>
      </c>
      <c r="B7" s="20">
        <v>5.9630000000000001</v>
      </c>
      <c r="C7" s="20">
        <v>5.8239999999999998</v>
      </c>
      <c r="D7" s="20">
        <v>6.0780000000000003</v>
      </c>
      <c r="E7" s="20">
        <v>53.73</v>
      </c>
      <c r="F7" s="20">
        <v>6.0069999999999997</v>
      </c>
      <c r="G7" s="20">
        <v>5.6989999999999998</v>
      </c>
    </row>
    <row r="8" spans="1:7" x14ac:dyDescent="0.25">
      <c r="A8" s="19"/>
      <c r="B8" s="20">
        <v>4.3499999999999997E-2</v>
      </c>
      <c r="C8" s="20">
        <v>9.9400000000000002E-2</v>
      </c>
      <c r="D8" s="20">
        <v>0.216</v>
      </c>
      <c r="E8" s="20">
        <v>25.56</v>
      </c>
      <c r="F8" s="20">
        <v>0.23899999999999999</v>
      </c>
      <c r="G8" s="20">
        <v>0.187</v>
      </c>
    </row>
    <row r="9" spans="1:7" x14ac:dyDescent="0.25">
      <c r="A9" s="19"/>
      <c r="B9" s="20"/>
      <c r="C9" s="20"/>
      <c r="D9" s="20"/>
      <c r="E9" s="20"/>
      <c r="F9" s="20"/>
      <c r="G9" s="20"/>
    </row>
    <row r="10" spans="1:7" x14ac:dyDescent="0.25">
      <c r="A10" s="19" t="s">
        <v>2</v>
      </c>
      <c r="B10" s="21">
        <v>1418</v>
      </c>
      <c r="C10" s="21">
        <v>1418</v>
      </c>
      <c r="D10" s="21">
        <v>1350</v>
      </c>
      <c r="E10" s="21">
        <v>1418</v>
      </c>
      <c r="F10" s="21">
        <v>2828</v>
      </c>
      <c r="G10" s="21">
        <v>1407</v>
      </c>
    </row>
    <row r="11" spans="1:7" x14ac:dyDescent="0.25">
      <c r="A11" s="19" t="s">
        <v>3</v>
      </c>
      <c r="B11" s="20">
        <v>0.78400000000000003</v>
      </c>
      <c r="C11" s="20">
        <v>0.95599999999999996</v>
      </c>
      <c r="D11" s="20">
        <v>0.86299999999999999</v>
      </c>
      <c r="E11" s="20">
        <v>0.96799999999999997</v>
      </c>
      <c r="F11" s="20">
        <v>0.996</v>
      </c>
      <c r="G11" s="20">
        <v>0.95499999999999996</v>
      </c>
    </row>
    <row r="12" spans="1:7" x14ac:dyDescent="0.25">
      <c r="A12" s="19" t="s">
        <v>25</v>
      </c>
      <c r="B12" s="20">
        <v>6.2E-2</v>
      </c>
      <c r="C12" s="20">
        <v>3.0000000000000001E-3</v>
      </c>
      <c r="D12" s="20">
        <v>1E-3</v>
      </c>
      <c r="E12" s="20">
        <v>2.7E-2</v>
      </c>
      <c r="F12" s="20">
        <v>2E-3</v>
      </c>
      <c r="G12" s="20">
        <v>1.4999999999999999E-2</v>
      </c>
    </row>
    <row r="13" spans="1:7" x14ac:dyDescent="0.25">
      <c r="A13" s="19" t="s">
        <v>5</v>
      </c>
      <c r="B13" s="20">
        <v>-99</v>
      </c>
      <c r="C13" s="20">
        <v>-99</v>
      </c>
      <c r="D13" s="20">
        <v>0.90800000000000003</v>
      </c>
      <c r="E13" s="20">
        <v>-99</v>
      </c>
      <c r="F13" s="20">
        <v>-99</v>
      </c>
      <c r="G13" s="20">
        <v>-99</v>
      </c>
    </row>
    <row r="14" spans="1:7" x14ac:dyDescent="0.25">
      <c r="A14" s="56" t="s">
        <v>24</v>
      </c>
      <c r="B14" s="57">
        <v>385.3</v>
      </c>
      <c r="C14" s="57">
        <v>385.3</v>
      </c>
      <c r="D14" s="57">
        <v>385.3</v>
      </c>
      <c r="E14" s="57">
        <v>385.3</v>
      </c>
      <c r="F14" s="57">
        <v>192</v>
      </c>
      <c r="G14" s="57">
        <v>385.3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5" zoomScaleNormal="85" workbookViewId="0">
      <selection activeCell="D32" sqref="C6:I32"/>
    </sheetView>
  </sheetViews>
  <sheetFormatPr defaultRowHeight="15" x14ac:dyDescent="0.25"/>
  <cols>
    <col min="3" max="3" width="28.7109375" customWidth="1"/>
    <col min="4" max="9" width="10.28515625" customWidth="1"/>
  </cols>
  <sheetData>
    <row r="1" spans="1:9" x14ac:dyDescent="0.25">
      <c r="A1" s="2"/>
      <c r="B1" s="2"/>
      <c r="C1" s="2"/>
      <c r="D1" s="2" t="s">
        <v>10</v>
      </c>
      <c r="E1" s="2" t="s">
        <v>10</v>
      </c>
      <c r="F1" s="2" t="s">
        <v>10</v>
      </c>
      <c r="G1" s="2" t="s">
        <v>10</v>
      </c>
      <c r="H1" s="2" t="s">
        <v>10</v>
      </c>
      <c r="I1" s="2" t="s">
        <v>10</v>
      </c>
    </row>
    <row r="2" spans="1:9" x14ac:dyDescent="0.25">
      <c r="A2" s="2"/>
      <c r="B2" s="2"/>
      <c r="C2" s="2"/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</row>
    <row r="3" spans="1:9" x14ac:dyDescent="0.25">
      <c r="A3" s="2"/>
      <c r="B3" s="2"/>
      <c r="C3" s="2"/>
      <c r="D3" s="2" t="s">
        <v>26</v>
      </c>
      <c r="E3" s="2" t="s">
        <v>27</v>
      </c>
      <c r="F3" s="2" t="s">
        <v>31</v>
      </c>
      <c r="G3" s="2" t="s">
        <v>28</v>
      </c>
      <c r="H3" s="2" t="s">
        <v>29</v>
      </c>
      <c r="I3" s="2" t="s">
        <v>30</v>
      </c>
    </row>
    <row r="4" spans="1:9" x14ac:dyDescent="0.25">
      <c r="A4" s="2"/>
      <c r="B4" s="2"/>
      <c r="C4" s="2"/>
      <c r="D4" s="2"/>
      <c r="E4" s="2"/>
    </row>
    <row r="5" spans="1:9" x14ac:dyDescent="0.25">
      <c r="A5" s="2"/>
      <c r="B5" s="2"/>
      <c r="C5" s="2"/>
      <c r="D5" s="2"/>
      <c r="E5" s="2"/>
    </row>
    <row r="6" spans="1:9" s="16" customFormat="1" x14ac:dyDescent="0.25">
      <c r="A6" s="24"/>
      <c r="B6" s="24"/>
      <c r="C6" s="25"/>
      <c r="D6" s="26">
        <v>1</v>
      </c>
      <c r="E6" s="26">
        <v>2</v>
      </c>
      <c r="F6" s="26">
        <v>3</v>
      </c>
      <c r="G6" s="26">
        <v>4</v>
      </c>
      <c r="H6" s="26">
        <v>5</v>
      </c>
      <c r="I6" s="27">
        <v>6</v>
      </c>
    </row>
    <row r="7" spans="1:9" x14ac:dyDescent="0.25">
      <c r="A7" s="3"/>
      <c r="B7" s="3"/>
      <c r="C7" s="4"/>
      <c r="D7" s="58" t="s">
        <v>13</v>
      </c>
      <c r="E7" s="58"/>
      <c r="F7" s="58"/>
      <c r="G7" s="58"/>
      <c r="H7" s="58"/>
      <c r="I7" s="58"/>
    </row>
    <row r="8" spans="1:9" x14ac:dyDescent="0.25">
      <c r="A8" s="3"/>
      <c r="B8" s="3"/>
      <c r="C8" s="4" t="s">
        <v>6</v>
      </c>
      <c r="D8" s="5"/>
      <c r="E8" s="5"/>
      <c r="F8" s="2"/>
    </row>
    <row r="9" spans="1:9" x14ac:dyDescent="0.25">
      <c r="A9" s="3">
        <v>5</v>
      </c>
      <c r="B9" s="3"/>
      <c r="C9" s="10" t="s">
        <v>43</v>
      </c>
      <c r="D9" s="8">
        <f t="shared" ref="D9:D14" ca="1" si="0">INDIRECT(D$1&amp;"!"&amp;D$3&amp;$A9)*100</f>
        <v>-0.106</v>
      </c>
      <c r="E9" s="15">
        <f t="shared" ref="E9:I14" ca="1" si="1">INDIRECT(E$1&amp;"!"&amp;E$3&amp;$A9)*100</f>
        <v>-5.6100000000000004E-3</v>
      </c>
      <c r="F9" s="8">
        <f t="shared" ca="1" si="1"/>
        <v>-0.64799999999999991</v>
      </c>
      <c r="G9" s="8">
        <f t="shared" ca="1" si="1"/>
        <v>0.83400000000000007</v>
      </c>
      <c r="H9" s="8">
        <f t="shared" ca="1" si="1"/>
        <v>0.27999999999999997</v>
      </c>
      <c r="I9" s="8">
        <f t="shared" ca="1" si="1"/>
        <v>1.1199999999999999</v>
      </c>
    </row>
    <row r="10" spans="1:9" x14ac:dyDescent="0.25">
      <c r="A10" s="3">
        <f>A9+1</f>
        <v>6</v>
      </c>
      <c r="B10" s="3"/>
      <c r="C10" s="4"/>
      <c r="D10" s="40">
        <f t="shared" ca="1" si="0"/>
        <v>0.36599999999999999</v>
      </c>
      <c r="E10" s="40">
        <f t="shared" ca="1" si="1"/>
        <v>0.68900000000000006</v>
      </c>
      <c r="F10" s="40">
        <f t="shared" ca="1" si="1"/>
        <v>0.66800000000000004</v>
      </c>
      <c r="G10" s="40">
        <f t="shared" ca="1" si="1"/>
        <v>0.71599999999999997</v>
      </c>
      <c r="H10" s="40">
        <f t="shared" ca="1" si="1"/>
        <v>0.77300000000000002</v>
      </c>
      <c r="I10" s="40">
        <f t="shared" ca="1" si="1"/>
        <v>0.9900000000000001</v>
      </c>
    </row>
    <row r="11" spans="1:9" s="1" customFormat="1" x14ac:dyDescent="0.25">
      <c r="A11" s="3">
        <f t="shared" ref="A11:A14" si="2">A10+1</f>
        <v>7</v>
      </c>
      <c r="B11" s="3"/>
      <c r="C11" s="10" t="s">
        <v>44</v>
      </c>
      <c r="D11" s="8">
        <f t="shared" ca="1" si="0"/>
        <v>-2.12E-2</v>
      </c>
      <c r="E11" s="15">
        <f t="shared" ca="1" si="1"/>
        <v>-7.5500000000000003E-3</v>
      </c>
      <c r="F11" s="8">
        <f t="shared" ca="1" si="1"/>
        <v>-0.27699999999999997</v>
      </c>
      <c r="G11" s="8">
        <f t="shared" ca="1" si="1"/>
        <v>0.46699999999999997</v>
      </c>
      <c r="H11" s="8">
        <f t="shared" ca="1" si="1"/>
        <v>0.109</v>
      </c>
      <c r="I11" s="8">
        <f t="shared" ca="1" si="1"/>
        <v>-0.154</v>
      </c>
    </row>
    <row r="12" spans="1:9" s="1" customFormat="1" x14ac:dyDescent="0.25">
      <c r="A12" s="3">
        <f t="shared" si="2"/>
        <v>8</v>
      </c>
      <c r="B12" s="3"/>
      <c r="C12" s="4"/>
      <c r="D12" s="40">
        <f t="shared" ca="1" si="0"/>
        <v>0.28200000000000003</v>
      </c>
      <c r="E12" s="40">
        <f t="shared" ca="1" si="1"/>
        <v>0.40299999999999997</v>
      </c>
      <c r="F12" s="40">
        <f t="shared" ca="1" si="1"/>
        <v>0.51700000000000002</v>
      </c>
      <c r="G12" s="40">
        <f t="shared" ca="1" si="1"/>
        <v>0.46200000000000002</v>
      </c>
      <c r="H12" s="40">
        <f t="shared" ca="1" si="1"/>
        <v>0.443</v>
      </c>
      <c r="I12" s="40">
        <f t="shared" ca="1" si="1"/>
        <v>0.84499999999999997</v>
      </c>
    </row>
    <row r="13" spans="1:9" s="1" customFormat="1" x14ac:dyDescent="0.25">
      <c r="A13" s="3">
        <f t="shared" si="2"/>
        <v>9</v>
      </c>
      <c r="B13" s="3"/>
      <c r="C13" s="10" t="s">
        <v>45</v>
      </c>
      <c r="D13" s="8">
        <f t="shared" ca="1" si="0"/>
        <v>7.3999999999999996E-2</v>
      </c>
      <c r="E13" s="8">
        <f t="shared" ca="1" si="1"/>
        <v>0.17299999999999999</v>
      </c>
      <c r="F13" s="8">
        <f t="shared" ca="1" si="1"/>
        <v>-0.21299999999999999</v>
      </c>
      <c r="G13" s="8">
        <f t="shared" ca="1" si="1"/>
        <v>0.33600000000000002</v>
      </c>
      <c r="H13" s="8">
        <f t="shared" ca="1" si="1"/>
        <v>3.8400000000000004E-2</v>
      </c>
      <c r="I13" s="8">
        <f t="shared" ca="1" si="1"/>
        <v>-0.59500000000000008</v>
      </c>
    </row>
    <row r="14" spans="1:9" s="1" customFormat="1" x14ac:dyDescent="0.25">
      <c r="A14" s="3">
        <f t="shared" si="2"/>
        <v>10</v>
      </c>
      <c r="B14" s="3"/>
      <c r="C14" s="23"/>
      <c r="D14" s="40">
        <f t="shared" ca="1" si="0"/>
        <v>0.251</v>
      </c>
      <c r="E14" s="40">
        <f t="shared" ca="1" si="1"/>
        <v>0.24199999999999999</v>
      </c>
      <c r="F14" s="40">
        <f t="shared" ca="1" si="1"/>
        <v>0.38800000000000001</v>
      </c>
      <c r="G14" s="40">
        <f t="shared" ca="1" si="1"/>
        <v>0.26100000000000001</v>
      </c>
      <c r="H14" s="40">
        <f t="shared" ca="1" si="1"/>
        <v>0.28300000000000003</v>
      </c>
      <c r="I14" s="40">
        <f t="shared" ca="1" si="1"/>
        <v>0.68900000000000006</v>
      </c>
    </row>
    <row r="15" spans="1:9" x14ac:dyDescent="0.25">
      <c r="A15" s="2"/>
      <c r="B15" s="2"/>
      <c r="C15" s="6" t="s">
        <v>7</v>
      </c>
      <c r="D15" s="12"/>
      <c r="E15" s="12"/>
      <c r="F15" s="12"/>
      <c r="G15" s="12"/>
      <c r="H15" s="12"/>
      <c r="I15" s="12"/>
    </row>
    <row r="16" spans="1:9" x14ac:dyDescent="0.25">
      <c r="A16" s="2">
        <f>A14+1</f>
        <v>11</v>
      </c>
      <c r="B16" s="2"/>
      <c r="C16" s="9" t="s">
        <v>46</v>
      </c>
      <c r="D16" s="12">
        <f ca="1">INDIRECT(D$1&amp;"!"&amp;D$3&amp;$A16)*100</f>
        <v>-7.2999999999999995E-2</v>
      </c>
      <c r="E16" s="12">
        <f t="shared" ref="E16:I21" ca="1" si="3">INDIRECT(E$1&amp;"!"&amp;E$3&amp;$A16)*100</f>
        <v>-0.81499999999999995</v>
      </c>
      <c r="F16" s="12">
        <f t="shared" ca="1" si="3"/>
        <v>-0.53</v>
      </c>
      <c r="G16" s="12">
        <f t="shared" ca="1" si="3"/>
        <v>-0.83499999999999996</v>
      </c>
      <c r="H16" s="12">
        <f t="shared" ca="1" si="3"/>
        <v>-1.06</v>
      </c>
      <c r="I16" s="12">
        <f t="shared" ca="1" si="3"/>
        <v>-1.1299999999999999</v>
      </c>
    </row>
    <row r="17" spans="1:9" x14ac:dyDescent="0.25">
      <c r="A17" s="3">
        <f t="shared" ref="A17:A21" si="4">A16+1</f>
        <v>12</v>
      </c>
      <c r="B17" s="2"/>
      <c r="C17" s="6"/>
      <c r="D17" s="41">
        <f t="shared" ref="D17:D21" ca="1" si="5">INDIRECT(D$1&amp;"!"&amp;D$3&amp;$A17)*100</f>
        <v>0.20100000000000001</v>
      </c>
      <c r="E17" s="41">
        <f t="shared" ca="1" si="3"/>
        <v>0.245</v>
      </c>
      <c r="F17" s="41">
        <f t="shared" ca="1" si="3"/>
        <v>1.0999999999999999</v>
      </c>
      <c r="G17" s="41">
        <f t="shared" ca="1" si="3"/>
        <v>0.255</v>
      </c>
      <c r="H17" s="41">
        <f t="shared" ca="1" si="3"/>
        <v>0.43099999999999994</v>
      </c>
      <c r="I17" s="41">
        <f t="shared" ca="1" si="3"/>
        <v>0.42399999999999999</v>
      </c>
    </row>
    <row r="18" spans="1:9" x14ac:dyDescent="0.25">
      <c r="A18" s="3">
        <f t="shared" si="4"/>
        <v>13</v>
      </c>
      <c r="B18" s="2"/>
      <c r="C18" s="11" t="s">
        <v>47</v>
      </c>
      <c r="D18" s="12">
        <f ca="1">INDIRECT(D$1&amp;"!"&amp;D$3&amp;$A18)*100</f>
        <v>-0.66499999999999992</v>
      </c>
      <c r="E18" s="12">
        <f t="shared" ca="1" si="3"/>
        <v>-1.0699999999999998</v>
      </c>
      <c r="F18" s="12">
        <f t="shared" ca="1" si="3"/>
        <v>-1.6400000000000001</v>
      </c>
      <c r="G18" s="12">
        <f t="shared" ca="1" si="3"/>
        <v>-1.21</v>
      </c>
      <c r="H18" s="12">
        <f t="shared" ca="1" si="3"/>
        <v>-1.1400000000000001</v>
      </c>
      <c r="I18" s="12">
        <f t="shared" ca="1" si="3"/>
        <v>-1.5</v>
      </c>
    </row>
    <row r="19" spans="1:9" x14ac:dyDescent="0.25">
      <c r="A19" s="3">
        <f t="shared" si="4"/>
        <v>14</v>
      </c>
      <c r="B19" s="2"/>
      <c r="C19" s="7"/>
      <c r="D19" s="41">
        <f t="shared" ca="1" si="5"/>
        <v>0.218</v>
      </c>
      <c r="E19" s="41">
        <f t="shared" ca="1" si="3"/>
        <v>0.33800000000000002</v>
      </c>
      <c r="F19" s="41">
        <f t="shared" ca="1" si="3"/>
        <v>0.56400000000000006</v>
      </c>
      <c r="G19" s="41">
        <f t="shared" ca="1" si="3"/>
        <v>0.40099999999999997</v>
      </c>
      <c r="H19" s="41">
        <f t="shared" ca="1" si="3"/>
        <v>0.39800000000000002</v>
      </c>
      <c r="I19" s="41">
        <f t="shared" ca="1" si="3"/>
        <v>0.47699999999999998</v>
      </c>
    </row>
    <row r="20" spans="1:9" s="1" customFormat="1" x14ac:dyDescent="0.25">
      <c r="A20" s="3">
        <f t="shared" si="4"/>
        <v>15</v>
      </c>
      <c r="B20" s="3"/>
      <c r="C20" s="10" t="s">
        <v>48</v>
      </c>
      <c r="D20" s="8">
        <f ca="1">INDIRECT(D$1&amp;"!"&amp;D$3&amp;$A20)*100</f>
        <v>-0.81799999999999995</v>
      </c>
      <c r="E20" s="8">
        <f t="shared" ca="1" si="3"/>
        <v>-1.59</v>
      </c>
      <c r="F20" s="8">
        <f t="shared" ca="1" si="3"/>
        <v>-1.58</v>
      </c>
      <c r="G20" s="8">
        <f t="shared" ca="1" si="3"/>
        <v>-1.8800000000000001</v>
      </c>
      <c r="H20" s="8">
        <f t="shared" ca="1" si="3"/>
        <v>-1.78</v>
      </c>
      <c r="I20" s="8">
        <f t="shared" ca="1" si="3"/>
        <v>-1.4500000000000002</v>
      </c>
    </row>
    <row r="21" spans="1:9" s="1" customFormat="1" x14ac:dyDescent="0.25">
      <c r="A21" s="3">
        <f t="shared" si="4"/>
        <v>16</v>
      </c>
      <c r="B21" s="3"/>
      <c r="D21" s="40">
        <f t="shared" ca="1" si="5"/>
        <v>0.34799999999999998</v>
      </c>
      <c r="E21" s="40">
        <f t="shared" ca="1" si="3"/>
        <v>0.505</v>
      </c>
      <c r="F21" s="40">
        <f t="shared" ca="1" si="3"/>
        <v>0.51400000000000001</v>
      </c>
      <c r="G21" s="40">
        <f t="shared" ca="1" si="3"/>
        <v>0.69</v>
      </c>
      <c r="H21" s="40">
        <f t="shared" ca="1" si="3"/>
        <v>0.48799999999999999</v>
      </c>
      <c r="I21" s="40">
        <f t="shared" ca="1" si="3"/>
        <v>0.80599999999999994</v>
      </c>
    </row>
    <row r="22" spans="1:9" s="1" customFormat="1" ht="18" x14ac:dyDescent="0.25">
      <c r="A22" s="3">
        <v>21</v>
      </c>
      <c r="B22" s="3"/>
      <c r="C22" s="37" t="s">
        <v>8</v>
      </c>
      <c r="D22" s="8">
        <f ca="1">INDIRECT(D$1&amp;"!"&amp;D$3&amp;$A22)</f>
        <v>0.78400000000000003</v>
      </c>
      <c r="E22" s="8">
        <f t="shared" ref="E22:I22" ca="1" si="6">INDIRECT(E$1&amp;"!"&amp;E$3&amp;$A22)</f>
        <v>0.95599999999999996</v>
      </c>
      <c r="F22" s="8">
        <f t="shared" ca="1" si="6"/>
        <v>0.86299999999999999</v>
      </c>
      <c r="G22" s="8">
        <f t="shared" ca="1" si="6"/>
        <v>0.96799999999999997</v>
      </c>
      <c r="H22" s="8">
        <f t="shared" ca="1" si="6"/>
        <v>0.996</v>
      </c>
      <c r="I22" s="8">
        <f t="shared" ca="1" si="6"/>
        <v>0.95299999999999996</v>
      </c>
    </row>
    <row r="23" spans="1:9" s="44" customFormat="1" x14ac:dyDescent="0.25">
      <c r="A23" s="43">
        <v>23</v>
      </c>
      <c r="C23" s="42" t="s">
        <v>32</v>
      </c>
      <c r="D23" s="45">
        <f ca="1">INDIRECT(D$1&amp;"!"&amp;D$3&amp;$A23)</f>
        <v>0.80100000000000005</v>
      </c>
      <c r="E23" s="45">
        <f t="shared" ref="E23" ca="1" si="7">INDIRECT(E$1&amp;"!"&amp;E$3&amp;$A23)</f>
        <v>0.20300000000000001</v>
      </c>
      <c r="F23" s="45">
        <f ca="1">INDIRECT(F$1&amp;"!"&amp;F$3&amp;$A23)</f>
        <v>0.90100000000000002</v>
      </c>
      <c r="G23" s="45">
        <f ca="1">INDIRECT(G$1&amp;"!"&amp;G$3&amp;$A23)</f>
        <v>0.27900000000000003</v>
      </c>
      <c r="H23" s="45">
        <f ca="1">INDIRECT(H$1&amp;"!"&amp;H$3&amp;$A23)</f>
        <v>0.98</v>
      </c>
      <c r="I23" s="45">
        <f ca="1">INDIRECT(I$1&amp;"!"&amp;I$3&amp;$A23)</f>
        <v>5.1999999999999998E-2</v>
      </c>
    </row>
    <row r="24" spans="1:9" s="1" customFormat="1" x14ac:dyDescent="0.25">
      <c r="A24" s="14"/>
      <c r="C24" s="3"/>
      <c r="D24" s="29"/>
      <c r="E24" s="29"/>
      <c r="F24" s="29"/>
      <c r="G24" s="29"/>
      <c r="H24" s="29"/>
      <c r="I24" s="29"/>
    </row>
    <row r="25" spans="1:9" x14ac:dyDescent="0.25">
      <c r="B25" s="34"/>
      <c r="C25" s="32"/>
      <c r="D25" s="58" t="s">
        <v>14</v>
      </c>
      <c r="E25" s="58"/>
      <c r="F25" s="58"/>
      <c r="G25" s="58"/>
      <c r="H25" s="58"/>
      <c r="I25" s="58"/>
    </row>
    <row r="26" spans="1:9" ht="18" x14ac:dyDescent="0.25">
      <c r="A26">
        <v>5</v>
      </c>
      <c r="B26" s="34"/>
      <c r="C26" s="35" t="s">
        <v>41</v>
      </c>
      <c r="D26" s="13">
        <f ca="1">INDIRECT(D$2&amp;"!"&amp;D$3&amp;$A26)*100</f>
        <v>-0.747</v>
      </c>
      <c r="E26" s="13">
        <f t="shared" ref="E26:I27" ca="1" si="8">INDIRECT(E$2&amp;"!"&amp;E$3&amp;$A26)*100</f>
        <v>-1.41</v>
      </c>
      <c r="F26" s="13">
        <f t="shared" ca="1" si="8"/>
        <v>-1.27</v>
      </c>
      <c r="G26" s="13">
        <f t="shared" ca="1" si="8"/>
        <v>-1.26</v>
      </c>
      <c r="H26" s="13">
        <f t="shared" ca="1" si="8"/>
        <v>-1.5699999999999998</v>
      </c>
      <c r="I26" s="13">
        <f t="shared" ca="1" si="8"/>
        <v>-1.46</v>
      </c>
    </row>
    <row r="27" spans="1:9" x14ac:dyDescent="0.25">
      <c r="A27">
        <v>6</v>
      </c>
      <c r="B27" s="34"/>
      <c r="C27" s="36"/>
      <c r="D27" s="40">
        <f ca="1">INDIRECT(D$2&amp;"!"&amp;D$3&amp;$A27)*100</f>
        <v>0.24099999999999999</v>
      </c>
      <c r="E27" s="40">
        <f t="shared" ca="1" si="8"/>
        <v>0.34399999999999997</v>
      </c>
      <c r="F27" s="40">
        <f t="shared" ca="1" si="8"/>
        <v>0.42900000000000005</v>
      </c>
      <c r="G27" s="40">
        <f t="shared" ca="1" si="8"/>
        <v>0.50700000000000001</v>
      </c>
      <c r="H27" s="40">
        <f t="shared" ca="1" si="8"/>
        <v>0.46800000000000003</v>
      </c>
      <c r="I27" s="40">
        <f t="shared" ca="1" si="8"/>
        <v>0.39500000000000002</v>
      </c>
    </row>
    <row r="28" spans="1:9" s="19" customFormat="1" x14ac:dyDescent="0.25">
      <c r="A28" s="19">
        <v>12</v>
      </c>
      <c r="B28" s="46"/>
      <c r="C28" s="47" t="s">
        <v>37</v>
      </c>
      <c r="D28" s="29">
        <f t="shared" ref="D28:I28" ca="1" si="9">INDIRECT(D$2&amp;"!"&amp;D$3&amp;$A28)</f>
        <v>6.2E-2</v>
      </c>
      <c r="E28" s="30">
        <f t="shared" ca="1" si="9"/>
        <v>3.0000000000000001E-3</v>
      </c>
      <c r="F28" s="30">
        <f t="shared" ca="1" si="9"/>
        <v>1E-3</v>
      </c>
      <c r="G28" s="29">
        <f t="shared" ca="1" si="9"/>
        <v>2.7E-2</v>
      </c>
      <c r="H28" s="30">
        <f t="shared" ca="1" si="9"/>
        <v>2E-3</v>
      </c>
      <c r="I28" s="30">
        <f t="shared" ca="1" si="9"/>
        <v>1.4999999999999999E-2</v>
      </c>
    </row>
    <row r="29" spans="1:9" s="44" customFormat="1" ht="18" x14ac:dyDescent="0.25">
      <c r="A29" s="44">
        <v>11</v>
      </c>
      <c r="B29" s="48"/>
      <c r="C29" s="49" t="s">
        <v>8</v>
      </c>
      <c r="D29" s="45">
        <f ca="1">INDIRECT(D$2&amp;"!"&amp;D$3&amp;$A29)</f>
        <v>0.78400000000000003</v>
      </c>
      <c r="E29" s="45">
        <f t="shared" ref="E29:I30" ca="1" si="10">INDIRECT(E$2&amp;"!"&amp;E$3&amp;$A29)</f>
        <v>0.95599999999999996</v>
      </c>
      <c r="F29" s="45">
        <f t="shared" ca="1" si="10"/>
        <v>0.86299999999999999</v>
      </c>
      <c r="G29" s="45">
        <f t="shared" ca="1" si="10"/>
        <v>0.96799999999999997</v>
      </c>
      <c r="H29" s="45">
        <f t="shared" ca="1" si="10"/>
        <v>0.996</v>
      </c>
      <c r="I29" s="45">
        <f t="shared" ca="1" si="10"/>
        <v>0.95499999999999996</v>
      </c>
    </row>
    <row r="30" spans="1:9" s="1" customFormat="1" x14ac:dyDescent="0.25">
      <c r="A30" s="1">
        <v>10</v>
      </c>
      <c r="B30" s="38"/>
      <c r="C30" s="37" t="s">
        <v>2</v>
      </c>
      <c r="D30" s="28">
        <f ca="1">INDIRECT(D$2&amp;"!"&amp;D$3&amp;$A30)</f>
        <v>1418</v>
      </c>
      <c r="E30" s="28">
        <f t="shared" ca="1" si="10"/>
        <v>1418</v>
      </c>
      <c r="F30" s="28">
        <f t="shared" ca="1" si="10"/>
        <v>1350</v>
      </c>
      <c r="G30" s="28">
        <f t="shared" ca="1" si="10"/>
        <v>1418</v>
      </c>
      <c r="H30" s="28">
        <f t="shared" ca="1" si="10"/>
        <v>2828</v>
      </c>
      <c r="I30" s="28">
        <f t="shared" ca="1" si="10"/>
        <v>1407</v>
      </c>
    </row>
    <row r="31" spans="1:9" ht="90.75" x14ac:dyDescent="0.25">
      <c r="A31" s="2"/>
      <c r="B31" s="33"/>
      <c r="C31" s="39" t="s">
        <v>9</v>
      </c>
      <c r="D31" s="18" t="s">
        <v>15</v>
      </c>
      <c r="E31" s="18" t="s">
        <v>38</v>
      </c>
      <c r="F31" s="18" t="s">
        <v>33</v>
      </c>
      <c r="G31" s="18" t="s">
        <v>34</v>
      </c>
      <c r="H31" s="22" t="s">
        <v>35</v>
      </c>
      <c r="I31" s="22" t="s">
        <v>36</v>
      </c>
    </row>
    <row r="32" spans="1:9" s="16" customFormat="1" x14ac:dyDescent="0.25">
      <c r="C32" s="17" t="s">
        <v>49</v>
      </c>
      <c r="D32" s="59" t="s">
        <v>42</v>
      </c>
      <c r="E32" s="59"/>
      <c r="F32" s="59"/>
      <c r="G32" s="59"/>
      <c r="H32" s="59"/>
      <c r="I32" s="59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8"/>
      <c r="E35" s="8"/>
      <c r="F35" s="8"/>
      <c r="G35" s="1"/>
      <c r="H35" s="1"/>
    </row>
    <row r="36" spans="3:8" x14ac:dyDescent="0.25">
      <c r="C36" s="1"/>
      <c r="D36" s="1"/>
      <c r="E36" s="8"/>
      <c r="F36" s="8"/>
      <c r="G36" s="1"/>
      <c r="H36" s="1"/>
    </row>
  </sheetData>
  <mergeCells count="3">
    <mergeCell ref="D7:I7"/>
    <mergeCell ref="D25:I25"/>
    <mergeCell ref="D32:I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outputdd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Goodman-bacon, Andrew Jacob</cp:lastModifiedBy>
  <dcterms:created xsi:type="dcterms:W3CDTF">2013-07-16T11:52:31Z</dcterms:created>
  <dcterms:modified xsi:type="dcterms:W3CDTF">2016-10-04T21:34:15Z</dcterms:modified>
</cp:coreProperties>
</file>