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odmaj2\Documents\medicaid\jpe\main_results\"/>
    </mc:Choice>
  </mc:AlternateContent>
  <bookViews>
    <workbookView xWindow="120" yWindow="120" windowWidth="19020" windowHeight="8325" activeTab="3"/>
  </bookViews>
  <sheets>
    <sheet name="output" sheetId="2" r:id="rId1"/>
    <sheet name="outputdd" sheetId="3" r:id="rId2"/>
    <sheet name="outputddbw" sheetId="4" r:id="rId3"/>
    <sheet name="table_4" sheetId="6" r:id="rId4"/>
  </sheets>
  <calcPr calcId="162913"/>
</workbook>
</file>

<file path=xl/calcChain.xml><?xml version="1.0" encoding="utf-8"?>
<calcChain xmlns="http://schemas.openxmlformats.org/spreadsheetml/2006/main">
  <c r="A12" i="6" l="1"/>
  <c r="A13" i="6" s="1"/>
  <c r="F33" i="6"/>
  <c r="E35" i="6"/>
  <c r="F24" i="6"/>
  <c r="D28" i="6"/>
  <c r="G38" i="6"/>
  <c r="G37" i="6"/>
  <c r="D12" i="6"/>
  <c r="G13" i="6"/>
  <c r="E38" i="6"/>
  <c r="H33" i="6"/>
  <c r="H34" i="6"/>
  <c r="H27" i="6"/>
  <c r="E33" i="6"/>
  <c r="G11" i="6"/>
  <c r="E13" i="6"/>
  <c r="D38" i="6"/>
  <c r="D33" i="6"/>
  <c r="G34" i="6"/>
  <c r="G33" i="6"/>
  <c r="D29" i="6"/>
  <c r="H35" i="6"/>
  <c r="D27" i="6"/>
  <c r="F37" i="6"/>
  <c r="F27" i="6"/>
  <c r="G28" i="6"/>
  <c r="E24" i="6"/>
  <c r="E37" i="6"/>
  <c r="G24" i="6"/>
  <c r="F29" i="6"/>
  <c r="E11" i="6"/>
  <c r="F34" i="6"/>
  <c r="D11" i="6"/>
  <c r="G27" i="6"/>
  <c r="H37" i="6"/>
  <c r="D35" i="6"/>
  <c r="D34" i="6"/>
  <c r="G35" i="6"/>
  <c r="G12" i="6"/>
  <c r="H29" i="6"/>
  <c r="E34" i="6"/>
  <c r="D24" i="6"/>
  <c r="F35" i="6"/>
  <c r="H28" i="6"/>
  <c r="E29" i="6"/>
  <c r="G29" i="6"/>
  <c r="D37" i="6"/>
  <c r="H24" i="6"/>
  <c r="E28" i="6"/>
  <c r="H11" i="6"/>
  <c r="F11" i="6"/>
  <c r="F38" i="6"/>
  <c r="H38" i="6"/>
  <c r="E27" i="6"/>
  <c r="F28" i="6"/>
  <c r="E36" i="6" l="1"/>
  <c r="E30" i="6"/>
  <c r="H36" i="6"/>
  <c r="G36" i="6"/>
  <c r="F36" i="6"/>
  <c r="D36" i="6"/>
  <c r="H30" i="6"/>
  <c r="G30" i="6"/>
  <c r="F30" i="6"/>
  <c r="D30" i="6"/>
  <c r="A14" i="6"/>
  <c r="F12" i="6"/>
  <c r="H12" i="6"/>
  <c r="H13" i="6"/>
  <c r="F13" i="6"/>
  <c r="D13" i="6"/>
  <c r="E12" i="6"/>
  <c r="E14" i="6"/>
  <c r="A15" i="6" l="1"/>
  <c r="F14" i="6"/>
  <c r="E15" i="6"/>
  <c r="G14" i="6"/>
  <c r="D14" i="6"/>
  <c r="H14" i="6"/>
  <c r="A16" i="6" l="1"/>
  <c r="E16" i="6"/>
  <c r="D15" i="6"/>
  <c r="H15" i="6"/>
  <c r="G15" i="6"/>
  <c r="F15" i="6"/>
  <c r="A18" i="6" l="1"/>
  <c r="D16" i="6"/>
  <c r="H16" i="6"/>
  <c r="G16" i="6"/>
  <c r="E18" i="6"/>
  <c r="F16" i="6"/>
  <c r="A19" i="6" l="1"/>
  <c r="E19" i="6"/>
  <c r="G18" i="6"/>
  <c r="H18" i="6"/>
  <c r="F18" i="6"/>
  <c r="D18" i="6"/>
  <c r="A20" i="6" l="1"/>
  <c r="E20" i="6"/>
  <c r="G19" i="6"/>
  <c r="F19" i="6"/>
  <c r="H19" i="6"/>
  <c r="D19" i="6"/>
  <c r="A21" i="6" l="1"/>
  <c r="E21" i="6"/>
  <c r="F20" i="6"/>
  <c r="D20" i="6"/>
  <c r="H20" i="6"/>
  <c r="G20" i="6"/>
  <c r="A22" i="6" l="1"/>
  <c r="E22" i="6"/>
  <c r="H21" i="6"/>
  <c r="F21" i="6"/>
  <c r="G21" i="6"/>
  <c r="D21" i="6"/>
  <c r="A23" i="6" l="1"/>
  <c r="F23" i="6"/>
  <c r="H22" i="6"/>
  <c r="H23" i="6"/>
  <c r="E23" i="6"/>
  <c r="F22" i="6"/>
  <c r="D23" i="6"/>
  <c r="G23" i="6"/>
  <c r="G22" i="6"/>
  <c r="D22" i="6"/>
</calcChain>
</file>

<file path=xl/sharedStrings.xml><?xml version="1.0" encoding="utf-8"?>
<sst xmlns="http://schemas.openxmlformats.org/spreadsheetml/2006/main" count="94" uniqueCount="54">
  <si>
    <t>A. Grouped Event-Study Estimates</t>
  </si>
  <si>
    <t>Pre-Medicaid</t>
  </si>
  <si>
    <t>Post-Medicaid</t>
  </si>
  <si>
    <t>B. Difference-in-Differences Estimates</t>
  </si>
  <si>
    <t>output</t>
  </si>
  <si>
    <t>outputdd</t>
  </si>
  <si>
    <t>B</t>
  </si>
  <si>
    <t>C</t>
  </si>
  <si>
    <t>D</t>
  </si>
  <si>
    <t>E</t>
  </si>
  <si>
    <t>Observations</t>
  </si>
  <si>
    <t>VARIABLES</t>
  </si>
  <si>
    <t>nmr</t>
  </si>
  <si>
    <t>pnmr</t>
  </si>
  <si>
    <t>vlbwr</t>
  </si>
  <si>
    <t>lbwr</t>
  </si>
  <si>
    <t>HC_DD_2</t>
  </si>
  <si>
    <t>HC_DD_6</t>
  </si>
  <si>
    <t>Constant</t>
  </si>
  <si>
    <t>R-squared</t>
  </si>
  <si>
    <t>wlstest</t>
  </si>
  <si>
    <t>ddtest</t>
  </si>
  <si>
    <t>mdv</t>
  </si>
  <si>
    <t>HCPOST</t>
  </si>
  <si>
    <t>bsp</t>
  </si>
  <si>
    <r>
      <t xml:space="preserve"> Bootstrap </t>
    </r>
    <r>
      <rPr>
        <i/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-value</t>
    </r>
  </si>
  <si>
    <r>
      <t>DD Test (</t>
    </r>
    <r>
      <rPr>
        <i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>-value)</t>
    </r>
  </si>
  <si>
    <r>
      <t>(Years -7 to -2)</t>
    </r>
    <r>
      <rPr>
        <sz val="11"/>
        <color theme="1"/>
        <rFont val="Calibri"/>
        <family val="2"/>
      </rPr>
      <t>×</t>
    </r>
    <r>
      <rPr>
        <sz val="11"/>
        <color theme="1"/>
        <rFont val="Times New Roman"/>
        <family val="1"/>
      </rPr>
      <t>AFDC*</t>
    </r>
  </si>
  <si>
    <t>(Year 0)×AFDC*</t>
  </si>
  <si>
    <t xml:space="preserve">     (Years 1 to 4)×AFDC*</t>
  </si>
  <si>
    <t xml:space="preserve">    (Years 5 to 9)×AFDC*</t>
  </si>
  <si>
    <t>Post-Medicaid×AFDC*</t>
  </si>
  <si>
    <t>Rate in t*-1</t>
  </si>
  <si>
    <t>outputddbw</t>
  </si>
  <si>
    <t>dmr1</t>
  </si>
  <si>
    <t>imr</t>
  </si>
  <si>
    <t>lndmr1</t>
  </si>
  <si>
    <t>HC_DD_3</t>
  </si>
  <si>
    <t>HC_DD_7</t>
  </si>
  <si>
    <t>C. Difference-in-Differences Estimates w/ Birth Weight Controls</t>
  </si>
  <si>
    <t>HC_DD_4</t>
  </si>
  <si>
    <t>HC_DD_8</t>
  </si>
  <si>
    <r>
      <t>(Years -16 to -12)</t>
    </r>
    <r>
      <rPr>
        <sz val="11"/>
        <color theme="1"/>
        <rFont val="Calibri"/>
        <family val="2"/>
      </rPr>
      <t>×</t>
    </r>
    <r>
      <rPr>
        <sz val="11"/>
        <color theme="1"/>
        <rFont val="Times New Roman"/>
        <family val="1"/>
      </rPr>
      <t>AFDC*</t>
    </r>
  </si>
  <si>
    <r>
      <t>(Years -11 to -8)</t>
    </r>
    <r>
      <rPr>
        <sz val="11"/>
        <color theme="1"/>
        <rFont val="Calibri"/>
        <family val="2"/>
      </rPr>
      <t>×</t>
    </r>
    <r>
      <rPr>
        <sz val="11"/>
        <color theme="1"/>
        <rFont val="Times New Roman"/>
        <family val="1"/>
      </rPr>
      <t>AFDC*</t>
    </r>
  </si>
  <si>
    <t>outputddpnmr</t>
  </si>
  <si>
    <t>Dependent Variable is the log Mortality Rate During:</t>
  </si>
  <si>
    <t>Neonatal Period (before 28 days)</t>
  </si>
  <si>
    <t>Post-Neonatal Period (28 days to 1 year)</t>
  </si>
  <si>
    <t>First Year</t>
  </si>
  <si>
    <t>Contribution to IMR Effect</t>
  </si>
  <si>
    <t>nmr1</t>
  </si>
  <si>
    <t>Day 1</t>
  </si>
  <si>
    <t>F</t>
  </si>
  <si>
    <t>Days 2-27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</si>
</sst>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&quot;(&quot;#&quot;)&quot;"/>
    <numFmt numFmtId="165" formatCode="&quot;[&quot;0.###&quot;]&quot;"/>
    <numFmt numFmtId="166" formatCode="&quot;[&quot;#0.0##&quot;]&quot;"/>
    <numFmt numFmtId="167" formatCode="&quot;[&quot;#0.0#&quot;]&quot;"/>
    <numFmt numFmtId="168" formatCode="&quot;(&quot;#0.#0&quot;)&quot;"/>
    <numFmt numFmtId="169" formatCode="&quot;(&quot;#0.#00&quot;)&quot;"/>
    <numFmt numFmtId="170" formatCode="&quot;[&quot;#0.#0&quot;]&quot;"/>
    <numFmt numFmtId="171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165" fontId="2" fillId="0" borderId="0" xfId="0" applyNumberFormat="1" applyFont="1"/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5" fontId="1" fillId="0" borderId="0" xfId="0" applyNumberFormat="1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Border="1"/>
    <xf numFmtId="0" fontId="1" fillId="0" borderId="1" xfId="0" applyFont="1" applyBorder="1" applyAlignment="1">
      <alignment horizontal="left" wrapText="1"/>
    </xf>
    <xf numFmtId="0" fontId="0" fillId="0" borderId="1" xfId="0" applyBorder="1"/>
    <xf numFmtId="165" fontId="1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1" xfId="0" applyFont="1" applyFill="1" applyBorder="1"/>
    <xf numFmtId="0" fontId="1" fillId="0" borderId="0" xfId="0" applyFont="1" applyBorder="1" applyAlignment="1">
      <alignment horizontal="left" vertical="center" wrapText="1"/>
    </xf>
    <xf numFmtId="3" fontId="0" fillId="0" borderId="0" xfId="0" applyNumberFormat="1" applyFont="1" applyAlignment="1">
      <alignment horizontal="center"/>
    </xf>
    <xf numFmtId="0" fontId="4" fillId="0" borderId="0" xfId="0" applyFont="1" applyBorder="1" applyAlignment="1">
      <alignment vertical="center"/>
    </xf>
    <xf numFmtId="168" fontId="1" fillId="0" borderId="0" xfId="0" applyNumberFormat="1" applyFont="1" applyBorder="1" applyAlignment="1">
      <alignment horizontal="center"/>
    </xf>
    <xf numFmtId="169" fontId="2" fillId="0" borderId="0" xfId="0" applyNumberFormat="1" applyFont="1" applyBorder="1" applyAlignment="1">
      <alignment horizontal="center"/>
    </xf>
    <xf numFmtId="0" fontId="1" fillId="0" borderId="2" xfId="0" applyFont="1" applyFill="1" applyBorder="1"/>
    <xf numFmtId="0" fontId="0" fillId="0" borderId="2" xfId="0" applyBorder="1"/>
    <xf numFmtId="0" fontId="1" fillId="0" borderId="2" xfId="0" applyFont="1" applyBorder="1"/>
    <xf numFmtId="2" fontId="1" fillId="0" borderId="2" xfId="0" applyNumberFormat="1" applyFont="1" applyBorder="1" applyAlignment="1">
      <alignment horizontal="center" vertical="center"/>
    </xf>
    <xf numFmtId="11" fontId="0" fillId="0" borderId="0" xfId="0" applyNumberFormat="1" applyFont="1" applyAlignment="1">
      <alignment horizontal="center"/>
    </xf>
    <xf numFmtId="0" fontId="0" fillId="0" borderId="3" xfId="0" applyFont="1" applyBorder="1"/>
    <xf numFmtId="2" fontId="1" fillId="0" borderId="0" xfId="0" applyNumberFormat="1" applyFont="1" applyBorder="1" applyAlignment="1">
      <alignment horizontal="center"/>
    </xf>
    <xf numFmtId="170" fontId="1" fillId="0" borderId="0" xfId="0" applyNumberFormat="1" applyFont="1" applyBorder="1" applyAlignment="1">
      <alignment horizontal="center" vertical="center"/>
    </xf>
    <xf numFmtId="170" fontId="1" fillId="0" borderId="0" xfId="0" applyNumberFormat="1" applyFont="1" applyBorder="1" applyAlignment="1">
      <alignment horizontal="center"/>
    </xf>
    <xf numFmtId="0" fontId="5" fillId="0" borderId="0" xfId="0" applyFont="1" applyAlignment="1">
      <alignment vertical="center" wrapText="1"/>
    </xf>
    <xf numFmtId="0" fontId="0" fillId="0" borderId="0" xfId="0" applyNumberFormat="1" applyFont="1" applyFill="1" applyBorder="1" applyAlignment="1">
      <alignment horizontal="center"/>
    </xf>
    <xf numFmtId="0" fontId="4" fillId="0" borderId="3" xfId="0" applyFont="1" applyBorder="1" applyAlignment="1">
      <alignment vertical="center"/>
    </xf>
    <xf numFmtId="169" fontId="2" fillId="0" borderId="3" xfId="0" applyNumberFormat="1" applyFont="1" applyBorder="1" applyAlignment="1">
      <alignment horizontal="center"/>
    </xf>
    <xf numFmtId="0" fontId="0" fillId="0" borderId="3" xfId="0" applyBorder="1"/>
    <xf numFmtId="171" fontId="1" fillId="0" borderId="1" xfId="0" applyNumberFormat="1" applyFont="1" applyBorder="1" applyAlignment="1">
      <alignment horizontal="center" vertical="center"/>
    </xf>
    <xf numFmtId="9" fontId="1" fillId="0" borderId="3" xfId="1" applyFont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0" fillId="0" borderId="4" xfId="0" applyFont="1" applyBorder="1"/>
    <xf numFmtId="0" fontId="0" fillId="0" borderId="4" xfId="0" applyNumberFormat="1" applyFont="1" applyBorder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workbookViewId="0">
      <selection sqref="A1:F24"/>
    </sheetView>
  </sheetViews>
  <sheetFormatPr defaultRowHeight="15" x14ac:dyDescent="0.25"/>
  <sheetData>
    <row r="2" spans="1:6" x14ac:dyDescent="0.25">
      <c r="A2" s="50"/>
      <c r="B2" s="51">
        <v>-1</v>
      </c>
      <c r="C2" s="51">
        <v>-2</v>
      </c>
      <c r="D2" s="51">
        <v>-3</v>
      </c>
      <c r="E2" s="51">
        <v>-4</v>
      </c>
      <c r="F2" s="51">
        <v>-5</v>
      </c>
    </row>
    <row r="3" spans="1:6" x14ac:dyDescent="0.25">
      <c r="A3" s="24" t="s">
        <v>11</v>
      </c>
      <c r="B3" s="25" t="s">
        <v>36</v>
      </c>
      <c r="C3" s="25" t="s">
        <v>50</v>
      </c>
      <c r="D3" s="25" t="s">
        <v>12</v>
      </c>
      <c r="E3" s="25" t="s">
        <v>13</v>
      </c>
      <c r="F3" s="25" t="s">
        <v>35</v>
      </c>
    </row>
    <row r="4" spans="1:6" x14ac:dyDescent="0.25">
      <c r="A4" s="50"/>
      <c r="B4" s="51"/>
      <c r="C4" s="51"/>
      <c r="D4" s="51"/>
      <c r="E4" s="51"/>
      <c r="F4" s="51"/>
    </row>
    <row r="5" spans="1:6" x14ac:dyDescent="0.25">
      <c r="A5" s="24" t="s">
        <v>16</v>
      </c>
      <c r="B5" s="25">
        <v>1.57E-3</v>
      </c>
      <c r="C5" s="25">
        <v>8.5000000000000006E-3</v>
      </c>
      <c r="D5" s="25">
        <v>3.13E-3</v>
      </c>
      <c r="E5" s="25">
        <v>2.0199999999999999E-2</v>
      </c>
      <c r="F5" s="25">
        <v>0.01</v>
      </c>
    </row>
    <row r="6" spans="1:6" x14ac:dyDescent="0.25">
      <c r="A6" s="24"/>
      <c r="B6" s="25">
        <v>6.6499999999999997E-3</v>
      </c>
      <c r="C6" s="25">
        <v>1.29E-2</v>
      </c>
      <c r="D6" s="25">
        <v>7.3200000000000001E-3</v>
      </c>
      <c r="E6" s="25">
        <v>1.03E-2</v>
      </c>
      <c r="F6" s="25">
        <v>7.3299999999999997E-3</v>
      </c>
    </row>
    <row r="7" spans="1:6" x14ac:dyDescent="0.25">
      <c r="A7" s="24" t="s">
        <v>37</v>
      </c>
      <c r="B7" s="25">
        <v>-1.0300000000000001E-3</v>
      </c>
      <c r="C7" s="25">
        <v>1.47E-2</v>
      </c>
      <c r="D7" s="25">
        <v>3.7100000000000002E-3</v>
      </c>
      <c r="E7" s="25">
        <v>1.2200000000000001E-2</v>
      </c>
      <c r="F7" s="25">
        <v>7.1999999999999998E-3</v>
      </c>
    </row>
    <row r="8" spans="1:6" x14ac:dyDescent="0.25">
      <c r="A8" s="24"/>
      <c r="B8" s="25">
        <v>5.0899999999999999E-3</v>
      </c>
      <c r="C8" s="25">
        <v>1.18E-2</v>
      </c>
      <c r="D8" s="25">
        <v>5.5300000000000002E-3</v>
      </c>
      <c r="E8" s="25">
        <v>8.5000000000000006E-3</v>
      </c>
      <c r="F8" s="25">
        <v>4.9500000000000004E-3</v>
      </c>
    </row>
    <row r="9" spans="1:6" x14ac:dyDescent="0.25">
      <c r="A9" s="24" t="s">
        <v>40</v>
      </c>
      <c r="B9" s="25">
        <v>-8.83E-4</v>
      </c>
      <c r="C9" s="25">
        <v>4.7200000000000002E-3</v>
      </c>
      <c r="D9" s="25">
        <v>8.1099999999999998E-4</v>
      </c>
      <c r="E9" s="25">
        <v>7.4799999999999997E-3</v>
      </c>
      <c r="F9" s="25">
        <v>3.5200000000000001E-3</v>
      </c>
    </row>
    <row r="10" spans="1:6" x14ac:dyDescent="0.25">
      <c r="A10" s="24"/>
      <c r="B10" s="25">
        <v>4.4099999999999999E-3</v>
      </c>
      <c r="C10" s="25">
        <v>9.1800000000000007E-3</v>
      </c>
      <c r="D10" s="25">
        <v>4.4799999999999996E-3</v>
      </c>
      <c r="E10" s="25">
        <v>5.1500000000000001E-3</v>
      </c>
      <c r="F10" s="25">
        <v>2.63E-3</v>
      </c>
    </row>
    <row r="11" spans="1:6" x14ac:dyDescent="0.25">
      <c r="A11" s="24" t="s">
        <v>17</v>
      </c>
      <c r="B11" s="25">
        <v>-7.8600000000000007E-3</v>
      </c>
      <c r="C11" s="25">
        <v>-7.6E-3</v>
      </c>
      <c r="D11" s="25">
        <v>-7.0499999999999998E-3</v>
      </c>
      <c r="E11" s="25">
        <v>1.7899999999999999E-3</v>
      </c>
      <c r="F11" s="25">
        <v>-2.63E-3</v>
      </c>
    </row>
    <row r="12" spans="1:6" x14ac:dyDescent="0.25">
      <c r="A12" s="24"/>
      <c r="B12" s="25">
        <v>4.8399999999999997E-3</v>
      </c>
      <c r="C12" s="25">
        <v>1.1900000000000001E-2</v>
      </c>
      <c r="D12" s="25">
        <v>5.1799999999999997E-3</v>
      </c>
      <c r="E12" s="25">
        <v>5.9300000000000004E-3</v>
      </c>
      <c r="F12" s="25">
        <v>3.0200000000000001E-3</v>
      </c>
    </row>
    <row r="13" spans="1:6" x14ac:dyDescent="0.25">
      <c r="A13" s="24" t="s">
        <v>38</v>
      </c>
      <c r="B13" s="25">
        <v>-1.3899999999999999E-2</v>
      </c>
      <c r="C13" s="25">
        <v>-7.7099999999999998E-3</v>
      </c>
      <c r="D13" s="25">
        <v>-1.15E-2</v>
      </c>
      <c r="E13" s="25">
        <v>-1.3500000000000001E-3</v>
      </c>
      <c r="F13" s="25">
        <v>-7.3200000000000001E-3</v>
      </c>
    </row>
    <row r="14" spans="1:6" x14ac:dyDescent="0.25">
      <c r="A14" s="24"/>
      <c r="B14" s="25">
        <v>5.6800000000000002E-3</v>
      </c>
      <c r="C14" s="25">
        <v>7.6600000000000001E-3</v>
      </c>
      <c r="D14" s="25">
        <v>4.6499999999999996E-3</v>
      </c>
      <c r="E14" s="25">
        <v>4.5599999999999998E-3</v>
      </c>
      <c r="F14" s="25">
        <v>2.96E-3</v>
      </c>
    </row>
    <row r="15" spans="1:6" x14ac:dyDescent="0.25">
      <c r="A15" s="24" t="s">
        <v>41</v>
      </c>
      <c r="B15" s="25">
        <v>-1.6299999999999999E-2</v>
      </c>
      <c r="C15" s="25">
        <v>-9.2399999999999999E-3</v>
      </c>
      <c r="D15" s="25">
        <v>-1.37E-2</v>
      </c>
      <c r="E15" s="25">
        <v>-4.8999999999999998E-3</v>
      </c>
      <c r="F15" s="25">
        <v>-9.9000000000000008E-3</v>
      </c>
    </row>
    <row r="16" spans="1:6" x14ac:dyDescent="0.25">
      <c r="A16" s="24"/>
      <c r="B16" s="25">
        <v>6.0899999999999999E-3</v>
      </c>
      <c r="C16" s="25">
        <v>1.0999999999999999E-2</v>
      </c>
      <c r="D16" s="25">
        <v>5.0899999999999999E-3</v>
      </c>
      <c r="E16" s="25">
        <v>8.3000000000000001E-3</v>
      </c>
      <c r="F16" s="25">
        <v>4.0200000000000001E-3</v>
      </c>
    </row>
    <row r="17" spans="1:6" x14ac:dyDescent="0.25">
      <c r="A17" s="24" t="s">
        <v>18</v>
      </c>
      <c r="B17" s="25">
        <v>2.5579999999999998</v>
      </c>
      <c r="C17" s="25">
        <v>2.0259999999999998</v>
      </c>
      <c r="D17" s="25">
        <v>3.0529999999999999</v>
      </c>
      <c r="E17" s="25">
        <v>2.1469999999999998</v>
      </c>
      <c r="F17" s="25">
        <v>3.375</v>
      </c>
    </row>
    <row r="18" spans="1:6" x14ac:dyDescent="0.25">
      <c r="A18" s="24"/>
      <c r="B18" s="25">
        <v>0.215</v>
      </c>
      <c r="C18" s="25">
        <v>0.24099999999999999</v>
      </c>
      <c r="D18" s="25">
        <v>0.16800000000000001</v>
      </c>
      <c r="E18" s="25">
        <v>0.189</v>
      </c>
      <c r="F18" s="25">
        <v>0.127</v>
      </c>
    </row>
    <row r="19" spans="1:6" x14ac:dyDescent="0.25">
      <c r="A19" s="24"/>
      <c r="B19" s="25"/>
      <c r="C19" s="25"/>
      <c r="D19" s="25"/>
      <c r="E19" s="25"/>
      <c r="F19" s="25"/>
    </row>
    <row r="20" spans="1:6" x14ac:dyDescent="0.25">
      <c r="A20" s="24" t="s">
        <v>10</v>
      </c>
      <c r="B20" s="29">
        <v>1395</v>
      </c>
      <c r="C20" s="29">
        <v>1361</v>
      </c>
      <c r="D20" s="29">
        <v>1405</v>
      </c>
      <c r="E20" s="29">
        <v>1387</v>
      </c>
      <c r="F20" s="29">
        <v>1417</v>
      </c>
    </row>
    <row r="21" spans="1:6" x14ac:dyDescent="0.25">
      <c r="A21" s="24" t="s">
        <v>19</v>
      </c>
      <c r="B21" s="25">
        <v>0.90200000000000002</v>
      </c>
      <c r="C21" s="25">
        <v>0.873</v>
      </c>
      <c r="D21" s="25">
        <v>0.92700000000000005</v>
      </c>
      <c r="E21" s="25">
        <v>0.93700000000000006</v>
      </c>
      <c r="F21" s="25">
        <v>0.94899999999999995</v>
      </c>
    </row>
    <row r="22" spans="1:6" x14ac:dyDescent="0.25">
      <c r="A22" s="24" t="s">
        <v>20</v>
      </c>
      <c r="B22" s="37">
        <v>1.04E-5</v>
      </c>
      <c r="C22" s="25">
        <v>2.3699999999999999E-2</v>
      </c>
      <c r="D22" s="25">
        <v>2.01E-2</v>
      </c>
      <c r="E22" s="37">
        <v>2.5600000000000001E-2</v>
      </c>
      <c r="F22" s="25">
        <v>2.1000000000000001E-2</v>
      </c>
    </row>
    <row r="23" spans="1:6" x14ac:dyDescent="0.25">
      <c r="A23" s="24" t="s">
        <v>21</v>
      </c>
      <c r="B23" s="25">
        <v>0.92700000000000005</v>
      </c>
      <c r="C23" s="25">
        <v>0.57399999999999995</v>
      </c>
      <c r="D23" s="25">
        <v>0.53400000000000003</v>
      </c>
      <c r="E23" s="25">
        <v>5.2400000000000002E-2</v>
      </c>
      <c r="F23" s="25">
        <v>0.30499999999999999</v>
      </c>
    </row>
    <row r="24" spans="1:6" x14ac:dyDescent="0.25">
      <c r="A24" s="52" t="s">
        <v>22</v>
      </c>
      <c r="B24" s="53">
        <v>17.8</v>
      </c>
      <c r="C24" s="53">
        <v>7.1029999999999998</v>
      </c>
      <c r="D24" s="53">
        <v>24.9</v>
      </c>
      <c r="E24" s="53">
        <v>12.71</v>
      </c>
      <c r="F24" s="53">
        <v>37.61</v>
      </c>
    </row>
    <row r="25" spans="1:6" x14ac:dyDescent="0.25">
      <c r="C25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zoomScale="150" zoomScaleNormal="150" workbookViewId="0">
      <selection sqref="A1:F14"/>
    </sheetView>
  </sheetViews>
  <sheetFormatPr defaultRowHeight="15" x14ac:dyDescent="0.25"/>
  <sheetData>
    <row r="2" spans="1:6" x14ac:dyDescent="0.25">
      <c r="A2" s="50"/>
      <c r="B2" s="51">
        <v>-1</v>
      </c>
      <c r="C2" s="51">
        <v>-2</v>
      </c>
      <c r="D2" s="51">
        <v>-3</v>
      </c>
      <c r="E2" s="51">
        <v>-4</v>
      </c>
      <c r="F2" s="51">
        <v>-5</v>
      </c>
    </row>
    <row r="3" spans="1:6" x14ac:dyDescent="0.25">
      <c r="A3" s="24" t="s">
        <v>11</v>
      </c>
      <c r="B3" s="25" t="s">
        <v>34</v>
      </c>
      <c r="C3" s="25" t="s">
        <v>50</v>
      </c>
      <c r="D3" s="25" t="s">
        <v>12</v>
      </c>
      <c r="E3" s="25" t="s">
        <v>13</v>
      </c>
      <c r="F3" s="25" t="s">
        <v>35</v>
      </c>
    </row>
    <row r="4" spans="1:6" x14ac:dyDescent="0.25">
      <c r="A4" s="50"/>
      <c r="B4" s="51"/>
      <c r="C4" s="51"/>
      <c r="D4" s="51"/>
      <c r="E4" s="51"/>
      <c r="F4" s="51"/>
    </row>
    <row r="5" spans="1:6" x14ac:dyDescent="0.25">
      <c r="A5" s="24" t="s">
        <v>23</v>
      </c>
      <c r="B5" s="25">
        <v>-1.4999999999999999E-2</v>
      </c>
      <c r="C5" s="25">
        <v>-1.61E-2</v>
      </c>
      <c r="D5" s="25">
        <v>-1.47E-2</v>
      </c>
      <c r="E5" s="25">
        <v>-1.44E-2</v>
      </c>
      <c r="F5" s="25">
        <v>-1.44E-2</v>
      </c>
    </row>
    <row r="6" spans="1:6" x14ac:dyDescent="0.25">
      <c r="A6" s="24"/>
      <c r="B6" s="25">
        <v>4.7299999999999998E-3</v>
      </c>
      <c r="C6" s="25">
        <v>8.5599999999999999E-3</v>
      </c>
      <c r="D6" s="25">
        <v>4.0099999999999997E-3</v>
      </c>
      <c r="E6" s="25">
        <v>6.3099999999999996E-3</v>
      </c>
      <c r="F6" s="25">
        <v>4.3699999999999998E-3</v>
      </c>
    </row>
    <row r="7" spans="1:6" x14ac:dyDescent="0.25">
      <c r="A7" s="24" t="s">
        <v>18</v>
      </c>
      <c r="B7" s="25">
        <v>2.7389999999999999</v>
      </c>
      <c r="C7" s="25">
        <v>1.879</v>
      </c>
      <c r="D7" s="25">
        <v>3.1030000000000002</v>
      </c>
      <c r="E7" s="25">
        <v>2.02</v>
      </c>
      <c r="F7" s="25">
        <v>3.37</v>
      </c>
    </row>
    <row r="8" spans="1:6" x14ac:dyDescent="0.25">
      <c r="A8" s="24"/>
      <c r="B8" s="25">
        <v>0.17</v>
      </c>
      <c r="C8" s="25">
        <v>0.21</v>
      </c>
      <c r="D8" s="25">
        <v>0.125</v>
      </c>
      <c r="E8" s="25">
        <v>0.17899999999999999</v>
      </c>
      <c r="F8" s="25">
        <v>0.113</v>
      </c>
    </row>
    <row r="9" spans="1:6" x14ac:dyDescent="0.25">
      <c r="A9" s="24"/>
      <c r="B9" s="25"/>
      <c r="C9" s="25"/>
      <c r="D9" s="25"/>
      <c r="E9" s="25"/>
      <c r="F9" s="25"/>
    </row>
    <row r="10" spans="1:6" x14ac:dyDescent="0.25">
      <c r="A10" s="24" t="s">
        <v>10</v>
      </c>
      <c r="B10" s="29">
        <v>1395</v>
      </c>
      <c r="C10" s="29">
        <v>1361</v>
      </c>
      <c r="D10" s="29">
        <v>1405</v>
      </c>
      <c r="E10" s="29">
        <v>1387</v>
      </c>
      <c r="F10" s="29">
        <v>1417</v>
      </c>
    </row>
    <row r="11" spans="1:6" x14ac:dyDescent="0.25">
      <c r="A11" s="24" t="s">
        <v>19</v>
      </c>
      <c r="B11" s="25">
        <v>0.90200000000000002</v>
      </c>
      <c r="C11" s="25">
        <v>0.873</v>
      </c>
      <c r="D11" s="25">
        <v>0.92700000000000005</v>
      </c>
      <c r="E11" s="25">
        <v>0.93600000000000005</v>
      </c>
      <c r="F11" s="25">
        <v>0.94799999999999995</v>
      </c>
    </row>
    <row r="12" spans="1:6" x14ac:dyDescent="0.25">
      <c r="A12" s="24" t="s">
        <v>24</v>
      </c>
      <c r="B12" s="25">
        <v>0.02</v>
      </c>
      <c r="C12" s="25">
        <v>0.106</v>
      </c>
      <c r="D12" s="25">
        <v>8.0000000000000002E-3</v>
      </c>
      <c r="E12" s="25">
        <v>5.8000000000000003E-2</v>
      </c>
      <c r="F12" s="25">
        <v>8.0000000000000002E-3</v>
      </c>
    </row>
    <row r="13" spans="1:6" x14ac:dyDescent="0.25">
      <c r="A13" s="24" t="s">
        <v>20</v>
      </c>
      <c r="B13" s="25">
        <v>0.51800000000000002</v>
      </c>
      <c r="C13" s="25">
        <v>0.69099999999999995</v>
      </c>
      <c r="D13" s="25">
        <v>0.51900000000000002</v>
      </c>
      <c r="E13" s="25">
        <v>0.93</v>
      </c>
      <c r="F13" s="25">
        <v>0.72499999999999998</v>
      </c>
    </row>
    <row r="14" spans="1:6" x14ac:dyDescent="0.25">
      <c r="A14" s="52" t="s">
        <v>22</v>
      </c>
      <c r="B14" s="53">
        <v>17.8</v>
      </c>
      <c r="C14" s="53">
        <v>7.1029999999999998</v>
      </c>
      <c r="D14" s="53">
        <v>24.9</v>
      </c>
      <c r="E14" s="53">
        <v>12.71</v>
      </c>
      <c r="F14" s="53">
        <v>37.61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sqref="A1:F18"/>
    </sheetView>
  </sheetViews>
  <sheetFormatPr defaultRowHeight="15" x14ac:dyDescent="0.25"/>
  <sheetData>
    <row r="2" spans="1:6" x14ac:dyDescent="0.25">
      <c r="A2" s="50"/>
      <c r="B2" s="51">
        <v>-1</v>
      </c>
      <c r="C2" s="51">
        <v>-2</v>
      </c>
      <c r="D2" s="51">
        <v>-3</v>
      </c>
      <c r="E2" s="51">
        <v>-4</v>
      </c>
      <c r="F2" s="51">
        <v>-5</v>
      </c>
    </row>
    <row r="3" spans="1:6" x14ac:dyDescent="0.25">
      <c r="A3" s="24" t="s">
        <v>11</v>
      </c>
      <c r="B3" s="25" t="s">
        <v>34</v>
      </c>
      <c r="C3" s="25" t="s">
        <v>50</v>
      </c>
      <c r="D3" s="25" t="s">
        <v>12</v>
      </c>
      <c r="E3" s="25" t="s">
        <v>13</v>
      </c>
      <c r="F3" s="25" t="s">
        <v>35</v>
      </c>
    </row>
    <row r="4" spans="1:6" x14ac:dyDescent="0.25">
      <c r="A4" s="50"/>
      <c r="B4" s="51"/>
      <c r="C4" s="51"/>
      <c r="D4" s="51"/>
      <c r="E4" s="51"/>
      <c r="F4" s="51"/>
    </row>
    <row r="5" spans="1:6" x14ac:dyDescent="0.25">
      <c r="A5" s="24" t="s">
        <v>15</v>
      </c>
      <c r="B5" s="25">
        <v>1.3500000000000001E-3</v>
      </c>
      <c r="C5" s="37">
        <v>2.9399999999999998E-6</v>
      </c>
      <c r="D5" s="25">
        <v>6.87E-4</v>
      </c>
      <c r="E5" s="25">
        <v>2.3800000000000002E-3</v>
      </c>
      <c r="F5" s="25">
        <v>1.1900000000000001E-3</v>
      </c>
    </row>
    <row r="6" spans="1:6" x14ac:dyDescent="0.25">
      <c r="A6" s="24"/>
      <c r="B6" s="25">
        <v>9.7099999999999997E-4</v>
      </c>
      <c r="C6" s="25">
        <v>1.47E-3</v>
      </c>
      <c r="D6" s="25">
        <v>9.3300000000000002E-4</v>
      </c>
      <c r="E6" s="25">
        <v>1.2099999999999999E-3</v>
      </c>
      <c r="F6" s="25">
        <v>8.7799999999999998E-4</v>
      </c>
    </row>
    <row r="7" spans="1:6" x14ac:dyDescent="0.25">
      <c r="A7" s="24" t="s">
        <v>14</v>
      </c>
      <c r="B7" s="25">
        <v>1.4800000000000001E-2</v>
      </c>
      <c r="C7" s="25">
        <v>1.91E-3</v>
      </c>
      <c r="D7" s="25">
        <v>1.09E-2</v>
      </c>
      <c r="E7" s="25">
        <v>-3.7200000000000002E-3</v>
      </c>
      <c r="F7" s="25">
        <v>5.9899999999999997E-3</v>
      </c>
    </row>
    <row r="8" spans="1:6" x14ac:dyDescent="0.25">
      <c r="A8" s="24"/>
      <c r="B8" s="25">
        <v>3.2100000000000002E-3</v>
      </c>
      <c r="C8" s="25">
        <v>2.99E-3</v>
      </c>
      <c r="D8" s="25">
        <v>2.4499999999999999E-3</v>
      </c>
      <c r="E8" s="25">
        <v>2.4499999999999999E-3</v>
      </c>
      <c r="F8" s="25">
        <v>1.72E-3</v>
      </c>
    </row>
    <row r="9" spans="1:6" x14ac:dyDescent="0.25">
      <c r="A9" s="24" t="s">
        <v>23</v>
      </c>
      <c r="B9" s="25">
        <v>-1.2699999999999999E-2</v>
      </c>
      <c r="C9" s="25">
        <v>-1.5699999999999999E-2</v>
      </c>
      <c r="D9" s="25">
        <v>-1.3100000000000001E-2</v>
      </c>
      <c r="E9" s="25">
        <v>-1.44E-2</v>
      </c>
      <c r="F9" s="25">
        <v>-1.3299999999999999E-2</v>
      </c>
    </row>
    <row r="10" spans="1:6" x14ac:dyDescent="0.25">
      <c r="A10" s="24"/>
      <c r="B10" s="25">
        <v>4.2500000000000003E-3</v>
      </c>
      <c r="C10" s="25">
        <v>8.6800000000000002E-3</v>
      </c>
      <c r="D10" s="25">
        <v>4.0299999999999997E-3</v>
      </c>
      <c r="E10" s="25">
        <v>5.8900000000000003E-3</v>
      </c>
      <c r="F10" s="25">
        <v>4.2199999999999998E-3</v>
      </c>
    </row>
    <row r="11" spans="1:6" x14ac:dyDescent="0.25">
      <c r="A11" s="24" t="s">
        <v>18</v>
      </c>
      <c r="B11" s="25">
        <v>2.35</v>
      </c>
      <c r="C11" s="25">
        <v>1.845</v>
      </c>
      <c r="D11" s="25">
        <v>2.8490000000000002</v>
      </c>
      <c r="E11" s="25">
        <v>1.835</v>
      </c>
      <c r="F11" s="25">
        <v>3.145</v>
      </c>
    </row>
    <row r="12" spans="1:6" x14ac:dyDescent="0.25">
      <c r="A12" s="24"/>
      <c r="B12" s="25">
        <v>0.20499999999999999</v>
      </c>
      <c r="C12" s="25">
        <v>0.20100000000000001</v>
      </c>
      <c r="D12" s="25">
        <v>0.14499999999999999</v>
      </c>
      <c r="E12" s="25">
        <v>0.188</v>
      </c>
      <c r="F12" s="25">
        <v>0.125</v>
      </c>
    </row>
    <row r="13" spans="1:6" x14ac:dyDescent="0.25">
      <c r="A13" s="24"/>
      <c r="B13" s="25"/>
      <c r="C13" s="25"/>
      <c r="D13" s="25"/>
      <c r="E13" s="25"/>
      <c r="F13" s="25"/>
    </row>
    <row r="14" spans="1:6" x14ac:dyDescent="0.25">
      <c r="A14" s="24" t="s">
        <v>10</v>
      </c>
      <c r="B14" s="29">
        <v>1380</v>
      </c>
      <c r="C14" s="29">
        <v>1346</v>
      </c>
      <c r="D14" s="29">
        <v>1390</v>
      </c>
      <c r="E14" s="29">
        <v>1372</v>
      </c>
      <c r="F14" s="29">
        <v>1402</v>
      </c>
    </row>
    <row r="15" spans="1:6" x14ac:dyDescent="0.25">
      <c r="A15" s="24" t="s">
        <v>19</v>
      </c>
      <c r="B15" s="25">
        <v>0.91500000000000004</v>
      </c>
      <c r="C15" s="25">
        <v>0.873</v>
      </c>
      <c r="D15" s="25">
        <v>0.93400000000000005</v>
      </c>
      <c r="E15" s="25">
        <v>0.93700000000000006</v>
      </c>
      <c r="F15" s="25">
        <v>0.95099999999999996</v>
      </c>
    </row>
    <row r="16" spans="1:6" x14ac:dyDescent="0.25">
      <c r="A16" s="24" t="s">
        <v>24</v>
      </c>
      <c r="B16" s="25">
        <v>2.9000000000000001E-2</v>
      </c>
      <c r="C16" s="25">
        <v>0.13500000000000001</v>
      </c>
      <c r="D16" s="25">
        <v>1.4E-2</v>
      </c>
      <c r="E16" s="25">
        <v>4.2000000000000003E-2</v>
      </c>
      <c r="F16" s="25">
        <v>1.2999999999999999E-2</v>
      </c>
    </row>
    <row r="17" spans="1:6" x14ac:dyDescent="0.25">
      <c r="A17" s="24" t="s">
        <v>20</v>
      </c>
      <c r="B17" s="25">
        <v>0.29899999999999999</v>
      </c>
      <c r="C17" s="25">
        <v>0.65600000000000003</v>
      </c>
      <c r="D17" s="25">
        <v>0.49199999999999999</v>
      </c>
      <c r="E17" s="25">
        <v>0.88800000000000001</v>
      </c>
      <c r="F17" s="25">
        <v>0.66700000000000004</v>
      </c>
    </row>
    <row r="18" spans="1:6" x14ac:dyDescent="0.25">
      <c r="A18" s="52" t="s">
        <v>22</v>
      </c>
      <c r="B18" s="53">
        <v>17.8</v>
      </c>
      <c r="C18" s="53">
        <v>7.1029999999999998</v>
      </c>
      <c r="D18" s="53">
        <v>24.9</v>
      </c>
      <c r="E18" s="53">
        <v>12.71</v>
      </c>
      <c r="F18" s="53">
        <v>37.61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4" zoomScale="70" zoomScaleNormal="70" workbookViewId="0">
      <selection activeCell="C7" sqref="C7:H38"/>
    </sheetView>
  </sheetViews>
  <sheetFormatPr defaultRowHeight="15" x14ac:dyDescent="0.25"/>
  <cols>
    <col min="2" max="2" width="8" customWidth="1"/>
    <col min="3" max="3" width="25.85546875" customWidth="1"/>
    <col min="4" max="8" width="13.28515625" customWidth="1"/>
  </cols>
  <sheetData>
    <row r="1" spans="1:9" x14ac:dyDescent="0.25">
      <c r="A1" s="1"/>
      <c r="B1" s="1"/>
      <c r="C1" s="1"/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/>
    </row>
    <row r="2" spans="1:9" x14ac:dyDescent="0.25">
      <c r="A2" s="1"/>
      <c r="B2" s="1"/>
      <c r="C2" s="1"/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/>
    </row>
    <row r="3" spans="1:9" x14ac:dyDescent="0.25">
      <c r="A3" s="1"/>
      <c r="B3" s="1"/>
      <c r="C3" s="1"/>
      <c r="D3" s="1" t="s">
        <v>33</v>
      </c>
      <c r="E3" s="1" t="s">
        <v>33</v>
      </c>
      <c r="F3" s="1" t="s">
        <v>33</v>
      </c>
      <c r="G3" s="1" t="s">
        <v>33</v>
      </c>
      <c r="H3" s="1" t="s">
        <v>33</v>
      </c>
      <c r="I3" s="1"/>
    </row>
    <row r="4" spans="1:9" x14ac:dyDescent="0.25">
      <c r="A4" s="1"/>
      <c r="B4" s="1"/>
      <c r="C4" s="1"/>
      <c r="D4" s="1" t="s">
        <v>44</v>
      </c>
      <c r="E4" s="1" t="s">
        <v>44</v>
      </c>
      <c r="F4" s="1"/>
      <c r="G4" s="1"/>
      <c r="H4" s="1"/>
      <c r="I4" s="1"/>
    </row>
    <row r="5" spans="1:9" x14ac:dyDescent="0.25">
      <c r="A5" s="1"/>
      <c r="B5" s="1"/>
      <c r="C5" s="1"/>
      <c r="D5" s="1" t="s">
        <v>6</v>
      </c>
      <c r="E5" s="1" t="s">
        <v>7</v>
      </c>
      <c r="F5" s="1" t="s">
        <v>8</v>
      </c>
      <c r="G5" s="1" t="s">
        <v>9</v>
      </c>
      <c r="H5" s="1" t="s">
        <v>52</v>
      </c>
    </row>
    <row r="6" spans="1:9" x14ac:dyDescent="0.25">
      <c r="A6" s="1"/>
      <c r="B6" s="1"/>
      <c r="C6" s="1"/>
      <c r="D6" s="1"/>
      <c r="E6" s="1"/>
      <c r="F6" s="1"/>
      <c r="G6" s="1"/>
      <c r="H6" s="1"/>
    </row>
    <row r="7" spans="1:9" x14ac:dyDescent="0.25">
      <c r="A7" s="2"/>
      <c r="B7" s="2"/>
      <c r="C7" s="3"/>
      <c r="D7" s="4">
        <v>1</v>
      </c>
      <c r="E7" s="4">
        <v>2</v>
      </c>
      <c r="F7" s="4">
        <v>3</v>
      </c>
      <c r="G7" s="4">
        <v>4</v>
      </c>
      <c r="H7" s="49">
        <v>5</v>
      </c>
    </row>
    <row r="8" spans="1:9" ht="36" x14ac:dyDescent="0.25">
      <c r="A8" s="5"/>
      <c r="B8" s="5"/>
      <c r="C8" s="42" t="s">
        <v>45</v>
      </c>
      <c r="D8" s="6" t="s">
        <v>51</v>
      </c>
      <c r="E8" s="6" t="s">
        <v>53</v>
      </c>
      <c r="F8" s="6" t="s">
        <v>46</v>
      </c>
      <c r="G8" s="6" t="s">
        <v>47</v>
      </c>
      <c r="H8" s="6" t="s">
        <v>48</v>
      </c>
    </row>
    <row r="9" spans="1:9" x14ac:dyDescent="0.25">
      <c r="A9" s="5"/>
      <c r="B9" s="5"/>
      <c r="C9" s="7"/>
      <c r="D9" s="54" t="s">
        <v>0</v>
      </c>
      <c r="E9" s="54"/>
      <c r="F9" s="54"/>
      <c r="G9" s="54"/>
      <c r="H9" s="54"/>
    </row>
    <row r="10" spans="1:9" x14ac:dyDescent="0.25">
      <c r="A10" s="5"/>
      <c r="B10" s="5"/>
      <c r="C10" s="7" t="s">
        <v>1</v>
      </c>
      <c r="D10" s="8"/>
      <c r="E10" s="8"/>
      <c r="F10" s="8"/>
      <c r="G10" s="8"/>
      <c r="H10" s="1"/>
    </row>
    <row r="11" spans="1:9" x14ac:dyDescent="0.25">
      <c r="A11" s="5">
        <v>5</v>
      </c>
      <c r="B11" s="5"/>
      <c r="C11" s="9" t="s">
        <v>42</v>
      </c>
      <c r="D11" s="39">
        <f t="shared" ref="D11:H16" ca="1" si="0">INDIRECT(D$1&amp;"!"&amp;D$5&amp;$A11)*100</f>
        <v>0.157</v>
      </c>
      <c r="E11" s="39">
        <f t="shared" ca="1" si="0"/>
        <v>0.85000000000000009</v>
      </c>
      <c r="F11" s="39">
        <f t="shared" ca="1" si="0"/>
        <v>0.313</v>
      </c>
      <c r="G11" s="39">
        <f t="shared" ca="1" si="0"/>
        <v>2.02</v>
      </c>
      <c r="H11" s="39">
        <f t="shared" ca="1" si="0"/>
        <v>1</v>
      </c>
    </row>
    <row r="12" spans="1:9" s="19" customFormat="1" x14ac:dyDescent="0.25">
      <c r="A12" s="5">
        <f>A11+1</f>
        <v>6</v>
      </c>
      <c r="B12" s="5"/>
      <c r="C12" s="7"/>
      <c r="D12" s="41">
        <f t="shared" ca="1" si="0"/>
        <v>0.66499999999999992</v>
      </c>
      <c r="E12" s="41">
        <f ca="1">INDIRECT(E$1&amp;"!"&amp;E$5&amp;$A12)*100</f>
        <v>1.29</v>
      </c>
      <c r="F12" s="41">
        <f ca="1">INDIRECT(F$1&amp;"!"&amp;F$5&amp;$A12)*100</f>
        <v>0.73199999999999998</v>
      </c>
      <c r="G12" s="41">
        <f ca="1">INDIRECT(G$1&amp;"!"&amp;G$5&amp;$A12)*100</f>
        <v>1.03</v>
      </c>
      <c r="H12" s="41">
        <f ca="1">INDIRECT(H$1&amp;"!"&amp;H$5&amp;$A12)*100</f>
        <v>0.73299999999999998</v>
      </c>
    </row>
    <row r="13" spans="1:9" s="19" customFormat="1" x14ac:dyDescent="0.25">
      <c r="A13" s="5">
        <f t="shared" ref="A13:A16" si="1">A12+1</f>
        <v>7</v>
      </c>
      <c r="B13" s="5"/>
      <c r="C13" s="9" t="s">
        <v>43</v>
      </c>
      <c r="D13" s="39">
        <f t="shared" ca="1" si="0"/>
        <v>-0.10300000000000001</v>
      </c>
      <c r="E13" s="39">
        <f t="shared" ca="1" si="0"/>
        <v>1.47</v>
      </c>
      <c r="F13" s="39">
        <f t="shared" ca="1" si="0"/>
        <v>0.371</v>
      </c>
      <c r="G13" s="39">
        <f t="shared" ca="1" si="0"/>
        <v>1.22</v>
      </c>
      <c r="H13" s="39">
        <f t="shared" ca="1" si="0"/>
        <v>0.72</v>
      </c>
    </row>
    <row r="14" spans="1:9" s="19" customFormat="1" x14ac:dyDescent="0.25">
      <c r="A14" s="5">
        <f t="shared" si="1"/>
        <v>8</v>
      </c>
      <c r="B14" s="5"/>
      <c r="C14" s="7"/>
      <c r="D14" s="41">
        <f t="shared" ca="1" si="0"/>
        <v>0.50900000000000001</v>
      </c>
      <c r="E14" s="41">
        <f ca="1">INDIRECT(E$1&amp;"!"&amp;E$5&amp;$A14)*100</f>
        <v>1.18</v>
      </c>
      <c r="F14" s="41">
        <f ca="1">INDIRECT(F$1&amp;"!"&amp;F$5&amp;$A14)*100</f>
        <v>0.55300000000000005</v>
      </c>
      <c r="G14" s="41">
        <f ca="1">INDIRECT(G$1&amp;"!"&amp;G$5&amp;$A14)*100</f>
        <v>0.85000000000000009</v>
      </c>
      <c r="H14" s="41">
        <f ca="1">INDIRECT(H$1&amp;"!"&amp;H$5&amp;$A14)*100</f>
        <v>0.49500000000000005</v>
      </c>
    </row>
    <row r="15" spans="1:9" x14ac:dyDescent="0.25">
      <c r="A15" s="5">
        <f t="shared" si="1"/>
        <v>9</v>
      </c>
      <c r="B15" s="5"/>
      <c r="C15" s="9" t="s">
        <v>27</v>
      </c>
      <c r="D15" s="39">
        <f t="shared" ca="1" si="0"/>
        <v>-8.8300000000000003E-2</v>
      </c>
      <c r="E15" s="39">
        <f t="shared" ca="1" si="0"/>
        <v>0.47200000000000003</v>
      </c>
      <c r="F15" s="39">
        <f t="shared" ca="1" si="0"/>
        <v>8.1099999999999992E-2</v>
      </c>
      <c r="G15" s="39">
        <f t="shared" ca="1" si="0"/>
        <v>0.748</v>
      </c>
      <c r="H15" s="39">
        <f t="shared" ca="1" si="0"/>
        <v>0.35200000000000004</v>
      </c>
    </row>
    <row r="16" spans="1:9" s="19" customFormat="1" x14ac:dyDescent="0.25">
      <c r="A16" s="5">
        <f t="shared" si="1"/>
        <v>10</v>
      </c>
      <c r="B16" s="5"/>
      <c r="C16" s="22"/>
      <c r="D16" s="41">
        <f t="shared" ca="1" si="0"/>
        <v>0.441</v>
      </c>
      <c r="E16" s="41">
        <f ca="1">INDIRECT(E$1&amp;"!"&amp;E$5&amp;$A16)*100</f>
        <v>0.91800000000000004</v>
      </c>
      <c r="F16" s="41">
        <f ca="1">INDIRECT(F$1&amp;"!"&amp;F$5&amp;$A16)*100</f>
        <v>0.44799999999999995</v>
      </c>
      <c r="G16" s="41">
        <f ca="1">INDIRECT(G$1&amp;"!"&amp;G$5&amp;$A16)*100</f>
        <v>0.51500000000000001</v>
      </c>
      <c r="H16" s="41">
        <f ca="1">INDIRECT(H$1&amp;"!"&amp;H$5&amp;$A16)*100</f>
        <v>0.26300000000000001</v>
      </c>
    </row>
    <row r="17" spans="1:9" x14ac:dyDescent="0.25">
      <c r="A17" s="1"/>
      <c r="B17" s="1"/>
      <c r="C17" s="10" t="s">
        <v>2</v>
      </c>
      <c r="D17" s="11"/>
      <c r="E17" s="11"/>
      <c r="F17" s="11"/>
      <c r="G17" s="11"/>
      <c r="H17" s="11"/>
    </row>
    <row r="18" spans="1:9" x14ac:dyDescent="0.25">
      <c r="A18" s="1">
        <f>A16+1</f>
        <v>11</v>
      </c>
      <c r="B18" s="1"/>
      <c r="C18" s="12" t="s">
        <v>28</v>
      </c>
      <c r="D18" s="39">
        <f t="shared" ref="D18:H23" ca="1" si="2">INDIRECT(D$1&amp;"!"&amp;D$5&amp;$A18)*100</f>
        <v>-0.78600000000000003</v>
      </c>
      <c r="E18" s="39">
        <f t="shared" ca="1" si="2"/>
        <v>-0.76</v>
      </c>
      <c r="F18" s="39">
        <f t="shared" ca="1" si="2"/>
        <v>-0.70499999999999996</v>
      </c>
      <c r="G18" s="39">
        <f t="shared" ca="1" si="2"/>
        <v>0.17899999999999999</v>
      </c>
      <c r="H18" s="39">
        <f t="shared" ca="1" si="2"/>
        <v>-0.26300000000000001</v>
      </c>
    </row>
    <row r="19" spans="1:9" x14ac:dyDescent="0.25">
      <c r="A19" s="5">
        <f t="shared" ref="A19:A23" si="3">A18+1</f>
        <v>12</v>
      </c>
      <c r="B19" s="1"/>
      <c r="C19" s="10"/>
      <c r="D19" s="41">
        <f t="shared" ca="1" si="2"/>
        <v>0.48399999999999999</v>
      </c>
      <c r="E19" s="41">
        <f ca="1">INDIRECT(E$1&amp;"!"&amp;E$5&amp;$A19)*100</f>
        <v>1.1900000000000002</v>
      </c>
      <c r="F19" s="41">
        <f ca="1">INDIRECT(F$1&amp;"!"&amp;F$5&amp;$A19)*100</f>
        <v>0.51800000000000002</v>
      </c>
      <c r="G19" s="41">
        <f ca="1">INDIRECT(G$1&amp;"!"&amp;G$5&amp;$A19)*100</f>
        <v>0.59300000000000008</v>
      </c>
      <c r="H19" s="41">
        <f ca="1">INDIRECT(H$1&amp;"!"&amp;H$5&amp;$A19)*100</f>
        <v>0.30199999999999999</v>
      </c>
      <c r="I19" s="13"/>
    </row>
    <row r="20" spans="1:9" x14ac:dyDescent="0.25">
      <c r="A20" s="5">
        <f t="shared" si="3"/>
        <v>13</v>
      </c>
      <c r="B20" s="1"/>
      <c r="C20" s="15" t="s">
        <v>29</v>
      </c>
      <c r="D20" s="39">
        <f t="shared" ca="1" si="2"/>
        <v>-1.39</v>
      </c>
      <c r="E20" s="39">
        <f t="shared" ca="1" si="2"/>
        <v>-0.77100000000000002</v>
      </c>
      <c r="F20" s="39">
        <f t="shared" ca="1" si="2"/>
        <v>-1.1499999999999999</v>
      </c>
      <c r="G20" s="39">
        <f t="shared" ca="1" si="2"/>
        <v>-0.13500000000000001</v>
      </c>
      <c r="H20" s="39">
        <f t="shared" ca="1" si="2"/>
        <v>-0.73199999999999998</v>
      </c>
      <c r="I20" s="14"/>
    </row>
    <row r="21" spans="1:9" x14ac:dyDescent="0.25">
      <c r="A21" s="5">
        <f t="shared" si="3"/>
        <v>14</v>
      </c>
      <c r="B21" s="1"/>
      <c r="C21" s="16"/>
      <c r="D21" s="41">
        <f t="shared" ca="1" si="2"/>
        <v>0.56800000000000006</v>
      </c>
      <c r="E21" s="41">
        <f ca="1">INDIRECT(E$1&amp;"!"&amp;E$5&amp;$A21)*100</f>
        <v>0.76600000000000001</v>
      </c>
      <c r="F21" s="41">
        <f ca="1">INDIRECT(F$1&amp;"!"&amp;F$5&amp;$A21)*100</f>
        <v>0.46499999999999997</v>
      </c>
      <c r="G21" s="41">
        <f ca="1">INDIRECT(G$1&amp;"!"&amp;G$5&amp;$A21)*100</f>
        <v>0.45599999999999996</v>
      </c>
      <c r="H21" s="41">
        <f ca="1">INDIRECT(H$1&amp;"!"&amp;H$5&amp;$A21)*100</f>
        <v>0.29599999999999999</v>
      </c>
    </row>
    <row r="22" spans="1:9" x14ac:dyDescent="0.25">
      <c r="A22" s="5">
        <f t="shared" si="3"/>
        <v>15</v>
      </c>
      <c r="B22" s="1"/>
      <c r="C22" s="15" t="s">
        <v>30</v>
      </c>
      <c r="D22" s="39">
        <f t="shared" ca="1" si="2"/>
        <v>-1.63</v>
      </c>
      <c r="E22" s="39">
        <f t="shared" ca="1" si="2"/>
        <v>-0.92400000000000004</v>
      </c>
      <c r="F22" s="39">
        <f t="shared" ca="1" si="2"/>
        <v>-1.37</v>
      </c>
      <c r="G22" s="39">
        <f t="shared" ca="1" si="2"/>
        <v>-0.49</v>
      </c>
      <c r="H22" s="39">
        <f t="shared" ca="1" si="2"/>
        <v>-0.9900000000000001</v>
      </c>
    </row>
    <row r="23" spans="1:9" s="19" customFormat="1" x14ac:dyDescent="0.25">
      <c r="A23" s="5">
        <f t="shared" si="3"/>
        <v>16</v>
      </c>
      <c r="B23" s="5"/>
      <c r="C23" s="22"/>
      <c r="D23" s="41">
        <f t="shared" ca="1" si="2"/>
        <v>0.60899999999999999</v>
      </c>
      <c r="E23" s="41">
        <f ca="1">INDIRECT(E$1&amp;"!"&amp;E$5&amp;$A23)*100</f>
        <v>1.0999999999999999</v>
      </c>
      <c r="F23" s="41">
        <f ca="1">INDIRECT(F$1&amp;"!"&amp;F$5&amp;$A23)*100</f>
        <v>0.50900000000000001</v>
      </c>
      <c r="G23" s="41">
        <f ca="1">INDIRECT(G$1&amp;"!"&amp;G$5&amp;$A23)*100</f>
        <v>0.83</v>
      </c>
      <c r="H23" s="41">
        <f ca="1">INDIRECT(H$1&amp;"!"&amp;H$5&amp;$A23)*100</f>
        <v>0.40200000000000002</v>
      </c>
    </row>
    <row r="24" spans="1:9" s="34" customFormat="1" x14ac:dyDescent="0.25">
      <c r="A24" s="33">
        <v>23</v>
      </c>
      <c r="C24" s="35" t="s">
        <v>26</v>
      </c>
      <c r="D24" s="36">
        <f t="shared" ref="D24:H24" ca="1" si="4">INDIRECT(D$1&amp;"!"&amp;D$5&amp;$A24)</f>
        <v>0.92700000000000005</v>
      </c>
      <c r="E24" s="36">
        <f t="shared" ca="1" si="4"/>
        <v>0.57399999999999995</v>
      </c>
      <c r="F24" s="36">
        <f t="shared" ca="1" si="4"/>
        <v>0.53400000000000003</v>
      </c>
      <c r="G24" s="36">
        <f t="shared" ca="1" si="4"/>
        <v>5.2400000000000002E-2</v>
      </c>
      <c r="H24" s="36">
        <f t="shared" ca="1" si="4"/>
        <v>0.30499999999999999</v>
      </c>
    </row>
    <row r="25" spans="1:9" s="19" customFormat="1" x14ac:dyDescent="0.25">
      <c r="A25" s="18"/>
      <c r="C25" s="5"/>
      <c r="D25" s="17"/>
      <c r="E25" s="17"/>
      <c r="F25" s="17"/>
      <c r="G25" s="17"/>
      <c r="H25" s="17"/>
    </row>
    <row r="26" spans="1:9" x14ac:dyDescent="0.25">
      <c r="C26" s="7"/>
      <c r="D26" s="54" t="s">
        <v>3</v>
      </c>
      <c r="E26" s="54"/>
      <c r="F26" s="54"/>
      <c r="G26" s="54"/>
      <c r="H26" s="54"/>
    </row>
    <row r="27" spans="1:9" x14ac:dyDescent="0.25">
      <c r="A27">
        <v>5</v>
      </c>
      <c r="C27" s="28" t="s">
        <v>31</v>
      </c>
      <c r="D27" s="17">
        <f ca="1">INDIRECT(D$2&amp;"!"&amp;D$5&amp;$A27)*100</f>
        <v>-1.5</v>
      </c>
      <c r="E27" s="17">
        <f t="shared" ref="E27:H27" ca="1" si="5">INDIRECT(E$2&amp;"!"&amp;E$5&amp;$A27)*100</f>
        <v>-1.6099999999999999</v>
      </c>
      <c r="F27" s="17">
        <f t="shared" ca="1" si="5"/>
        <v>-1.47</v>
      </c>
      <c r="G27" s="17">
        <f t="shared" ca="1" si="5"/>
        <v>-1.44</v>
      </c>
      <c r="H27" s="17">
        <f t="shared" ca="1" si="5"/>
        <v>-1.44</v>
      </c>
    </row>
    <row r="28" spans="1:9" s="19" customFormat="1" x14ac:dyDescent="0.25">
      <c r="A28" s="19">
        <v>6</v>
      </c>
      <c r="C28" s="22"/>
      <c r="D28" s="40">
        <f ca="1">INDIRECT(D$2&amp;"!"&amp;D$5&amp;$A28)*100</f>
        <v>0.47299999999999998</v>
      </c>
      <c r="E28" s="40">
        <f ca="1">INDIRECT(E$2&amp;"!"&amp;E$5&amp;$A28)*100</f>
        <v>0.85599999999999998</v>
      </c>
      <c r="F28" s="40">
        <f ca="1">INDIRECT(F$2&amp;"!"&amp;F$5&amp;$A28)*100</f>
        <v>0.40099999999999997</v>
      </c>
      <c r="G28" s="40">
        <f ca="1">INDIRECT(G$2&amp;"!"&amp;G$5&amp;$A28)*100</f>
        <v>0.63100000000000001</v>
      </c>
      <c r="H28" s="40">
        <f ca="1">INDIRECT(H$2&amp;"!"&amp;H$5&amp;$A28)*100</f>
        <v>0.437</v>
      </c>
    </row>
    <row r="29" spans="1:9" s="19" customFormat="1" x14ac:dyDescent="0.25">
      <c r="A29" s="24">
        <v>12</v>
      </c>
      <c r="B29" s="24"/>
      <c r="C29" s="30" t="s">
        <v>25</v>
      </c>
      <c r="D29" s="31">
        <f t="shared" ref="D29:H29" ca="1" si="6">INDIRECT(D$2&amp;"!"&amp;D$5&amp;$A29)</f>
        <v>0.02</v>
      </c>
      <c r="E29" s="31">
        <f t="shared" ca="1" si="6"/>
        <v>0.106</v>
      </c>
      <c r="F29" s="31">
        <f t="shared" ca="1" si="6"/>
        <v>8.0000000000000002E-3</v>
      </c>
      <c r="G29" s="31">
        <f t="shared" ca="1" si="6"/>
        <v>5.8000000000000003E-2</v>
      </c>
      <c r="H29" s="31">
        <f t="shared" ca="1" si="6"/>
        <v>8.0000000000000002E-3</v>
      </c>
      <c r="I29" s="32"/>
    </row>
    <row r="30" spans="1:9" s="46" customFormat="1" x14ac:dyDescent="0.25">
      <c r="A30" s="38"/>
      <c r="B30" s="38"/>
      <c r="C30" s="44" t="s">
        <v>49</v>
      </c>
      <c r="D30" s="48">
        <f ca="1">D27/100*D$38/($H$27/100*$H$38)</f>
        <v>0.49299831605069583</v>
      </c>
      <c r="E30" s="48">
        <f ca="1">E27/100*E$38/($H$27/100*$H$38)</f>
        <v>0.2111552409229224</v>
      </c>
      <c r="F30" s="48">
        <f ca="1">F27/100*F$38/($H$27/100*$H$38)</f>
        <v>0.67585083754320663</v>
      </c>
      <c r="G30" s="48">
        <f ca="1">G27/100*G$38/($H$27/100*$H$38)</f>
        <v>0.33794203669236911</v>
      </c>
      <c r="H30" s="48">
        <f ca="1">H27/100*H$38/($H$27/100*$H$38)</f>
        <v>1</v>
      </c>
      <c r="I30" s="45"/>
    </row>
    <row r="31" spans="1:9" s="19" customFormat="1" x14ac:dyDescent="0.25">
      <c r="A31" s="24"/>
      <c r="B31" s="24"/>
      <c r="C31" s="30"/>
      <c r="D31" s="31"/>
      <c r="E31" s="31"/>
      <c r="F31" s="31"/>
      <c r="G31" s="31"/>
      <c r="H31" s="31"/>
      <c r="I31" s="32"/>
    </row>
    <row r="32" spans="1:9" x14ac:dyDescent="0.25">
      <c r="C32" s="7"/>
      <c r="D32" s="54" t="s">
        <v>39</v>
      </c>
      <c r="E32" s="54"/>
      <c r="F32" s="54"/>
      <c r="G32" s="54"/>
      <c r="H32" s="54"/>
    </row>
    <row r="33" spans="1:9" x14ac:dyDescent="0.25">
      <c r="A33">
        <v>9</v>
      </c>
      <c r="C33" s="28" t="s">
        <v>31</v>
      </c>
      <c r="D33" s="17">
        <f ca="1">INDIRECT(D$3&amp;"!"&amp;D$5&amp;$A33)*100</f>
        <v>-1.27</v>
      </c>
      <c r="E33" s="17">
        <f ca="1">INDIRECT(E$3&amp;"!"&amp;E$5&amp;$A33)*100</f>
        <v>-1.5699999999999998</v>
      </c>
      <c r="F33" s="17">
        <f t="shared" ref="F33:H33" ca="1" si="7">INDIRECT(F$3&amp;"!"&amp;F$5&amp;$A33)*100</f>
        <v>-1.31</v>
      </c>
      <c r="G33" s="17">
        <f t="shared" ca="1" si="7"/>
        <v>-1.44</v>
      </c>
      <c r="H33" s="17">
        <f t="shared" ca="1" si="7"/>
        <v>-1.3299999999999998</v>
      </c>
    </row>
    <row r="34" spans="1:9" s="19" customFormat="1" x14ac:dyDescent="0.25">
      <c r="A34" s="19">
        <v>10</v>
      </c>
      <c r="C34" s="22"/>
      <c r="D34" s="40">
        <f ca="1">INDIRECT(D$3&amp;"!"&amp;D$5&amp;$A34)*100</f>
        <v>0.42500000000000004</v>
      </c>
      <c r="E34" s="40">
        <f ca="1">INDIRECT(E$3&amp;"!"&amp;E$5&amp;$A34)*100</f>
        <v>0.86799999999999999</v>
      </c>
      <c r="F34" s="40">
        <f ca="1">INDIRECT(F$3&amp;"!"&amp;F$5&amp;$A34)*100</f>
        <v>0.40299999999999997</v>
      </c>
      <c r="G34" s="40">
        <f ca="1">INDIRECT(G$3&amp;"!"&amp;G$5&amp;$A34)*100</f>
        <v>0.58900000000000008</v>
      </c>
      <c r="H34" s="40">
        <f ca="1">INDIRECT(H$3&amp;"!"&amp;H$5&amp;$A34)*100</f>
        <v>0.42199999999999999</v>
      </c>
    </row>
    <row r="35" spans="1:9" s="19" customFormat="1" x14ac:dyDescent="0.25">
      <c r="A35" s="24">
        <v>16</v>
      </c>
      <c r="B35" s="24"/>
      <c r="C35" s="30" t="s">
        <v>25</v>
      </c>
      <c r="D35" s="31">
        <f t="shared" ref="D35:H35" ca="1" si="8">INDIRECT(D$3&amp;"!"&amp;D$5&amp;$A35)</f>
        <v>2.9000000000000001E-2</v>
      </c>
      <c r="E35" s="31">
        <f t="shared" ca="1" si="8"/>
        <v>0.13500000000000001</v>
      </c>
      <c r="F35" s="31">
        <f t="shared" ca="1" si="8"/>
        <v>1.4E-2</v>
      </c>
      <c r="G35" s="31">
        <f t="shared" ca="1" si="8"/>
        <v>4.2000000000000003E-2</v>
      </c>
      <c r="H35" s="31">
        <f t="shared" ca="1" si="8"/>
        <v>1.2999999999999999E-2</v>
      </c>
      <c r="I35" s="32"/>
    </row>
    <row r="36" spans="1:9" s="46" customFormat="1" x14ac:dyDescent="0.25">
      <c r="A36" s="38"/>
      <c r="B36" s="38"/>
      <c r="C36" s="44" t="s">
        <v>49</v>
      </c>
      <c r="D36" s="48">
        <f ca="1">D33/100*D$38/($H$33/100*$H$38)</f>
        <v>0.45192747889399115</v>
      </c>
      <c r="E36" s="48">
        <f ca="1">E33/100*E$38/($H$33/100*$H$38)</f>
        <v>0.22293922788891926</v>
      </c>
      <c r="F36" s="48">
        <f ca="1">F33/100*F$38/($H$33/100*$H$38)</f>
        <v>0.65210220446089961</v>
      </c>
      <c r="G36" s="48">
        <f ca="1">G33/100*G$38/($H$33/100*$H$38)</f>
        <v>0.3658921299526402</v>
      </c>
      <c r="H36" s="48">
        <f ca="1">H33/100*H$38/($H$33/100*$H$38)</f>
        <v>1</v>
      </c>
      <c r="I36" s="45"/>
    </row>
    <row r="37" spans="1:9" x14ac:dyDescent="0.25">
      <c r="A37">
        <v>10</v>
      </c>
      <c r="C37" s="23" t="s">
        <v>10</v>
      </c>
      <c r="D37" s="26">
        <f ca="1">INDIRECT(D$2&amp;"!"&amp;D$5&amp;$A37)</f>
        <v>1395</v>
      </c>
      <c r="E37" s="26">
        <f ca="1">INDIRECT(E$2&amp;"!"&amp;E$5&amp;$A37)</f>
        <v>1361</v>
      </c>
      <c r="F37" s="26">
        <f ca="1">INDIRECT(F$2&amp;"!"&amp;F$5&amp;$A37)</f>
        <v>1405</v>
      </c>
      <c r="G37" s="26">
        <f ca="1">INDIRECT(G$2&amp;"!"&amp;G$5&amp;$A37)</f>
        <v>1387</v>
      </c>
      <c r="H37" s="26">
        <f ca="1">INDIRECT(H$2&amp;"!"&amp;H$5&amp;$A37)</f>
        <v>1417</v>
      </c>
    </row>
    <row r="38" spans="1:9" x14ac:dyDescent="0.25">
      <c r="A38" s="27">
        <v>24</v>
      </c>
      <c r="B38" s="21"/>
      <c r="C38" s="20" t="s">
        <v>32</v>
      </c>
      <c r="D38" s="47">
        <f ca="1">INDIRECT(D$1&amp;"!"&amp;D$5&amp;$A38)</f>
        <v>17.8</v>
      </c>
      <c r="E38" s="47">
        <f ca="1">INDIRECT(E$1&amp;"!"&amp;E$5&amp;$A38)</f>
        <v>7.1029999999999998</v>
      </c>
      <c r="F38" s="47">
        <f ca="1">INDIRECT(F$1&amp;"!"&amp;F$5&amp;$A38)</f>
        <v>24.9</v>
      </c>
      <c r="G38" s="47">
        <f ca="1">INDIRECT(G$1&amp;"!"&amp;G$5&amp;$A38)</f>
        <v>12.71</v>
      </c>
      <c r="H38" s="47">
        <f ca="1">INDIRECT(H$1&amp;"!"&amp;H$5&amp;$A38)</f>
        <v>37.61</v>
      </c>
    </row>
  </sheetData>
  <mergeCells count="3">
    <mergeCell ref="D9:H9"/>
    <mergeCell ref="D26:H26"/>
    <mergeCell ref="D32:H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</vt:lpstr>
      <vt:lpstr>outputdd</vt:lpstr>
      <vt:lpstr>outputddbw</vt:lpstr>
      <vt:lpstr>table_4</vt:lpstr>
    </vt:vector>
  </TitlesOfParts>
  <Company>UC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 Goodman-bacon</dc:creator>
  <cp:lastModifiedBy>Goodman-bacon, Andrew Jacob</cp:lastModifiedBy>
  <dcterms:created xsi:type="dcterms:W3CDTF">2015-02-12T05:44:12Z</dcterms:created>
  <dcterms:modified xsi:type="dcterms:W3CDTF">2016-10-04T21:34:47Z</dcterms:modified>
</cp:coreProperties>
</file>