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odmaj2\Documents\medicaid\jpe\main_results\"/>
    </mc:Choice>
  </mc:AlternateContent>
  <bookViews>
    <workbookView xWindow="360" yWindow="315" windowWidth="18780" windowHeight="8130"/>
  </bookViews>
  <sheets>
    <sheet name="table5" sheetId="1" r:id="rId1"/>
    <sheet name="output" sheetId="2" r:id="rId2"/>
    <sheet name="outputdd" sheetId="3" r:id="rId3"/>
  </sheets>
  <calcPr calcId="162913"/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6" i="1" s="1"/>
  <c r="A18" i="1" s="1"/>
  <c r="A19" i="1" s="1"/>
  <c r="A20" i="1" s="1"/>
  <c r="A21" i="1" s="1"/>
  <c r="A22" i="1" s="1"/>
  <c r="A23" i="1" s="1"/>
  <c r="F11" i="1"/>
  <c r="G30" i="1"/>
  <c r="D11" i="1"/>
  <c r="D26" i="1"/>
  <c r="D15" i="1"/>
  <c r="D14" i="1"/>
  <c r="F27" i="1"/>
  <c r="E14" i="1"/>
  <c r="F23" i="1"/>
  <c r="D18" i="1"/>
  <c r="D20" i="1"/>
  <c r="E12" i="1"/>
  <c r="D27" i="1"/>
  <c r="F26" i="1"/>
  <c r="E22" i="1"/>
  <c r="D30" i="1"/>
  <c r="G23" i="1"/>
  <c r="G24" i="1"/>
  <c r="E26" i="1"/>
  <c r="D24" i="1"/>
  <c r="E20" i="1"/>
  <c r="F15" i="1"/>
  <c r="G26" i="1"/>
  <c r="F20" i="1"/>
  <c r="F28" i="1"/>
  <c r="G27" i="1"/>
  <c r="D16" i="1"/>
  <c r="E24" i="1"/>
  <c r="E27" i="1"/>
  <c r="G20" i="1"/>
  <c r="G21" i="1"/>
  <c r="D28" i="1"/>
  <c r="E28" i="1"/>
  <c r="E13" i="1"/>
  <c r="G19" i="1"/>
  <c r="F30" i="1"/>
  <c r="F24" i="1"/>
  <c r="E29" i="1"/>
  <c r="G18" i="1"/>
  <c r="F13" i="1"/>
  <c r="F18" i="1"/>
  <c r="E21" i="1"/>
  <c r="D29" i="1"/>
  <c r="E11" i="1"/>
  <c r="F29" i="1"/>
  <c r="F14" i="1"/>
  <c r="D13" i="1"/>
  <c r="F12" i="1"/>
  <c r="F22" i="1"/>
  <c r="F21" i="1"/>
  <c r="F16" i="1"/>
  <c r="G29" i="1"/>
  <c r="G28" i="1"/>
  <c r="D22" i="1"/>
  <c r="G16" i="1"/>
  <c r="G15" i="1"/>
  <c r="E30" i="1"/>
  <c r="E23" i="1"/>
  <c r="D19" i="1"/>
  <c r="D21" i="1"/>
  <c r="E19" i="1"/>
  <c r="D23" i="1"/>
  <c r="D12" i="1"/>
  <c r="G22" i="1"/>
  <c r="E18" i="1"/>
  <c r="F19" i="1"/>
  <c r="E15" i="1"/>
  <c r="E16" i="1"/>
</calcChain>
</file>

<file path=xl/sharedStrings.xml><?xml version="1.0" encoding="utf-8"?>
<sst xmlns="http://schemas.openxmlformats.org/spreadsheetml/2006/main" count="61" uniqueCount="45">
  <si>
    <t>output</t>
  </si>
  <si>
    <t>outputdd</t>
  </si>
  <si>
    <t>B</t>
  </si>
  <si>
    <t>C</t>
  </si>
  <si>
    <t>D</t>
  </si>
  <si>
    <t>E</t>
  </si>
  <si>
    <t>Dependent Variable:</t>
  </si>
  <si>
    <t>A. Grouped Event-Study Estimates</t>
  </si>
  <si>
    <t>Pre-Medicaid</t>
  </si>
  <si>
    <r>
      <t>(Years -7 to -2)</t>
    </r>
    <r>
      <rPr>
        <sz val="11"/>
        <color theme="1"/>
        <rFont val="Calibri"/>
        <family val="2"/>
      </rPr>
      <t>×</t>
    </r>
    <r>
      <rPr>
        <sz val="11"/>
        <color theme="1"/>
        <rFont val="Times New Roman"/>
        <family val="1"/>
      </rPr>
      <t>AFDC*</t>
    </r>
  </si>
  <si>
    <t>Post-Medicaid</t>
  </si>
  <si>
    <t>(Year 0)×AFDC*</t>
  </si>
  <si>
    <t xml:space="preserve">     (Years 1 to 4)×AFDC*</t>
  </si>
  <si>
    <t xml:space="preserve">    (Years 5 to 9)×AFDC*</t>
  </si>
  <si>
    <r>
      <t>DD Test (</t>
    </r>
    <r>
      <rPr>
        <i/>
        <sz val="11"/>
        <color theme="1"/>
        <rFont val="Times New Roman"/>
        <family val="1"/>
      </rPr>
      <t>p</t>
    </r>
    <r>
      <rPr>
        <sz val="11"/>
        <color theme="1"/>
        <rFont val="Times New Roman"/>
        <family val="1"/>
      </rPr>
      <t>-value)</t>
    </r>
  </si>
  <si>
    <t>B. Difference-in-Differences Estimates</t>
  </si>
  <si>
    <t>Post-Medicaid×AFDC*</t>
  </si>
  <si>
    <r>
      <t xml:space="preserve"> Bootstrap </t>
    </r>
    <r>
      <rPr>
        <i/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-value</t>
    </r>
  </si>
  <si>
    <t>Observations</t>
  </si>
  <si>
    <t>Rate in t*-1</t>
  </si>
  <si>
    <t>VARIABLES</t>
  </si>
  <si>
    <t>lnvlbwr</t>
  </si>
  <si>
    <t>lbwr</t>
  </si>
  <si>
    <t>sr</t>
  </si>
  <si>
    <t>HC_DD_2</t>
  </si>
  <si>
    <t>HC_DD_6</t>
  </si>
  <si>
    <t>Constant</t>
  </si>
  <si>
    <t>R-squared</t>
  </si>
  <si>
    <t>wlstest</t>
  </si>
  <si>
    <t>ddtest</t>
  </si>
  <si>
    <t>mdv</t>
  </si>
  <si>
    <t>vlbwr</t>
  </si>
  <si>
    <t>HCPOST</t>
  </si>
  <si>
    <t>bsp</t>
  </si>
  <si>
    <r>
      <t>log Very Low Birth Weight (</t>
    </r>
    <r>
      <rPr>
        <u/>
        <sz val="9"/>
        <color theme="1"/>
        <rFont val="Times New Roman"/>
        <family val="1"/>
      </rPr>
      <t>&lt;</t>
    </r>
    <r>
      <rPr>
        <sz val="9"/>
        <color theme="1"/>
        <rFont val="Times New Roman"/>
        <family val="1"/>
      </rPr>
      <t>1,500 grams)</t>
    </r>
  </si>
  <si>
    <t>Male-to-Female Sex Ratio at Birth</t>
  </si>
  <si>
    <r>
      <t>log Low Birth Weight (</t>
    </r>
    <r>
      <rPr>
        <u/>
        <sz val="9"/>
        <color theme="1"/>
        <rFont val="Times New Roman"/>
        <family val="1"/>
      </rPr>
      <t>&lt;</t>
    </r>
    <r>
      <rPr>
        <sz val="9"/>
        <color theme="1"/>
        <rFont val="Times New Roman"/>
        <family val="1"/>
      </rPr>
      <t>2,500 grams)</t>
    </r>
  </si>
  <si>
    <t>HC_DD_4</t>
  </si>
  <si>
    <t>HC_DD_3</t>
  </si>
  <si>
    <t>HC_DD_7</t>
  </si>
  <si>
    <t>HC_DD_8</t>
  </si>
  <si>
    <r>
      <t>(Years -16 to -12)</t>
    </r>
    <r>
      <rPr>
        <sz val="11"/>
        <color theme="1"/>
        <rFont val="Calibri"/>
        <family val="2"/>
      </rPr>
      <t>×</t>
    </r>
    <r>
      <rPr>
        <sz val="11"/>
        <color theme="1"/>
        <rFont val="Times New Roman"/>
        <family val="1"/>
      </rPr>
      <t>AFDC*</t>
    </r>
  </si>
  <si>
    <r>
      <t>(Years -11 to -8)</t>
    </r>
    <r>
      <rPr>
        <sz val="11"/>
        <color theme="1"/>
        <rFont val="Calibri"/>
        <family val="2"/>
      </rPr>
      <t>×</t>
    </r>
    <r>
      <rPr>
        <sz val="11"/>
        <color theme="1"/>
        <rFont val="Times New Roman"/>
        <family val="1"/>
      </rPr>
      <t>AFDC*</t>
    </r>
  </si>
  <si>
    <t>Maternal Mortality</t>
  </si>
  <si>
    <t>mmr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</si>
</sst>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&quot;(&quot;#&quot;)&quot;"/>
    <numFmt numFmtId="165" formatCode="&quot;[&quot;#0.0##&quot;]&quot;"/>
    <numFmt numFmtId="166" formatCode="&quot;[&quot;0.###&quot;]&quot;"/>
    <numFmt numFmtId="167" formatCode="&quot;[&quot;#0.0#&quot;]&quot;"/>
    <numFmt numFmtId="168" formatCode="&quot;(&quot;#0.#0&quot;)&quot;"/>
    <numFmt numFmtId="169" formatCode="&quot;(&quot;#0.#00&quot;)&quot;"/>
    <numFmt numFmtId="170" formatCode="&quot;[&quot;#0.#0&quot;]&quot;"/>
    <numFmt numFmtId="171" formatCode="0.0"/>
    <numFmt numFmtId="172" formatCode="&quot;[&quot;#0.00&quot;]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1"/>
      <name val="Calibri"/>
      <family val="2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u/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center"/>
    </xf>
    <xf numFmtId="0" fontId="1" fillId="0" borderId="0" xfId="0" applyFont="1" applyBorder="1"/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left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0" fillId="0" borderId="0" xfId="0" applyBorder="1"/>
    <xf numFmtId="0" fontId="0" fillId="0" borderId="1" xfId="0" applyBorder="1"/>
    <xf numFmtId="166" fontId="2" fillId="0" borderId="0" xfId="0" applyNumberFormat="1" applyFont="1"/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67" fontId="1" fillId="0" borderId="0" xfId="0" applyNumberFormat="1" applyFont="1" applyAlignment="1">
      <alignment horizontal="center"/>
    </xf>
    <xf numFmtId="166" fontId="1" fillId="0" borderId="0" xfId="0" applyNumberFormat="1" applyFont="1"/>
    <xf numFmtId="166" fontId="1" fillId="0" borderId="0" xfId="0" applyNumberFormat="1" applyFont="1" applyBorder="1"/>
    <xf numFmtId="0" fontId="1" fillId="0" borderId="1" xfId="0" applyFont="1" applyFill="1" applyBorder="1"/>
    <xf numFmtId="2" fontId="1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0" fillId="0" borderId="0" xfId="0" applyFont="1" applyBorder="1"/>
    <xf numFmtId="0" fontId="5" fillId="0" borderId="0" xfId="0" applyFont="1" applyBorder="1" applyAlignment="1">
      <alignment vertical="center"/>
    </xf>
    <xf numFmtId="168" fontId="1" fillId="0" borderId="0" xfId="0" applyNumberFormat="1" applyFont="1" applyBorder="1" applyAlignment="1">
      <alignment horizontal="center"/>
    </xf>
    <xf numFmtId="169" fontId="2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3" fontId="1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wrapText="1"/>
    </xf>
    <xf numFmtId="0" fontId="0" fillId="0" borderId="0" xfId="0" applyNumberFormat="1" applyFont="1" applyAlignment="1">
      <alignment horizontal="center"/>
    </xf>
    <xf numFmtId="11" fontId="0" fillId="0" borderId="0" xfId="0" applyNumberFormat="1" applyFont="1" applyAlignment="1">
      <alignment horizontal="center"/>
    </xf>
    <xf numFmtId="0" fontId="0" fillId="0" borderId="3" xfId="0" applyFont="1" applyBorder="1"/>
    <xf numFmtId="0" fontId="0" fillId="0" borderId="3" xfId="0" applyNumberFormat="1" applyFont="1" applyBorder="1" applyAlignment="1">
      <alignment horizontal="center"/>
    </xf>
    <xf numFmtId="0" fontId="0" fillId="0" borderId="4" xfId="0" applyFont="1" applyBorder="1"/>
    <xf numFmtId="0" fontId="0" fillId="0" borderId="4" xfId="0" applyNumberFormat="1" applyFont="1" applyBorder="1" applyAlignment="1">
      <alignment horizontal="center"/>
    </xf>
    <xf numFmtId="3" fontId="0" fillId="0" borderId="0" xfId="0" applyNumberFormat="1" applyFont="1" applyAlignment="1">
      <alignment horizontal="center"/>
    </xf>
    <xf numFmtId="0" fontId="1" fillId="0" borderId="2" xfId="0" applyFont="1" applyBorder="1"/>
    <xf numFmtId="0" fontId="1" fillId="0" borderId="2" xfId="0" applyFont="1" applyFill="1" applyBorder="1"/>
    <xf numFmtId="0" fontId="0" fillId="0" borderId="2" xfId="0" applyBorder="1"/>
    <xf numFmtId="2" fontId="1" fillId="0" borderId="0" xfId="0" applyNumberFormat="1" applyFont="1" applyBorder="1" applyAlignment="1">
      <alignment horizontal="center"/>
    </xf>
    <xf numFmtId="170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/>
    </xf>
    <xf numFmtId="167" fontId="1" fillId="0" borderId="0" xfId="0" applyNumberFormat="1" applyFont="1" applyBorder="1" applyAlignment="1">
      <alignment horizontal="center" vertical="center"/>
    </xf>
    <xf numFmtId="171" fontId="1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167" fontId="1" fillId="0" borderId="0" xfId="0" applyNumberFormat="1" applyFont="1" applyFill="1" applyBorder="1" applyAlignment="1">
      <alignment horizontal="center" vertical="center"/>
    </xf>
    <xf numFmtId="172" fontId="1" fillId="0" borderId="0" xfId="0" applyNumberFormat="1" applyFont="1" applyBorder="1" applyAlignment="1">
      <alignment horizontal="center" vertical="center"/>
    </xf>
    <xf numFmtId="0" fontId="0" fillId="0" borderId="5" xfId="0" applyFont="1" applyBorder="1"/>
    <xf numFmtId="0" fontId="0" fillId="0" borderId="5" xfId="0" applyNumberFormat="1" applyFont="1" applyBorder="1" applyAlignment="1">
      <alignment horizontal="center"/>
    </xf>
    <xf numFmtId="0" fontId="0" fillId="0" borderId="6" xfId="0" applyFont="1" applyBorder="1"/>
    <xf numFmtId="0" fontId="0" fillId="0" borderId="6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topLeftCell="A5" zoomScale="130" zoomScaleNormal="130" workbookViewId="0">
      <selection activeCell="G30" sqref="C7:G30"/>
    </sheetView>
  </sheetViews>
  <sheetFormatPr defaultRowHeight="15" x14ac:dyDescent="0.25"/>
  <cols>
    <col min="2" max="2" width="8" customWidth="1"/>
    <col min="3" max="3" width="25.85546875" customWidth="1"/>
    <col min="4" max="7" width="14.5703125" customWidth="1"/>
  </cols>
  <sheetData>
    <row r="1" spans="1:8" x14ac:dyDescent="0.25">
      <c r="A1" s="1"/>
      <c r="B1" s="1"/>
      <c r="C1" s="1"/>
      <c r="D1" s="1" t="s">
        <v>0</v>
      </c>
      <c r="E1" s="1" t="s">
        <v>0</v>
      </c>
      <c r="F1" s="1" t="s">
        <v>0</v>
      </c>
      <c r="G1" s="1" t="s">
        <v>0</v>
      </c>
      <c r="H1" s="1"/>
    </row>
    <row r="2" spans="1:8" x14ac:dyDescent="0.25">
      <c r="A2" s="1"/>
      <c r="B2" s="1"/>
      <c r="C2" s="1"/>
      <c r="D2" s="1" t="s">
        <v>1</v>
      </c>
      <c r="E2" s="1" t="s">
        <v>1</v>
      </c>
      <c r="F2" s="1" t="s">
        <v>1</v>
      </c>
      <c r="G2" s="1" t="s">
        <v>1</v>
      </c>
      <c r="H2" s="1"/>
    </row>
    <row r="3" spans="1:8" x14ac:dyDescent="0.25">
      <c r="A3" s="1"/>
      <c r="B3" s="1"/>
      <c r="C3" s="1"/>
      <c r="D3" s="1"/>
      <c r="E3" s="1"/>
      <c r="F3" s="1"/>
      <c r="G3" s="1"/>
      <c r="H3" s="1"/>
    </row>
    <row r="4" spans="1:8" x14ac:dyDescent="0.25">
      <c r="A4" s="1"/>
      <c r="B4" s="1"/>
      <c r="C4" s="1"/>
      <c r="D4" s="1"/>
      <c r="E4" s="1"/>
      <c r="F4" s="1"/>
      <c r="G4" s="1"/>
      <c r="H4" s="1"/>
    </row>
    <row r="5" spans="1:8" x14ac:dyDescent="0.25">
      <c r="A5" s="1"/>
      <c r="B5" s="1"/>
      <c r="C5" s="1"/>
      <c r="D5" s="1" t="s">
        <v>2</v>
      </c>
      <c r="E5" s="1" t="s">
        <v>3</v>
      </c>
      <c r="F5" s="1" t="s">
        <v>4</v>
      </c>
      <c r="G5" s="1" t="s">
        <v>5</v>
      </c>
    </row>
    <row r="6" spans="1:8" x14ac:dyDescent="0.25">
      <c r="A6" s="1"/>
      <c r="B6" s="1"/>
      <c r="C6" s="1"/>
      <c r="D6" s="1"/>
      <c r="E6" s="1"/>
      <c r="F6" s="1"/>
      <c r="G6" s="1"/>
    </row>
    <row r="7" spans="1:8" x14ac:dyDescent="0.25">
      <c r="A7" s="2"/>
      <c r="B7" s="2"/>
      <c r="C7" s="3"/>
      <c r="D7" s="4">
        <v>1</v>
      </c>
      <c r="E7" s="4">
        <v>2</v>
      </c>
      <c r="F7" s="4">
        <v>3</v>
      </c>
      <c r="G7" s="4">
        <v>4</v>
      </c>
    </row>
    <row r="8" spans="1:8" ht="36" x14ac:dyDescent="0.25">
      <c r="A8" s="5"/>
      <c r="B8" s="5"/>
      <c r="C8" s="6" t="s">
        <v>6</v>
      </c>
      <c r="D8" s="7" t="s">
        <v>34</v>
      </c>
      <c r="E8" s="7" t="s">
        <v>36</v>
      </c>
      <c r="F8" s="7" t="s">
        <v>35</v>
      </c>
      <c r="G8" s="7" t="s">
        <v>43</v>
      </c>
    </row>
    <row r="9" spans="1:8" x14ac:dyDescent="0.25">
      <c r="A9" s="5"/>
      <c r="B9" s="5"/>
      <c r="C9" s="8"/>
      <c r="D9" s="54" t="s">
        <v>7</v>
      </c>
      <c r="E9" s="54"/>
      <c r="F9" s="54"/>
      <c r="G9" s="54"/>
    </row>
    <row r="10" spans="1:8" x14ac:dyDescent="0.25">
      <c r="A10" s="5"/>
      <c r="B10" s="5"/>
      <c r="C10" s="8" t="s">
        <v>8</v>
      </c>
      <c r="D10" s="9"/>
      <c r="E10" s="9"/>
      <c r="F10" s="9"/>
      <c r="G10" s="1"/>
    </row>
    <row r="11" spans="1:8" x14ac:dyDescent="0.25">
      <c r="A11" s="5">
        <v>5</v>
      </c>
      <c r="B11" s="5"/>
      <c r="C11" s="10" t="s">
        <v>41</v>
      </c>
      <c r="D11" s="41">
        <f t="shared" ref="D11:F16" ca="1" si="0">INDIRECT(D$1&amp;"!"&amp;D$5&amp;$A11)*100</f>
        <v>-0.21299999999999999</v>
      </c>
      <c r="E11" s="41">
        <f t="shared" ca="1" si="0"/>
        <v>0.55199999999999994</v>
      </c>
      <c r="F11" s="41">
        <f t="shared" ca="1" si="0"/>
        <v>7.110000000000001E-2</v>
      </c>
      <c r="G11" s="1"/>
    </row>
    <row r="12" spans="1:8" x14ac:dyDescent="0.25">
      <c r="A12" s="5">
        <f>A11+1</f>
        <v>6</v>
      </c>
      <c r="B12" s="5"/>
      <c r="C12" s="8"/>
      <c r="D12" s="42">
        <f t="shared" ca="1" si="0"/>
        <v>0.76300000000000001</v>
      </c>
      <c r="E12" s="42">
        <f ca="1">INDIRECT(E$1&amp;"!"&amp;E$5&amp;$A12)*100</f>
        <v>0.32900000000000001</v>
      </c>
      <c r="F12" s="42">
        <f ca="1">INDIRECT(F$1&amp;"!"&amp;F$5&amp;$A12)*100</f>
        <v>0.128</v>
      </c>
      <c r="G12" s="1"/>
    </row>
    <row r="13" spans="1:8" x14ac:dyDescent="0.25">
      <c r="A13" s="5">
        <f t="shared" ref="A13:A16" si="1">A12+1</f>
        <v>7</v>
      </c>
      <c r="B13" s="5"/>
      <c r="C13" s="10" t="s">
        <v>42</v>
      </c>
      <c r="D13" s="41">
        <f t="shared" ca="1" si="0"/>
        <v>-0.22200000000000003</v>
      </c>
      <c r="E13" s="41">
        <f t="shared" ca="1" si="0"/>
        <v>0.60699999999999998</v>
      </c>
      <c r="F13" s="41">
        <f t="shared" ca="1" si="0"/>
        <v>-0.128</v>
      </c>
      <c r="G13" s="1"/>
    </row>
    <row r="14" spans="1:8" x14ac:dyDescent="0.25">
      <c r="A14" s="5">
        <f t="shared" si="1"/>
        <v>8</v>
      </c>
      <c r="B14" s="5"/>
      <c r="C14" s="8"/>
      <c r="D14" s="42">
        <f t="shared" ca="1" si="0"/>
        <v>0.60799999999999998</v>
      </c>
      <c r="E14" s="42">
        <f ca="1">INDIRECT(E$1&amp;"!"&amp;E$5&amp;$A14)*100</f>
        <v>0.25900000000000001</v>
      </c>
      <c r="F14" s="42">
        <f ca="1">INDIRECT(F$1&amp;"!"&amp;F$5&amp;$A14)*100</f>
        <v>0.11399999999999999</v>
      </c>
      <c r="G14" s="1"/>
    </row>
    <row r="15" spans="1:8" x14ac:dyDescent="0.25">
      <c r="A15" s="5">
        <f t="shared" si="1"/>
        <v>9</v>
      </c>
      <c r="B15" s="5"/>
      <c r="C15" s="10" t="s">
        <v>9</v>
      </c>
      <c r="D15" s="41">
        <f t="shared" ca="1" si="0"/>
        <v>-0.90100000000000002</v>
      </c>
      <c r="E15" s="41">
        <f t="shared" ca="1" si="0"/>
        <v>0.19800000000000001</v>
      </c>
      <c r="F15" s="41">
        <f t="shared" ca="1" si="0"/>
        <v>6.8000000000000005E-2</v>
      </c>
      <c r="G15" s="41">
        <f ca="1">INDIRECT(G$1&amp;"!"&amp;G$5&amp;$A15)</f>
        <v>0.128</v>
      </c>
    </row>
    <row r="16" spans="1:8" s="11" customFormat="1" x14ac:dyDescent="0.25">
      <c r="A16" s="5">
        <f t="shared" si="1"/>
        <v>10</v>
      </c>
      <c r="B16" s="5"/>
      <c r="C16" s="20"/>
      <c r="D16" s="42">
        <f t="shared" ca="1" si="0"/>
        <v>0.53</v>
      </c>
      <c r="E16" s="42">
        <f ca="1">INDIRECT(E$1&amp;"!"&amp;E$5&amp;$A16)*100</f>
        <v>0.19900000000000001</v>
      </c>
      <c r="F16" s="42">
        <f ca="1">INDIRECT(F$1&amp;"!"&amp;F$5&amp;$A16)*100</f>
        <v>0.128</v>
      </c>
      <c r="G16" s="42">
        <f ca="1">INDIRECT(G$1&amp;"!"&amp;G$5&amp;$A16)</f>
        <v>0.17499999999999999</v>
      </c>
    </row>
    <row r="17" spans="1:9" x14ac:dyDescent="0.25">
      <c r="A17" s="1"/>
      <c r="B17" s="1"/>
      <c r="C17" s="13" t="s">
        <v>10</v>
      </c>
      <c r="D17" s="14"/>
      <c r="E17" s="14"/>
      <c r="F17" s="14"/>
      <c r="G17" s="14"/>
    </row>
    <row r="18" spans="1:9" x14ac:dyDescent="0.25">
      <c r="A18" s="1">
        <f>A16+1</f>
        <v>11</v>
      </c>
      <c r="B18" s="1"/>
      <c r="C18" s="15" t="s">
        <v>11</v>
      </c>
      <c r="D18" s="41">
        <f t="shared" ref="D18:F23" ca="1" si="2">INDIRECT(D$1&amp;"!"&amp;D$5&amp;$A18)*100</f>
        <v>-1.02</v>
      </c>
      <c r="E18" s="41">
        <f t="shared" ca="1" si="2"/>
        <v>-7.4799999999999991E-2</v>
      </c>
      <c r="F18" s="41">
        <f t="shared" ca="1" si="2"/>
        <v>7.690000000000001E-2</v>
      </c>
      <c r="G18" s="41">
        <f t="shared" ref="G18:G23" ca="1" si="3">INDIRECT(G$1&amp;"!"&amp;G$5&amp;$A18)</f>
        <v>0.14799999999999999</v>
      </c>
    </row>
    <row r="19" spans="1:9" x14ac:dyDescent="0.25">
      <c r="A19" s="5">
        <f t="shared" ref="A19:A23" si="4">A18+1</f>
        <v>12</v>
      </c>
      <c r="B19" s="1"/>
      <c r="C19" s="13"/>
      <c r="D19" s="42">
        <f t="shared" ca="1" si="2"/>
        <v>0.76</v>
      </c>
      <c r="E19" s="42">
        <f ca="1">INDIRECT(E$1&amp;"!"&amp;E$5&amp;$A19)*100</f>
        <v>0.246</v>
      </c>
      <c r="F19" s="42">
        <f ca="1">INDIRECT(F$1&amp;"!"&amp;F$5&amp;$A19)*100</f>
        <v>0.189</v>
      </c>
      <c r="G19" s="42">
        <f t="shared" ca="1" si="3"/>
        <v>0.185</v>
      </c>
      <c r="H19" s="16"/>
    </row>
    <row r="20" spans="1:9" x14ac:dyDescent="0.25">
      <c r="A20" s="5">
        <f t="shared" si="4"/>
        <v>13</v>
      </c>
      <c r="B20" s="1"/>
      <c r="C20" s="17" t="s">
        <v>12</v>
      </c>
      <c r="D20" s="41">
        <f t="shared" ca="1" si="2"/>
        <v>-1.02</v>
      </c>
      <c r="E20" s="41">
        <f t="shared" ca="1" si="2"/>
        <v>0.154</v>
      </c>
      <c r="F20" s="41">
        <f t="shared" ca="1" si="2"/>
        <v>-4.5899999999999996E-2</v>
      </c>
      <c r="G20" s="41">
        <f t="shared" ca="1" si="3"/>
        <v>-7.46E-2</v>
      </c>
      <c r="H20" s="18"/>
    </row>
    <row r="21" spans="1:9" x14ac:dyDescent="0.25">
      <c r="A21" s="5">
        <f t="shared" si="4"/>
        <v>14</v>
      </c>
      <c r="B21" s="1"/>
      <c r="C21" s="19"/>
      <c r="D21" s="42">
        <f t="shared" ca="1" si="2"/>
        <v>0.61299999999999999</v>
      </c>
      <c r="E21" s="42">
        <f ca="1">INDIRECT(E$1&amp;"!"&amp;E$5&amp;$A21)*100</f>
        <v>0.189</v>
      </c>
      <c r="F21" s="42">
        <f ca="1">INDIRECT(F$1&amp;"!"&amp;F$5&amp;$A21)*100</f>
        <v>0.14599999999999999</v>
      </c>
      <c r="G21" s="42">
        <f t="shared" ca="1" si="3"/>
        <v>0.17699999999999999</v>
      </c>
    </row>
    <row r="22" spans="1:9" x14ac:dyDescent="0.25">
      <c r="A22" s="5">
        <f t="shared" si="4"/>
        <v>15</v>
      </c>
      <c r="B22" s="1"/>
      <c r="C22" s="17" t="s">
        <v>13</v>
      </c>
      <c r="D22" s="41">
        <f t="shared" ca="1" si="2"/>
        <v>-1.4500000000000002</v>
      </c>
      <c r="E22" s="41">
        <f t="shared" ca="1" si="2"/>
        <v>0.246</v>
      </c>
      <c r="F22" s="41">
        <f t="shared" ca="1" si="2"/>
        <v>3.2500000000000001E-2</v>
      </c>
      <c r="G22" s="41">
        <f t="shared" ca="1" si="3"/>
        <v>-1.9099999999999999E-2</v>
      </c>
    </row>
    <row r="23" spans="1:9" s="11" customFormat="1" x14ac:dyDescent="0.25">
      <c r="A23" s="5">
        <f t="shared" si="4"/>
        <v>16</v>
      </c>
      <c r="B23" s="5"/>
      <c r="C23" s="20"/>
      <c r="D23" s="42">
        <f t="shared" ca="1" si="2"/>
        <v>0.67300000000000004</v>
      </c>
      <c r="E23" s="42">
        <f ca="1">INDIRECT(E$1&amp;"!"&amp;E$5&amp;$A23)*100</f>
        <v>0.253</v>
      </c>
      <c r="F23" s="42">
        <f ca="1">INDIRECT(F$1&amp;"!"&amp;F$5&amp;$A23)*100</f>
        <v>0.14100000000000001</v>
      </c>
      <c r="G23" s="42">
        <f t="shared" ca="1" si="3"/>
        <v>0.20799999999999999</v>
      </c>
    </row>
    <row r="24" spans="1:9" s="12" customFormat="1" x14ac:dyDescent="0.25">
      <c r="A24" s="39">
        <v>23</v>
      </c>
      <c r="B24" s="40"/>
      <c r="C24" s="38" t="s">
        <v>14</v>
      </c>
      <c r="D24" s="53">
        <f t="shared" ref="D24:G24" ca="1" si="5">INDIRECT(D$1&amp;"!"&amp;D$5&amp;$A24)</f>
        <v>2.5999999999999999E-2</v>
      </c>
      <c r="E24" s="53">
        <f t="shared" ca="1" si="5"/>
        <v>1.47E-2</v>
      </c>
      <c r="F24" s="53">
        <f ca="1">INDIRECT(F$1&amp;"!"&amp;F$5&amp;$A24)</f>
        <v>3.2599999999999997E-2</v>
      </c>
      <c r="G24" s="53">
        <f t="shared" ca="1" si="5"/>
        <v>0.66500000000000004</v>
      </c>
    </row>
    <row r="25" spans="1:9" x14ac:dyDescent="0.25">
      <c r="C25" s="8"/>
      <c r="D25" s="54" t="s">
        <v>15</v>
      </c>
      <c r="E25" s="54"/>
      <c r="F25" s="54"/>
      <c r="G25" s="54"/>
    </row>
    <row r="26" spans="1:9" x14ac:dyDescent="0.25">
      <c r="A26">
        <v>5</v>
      </c>
      <c r="C26" s="23" t="s">
        <v>16</v>
      </c>
      <c r="D26" s="43">
        <f t="shared" ref="D26:F27" ca="1" si="6">INDIRECT(D$2&amp;"!"&amp;D$5&amp;$A26)*100</f>
        <v>-0.753</v>
      </c>
      <c r="E26" s="43">
        <f t="shared" ca="1" si="6"/>
        <v>-0.16600000000000001</v>
      </c>
      <c r="F26" s="43">
        <f t="shared" ca="1" si="6"/>
        <v>-2.3800000000000002E-2</v>
      </c>
      <c r="G26" s="43">
        <f ca="1">INDIRECT(G$2&amp;"!"&amp;G$5&amp;$A26)</f>
        <v>-0.16200000000000001</v>
      </c>
      <c r="I26" s="46"/>
    </row>
    <row r="27" spans="1:9" s="11" customFormat="1" x14ac:dyDescent="0.25">
      <c r="A27" s="11">
        <v>6</v>
      </c>
      <c r="C27" s="20"/>
      <c r="D27" s="44">
        <f t="shared" ca="1" si="6"/>
        <v>0.438</v>
      </c>
      <c r="E27" s="44">
        <f t="shared" ca="1" si="6"/>
        <v>0.3</v>
      </c>
      <c r="F27" s="44">
        <f t="shared" ca="1" si="6"/>
        <v>6.9199999999999998E-2</v>
      </c>
      <c r="G27" s="48">
        <f ca="1">INDIRECT(G$2&amp;"!"&amp;G$5&amp;$A27)</f>
        <v>9.74E-2</v>
      </c>
      <c r="I27" s="47"/>
    </row>
    <row r="28" spans="1:9" s="11" customFormat="1" x14ac:dyDescent="0.25">
      <c r="A28" s="24">
        <v>12</v>
      </c>
      <c r="B28" s="24"/>
      <c r="C28" s="25" t="s">
        <v>17</v>
      </c>
      <c r="D28" s="26">
        <f t="shared" ref="D28:G29" ca="1" si="7">INDIRECT(D$2&amp;"!"&amp;D$5&amp;$A28)</f>
        <v>0.128</v>
      </c>
      <c r="E28" s="26">
        <f t="shared" ca="1" si="7"/>
        <v>0.63</v>
      </c>
      <c r="F28" s="26">
        <f t="shared" ca="1" si="7"/>
        <v>0.74</v>
      </c>
      <c r="G28" s="26">
        <f t="shared" ca="1" si="7"/>
        <v>0.115</v>
      </c>
      <c r="H28" s="27"/>
    </row>
    <row r="29" spans="1:9" x14ac:dyDescent="0.25">
      <c r="A29">
        <v>10</v>
      </c>
      <c r="C29" s="28" t="s">
        <v>18</v>
      </c>
      <c r="D29" s="29">
        <f t="shared" ca="1" si="7"/>
        <v>1327</v>
      </c>
      <c r="E29" s="29">
        <f t="shared" ca="1" si="7"/>
        <v>1369</v>
      </c>
      <c r="F29" s="29">
        <f t="shared" ca="1" si="7"/>
        <v>1438</v>
      </c>
      <c r="G29" s="29">
        <f t="shared" ca="1" si="7"/>
        <v>1008</v>
      </c>
    </row>
    <row r="30" spans="1:9" x14ac:dyDescent="0.25">
      <c r="A30" s="21">
        <v>24</v>
      </c>
      <c r="B30" s="12"/>
      <c r="C30" s="30" t="s">
        <v>19</v>
      </c>
      <c r="D30" s="45">
        <f ca="1">INDIRECT(D$1&amp;"!"&amp;D$5&amp;$A30)</f>
        <v>23.59</v>
      </c>
      <c r="E30" s="45">
        <f ca="1">INDIRECT(E$1&amp;"!"&amp;E$5&amp;$A30)</f>
        <v>138.5</v>
      </c>
      <c r="F30" s="22">
        <f ca="1">INDIRECT(F$1&amp;"!"&amp;F$5&amp;$A30)</f>
        <v>1.03</v>
      </c>
      <c r="G30" s="22">
        <f ca="1">INDIRECT(G$1&amp;"!"&amp;G$5&amp;$A30)</f>
        <v>7.3449999999999998</v>
      </c>
    </row>
  </sheetData>
  <mergeCells count="2">
    <mergeCell ref="D9:G9"/>
    <mergeCell ref="D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4"/>
  <sheetViews>
    <sheetView workbookViewId="0">
      <selection sqref="A1:E24"/>
    </sheetView>
  </sheetViews>
  <sheetFormatPr defaultRowHeight="15" x14ac:dyDescent="0.25"/>
  <sheetData>
    <row r="2" spans="1:5" x14ac:dyDescent="0.25">
      <c r="A2" s="33"/>
      <c r="B2" s="34">
        <v>-1</v>
      </c>
      <c r="C2" s="34">
        <v>-2</v>
      </c>
      <c r="D2" s="34">
        <v>-3</v>
      </c>
      <c r="E2" s="34">
        <v>-4</v>
      </c>
    </row>
    <row r="3" spans="1:5" x14ac:dyDescent="0.25">
      <c r="A3" s="24" t="s">
        <v>20</v>
      </c>
      <c r="B3" s="31" t="s">
        <v>21</v>
      </c>
      <c r="C3" s="31" t="s">
        <v>22</v>
      </c>
      <c r="D3" s="31" t="s">
        <v>23</v>
      </c>
      <c r="E3" s="31" t="s">
        <v>44</v>
      </c>
    </row>
    <row r="4" spans="1:5" x14ac:dyDescent="0.25">
      <c r="A4" s="33"/>
      <c r="B4" s="34"/>
      <c r="C4" s="34"/>
      <c r="D4" s="34"/>
      <c r="E4" s="34"/>
    </row>
    <row r="5" spans="1:5" x14ac:dyDescent="0.25">
      <c r="A5" s="24" t="s">
        <v>24</v>
      </c>
      <c r="B5" s="31">
        <v>-2.1299999999999999E-3</v>
      </c>
      <c r="C5" s="31">
        <v>5.5199999999999997E-3</v>
      </c>
      <c r="D5" s="31">
        <v>7.1100000000000004E-4</v>
      </c>
      <c r="E5" s="31"/>
    </row>
    <row r="6" spans="1:5" x14ac:dyDescent="0.25">
      <c r="A6" s="24"/>
      <c r="B6" s="31">
        <v>7.6299999999999996E-3</v>
      </c>
      <c r="C6" s="31">
        <v>3.29E-3</v>
      </c>
      <c r="D6" s="31">
        <v>1.2800000000000001E-3</v>
      </c>
      <c r="E6" s="31"/>
    </row>
    <row r="7" spans="1:5" x14ac:dyDescent="0.25">
      <c r="A7" s="24" t="s">
        <v>38</v>
      </c>
      <c r="B7" s="31">
        <v>-2.2200000000000002E-3</v>
      </c>
      <c r="C7" s="31">
        <v>6.0699999999999999E-3</v>
      </c>
      <c r="D7" s="31">
        <v>-1.2800000000000001E-3</v>
      </c>
      <c r="E7" s="31"/>
    </row>
    <row r="8" spans="1:5" x14ac:dyDescent="0.25">
      <c r="A8" s="24"/>
      <c r="B8" s="31">
        <v>6.0800000000000003E-3</v>
      </c>
      <c r="C8" s="31">
        <v>2.5899999999999999E-3</v>
      </c>
      <c r="D8" s="31">
        <v>1.14E-3</v>
      </c>
      <c r="E8" s="31"/>
    </row>
    <row r="9" spans="1:5" x14ac:dyDescent="0.25">
      <c r="A9" s="24" t="s">
        <v>37</v>
      </c>
      <c r="B9" s="31">
        <v>-9.0100000000000006E-3</v>
      </c>
      <c r="C9" s="31">
        <v>1.98E-3</v>
      </c>
      <c r="D9" s="31">
        <v>6.8000000000000005E-4</v>
      </c>
      <c r="E9" s="31">
        <v>0.128</v>
      </c>
    </row>
    <row r="10" spans="1:5" x14ac:dyDescent="0.25">
      <c r="A10" s="24"/>
      <c r="B10" s="31">
        <v>5.3E-3</v>
      </c>
      <c r="C10" s="31">
        <v>1.99E-3</v>
      </c>
      <c r="D10" s="31">
        <v>1.2800000000000001E-3</v>
      </c>
      <c r="E10" s="31">
        <v>0.17499999999999999</v>
      </c>
    </row>
    <row r="11" spans="1:5" x14ac:dyDescent="0.25">
      <c r="A11" s="24" t="s">
        <v>25</v>
      </c>
      <c r="B11" s="31">
        <v>-1.0200000000000001E-2</v>
      </c>
      <c r="C11" s="31">
        <v>-7.4799999999999997E-4</v>
      </c>
      <c r="D11" s="31">
        <v>7.6900000000000004E-4</v>
      </c>
      <c r="E11" s="31">
        <v>0.14799999999999999</v>
      </c>
    </row>
    <row r="12" spans="1:5" x14ac:dyDescent="0.25">
      <c r="A12" s="24"/>
      <c r="B12" s="31">
        <v>7.6E-3</v>
      </c>
      <c r="C12" s="31">
        <v>2.4599999999999999E-3</v>
      </c>
      <c r="D12" s="31">
        <v>1.89E-3</v>
      </c>
      <c r="E12" s="31">
        <v>0.185</v>
      </c>
    </row>
    <row r="13" spans="1:5" x14ac:dyDescent="0.25">
      <c r="A13" s="24" t="s">
        <v>39</v>
      </c>
      <c r="B13" s="31">
        <v>-1.0200000000000001E-2</v>
      </c>
      <c r="C13" s="31">
        <v>1.5399999999999999E-3</v>
      </c>
      <c r="D13" s="31">
        <v>-4.5899999999999999E-4</v>
      </c>
      <c r="E13" s="31">
        <v>-7.46E-2</v>
      </c>
    </row>
    <row r="14" spans="1:5" x14ac:dyDescent="0.25">
      <c r="A14" s="24"/>
      <c r="B14" s="31">
        <v>6.13E-3</v>
      </c>
      <c r="C14" s="31">
        <v>1.89E-3</v>
      </c>
      <c r="D14" s="31">
        <v>1.4599999999999999E-3</v>
      </c>
      <c r="E14" s="31">
        <v>0.17699999999999999</v>
      </c>
    </row>
    <row r="15" spans="1:5" x14ac:dyDescent="0.25">
      <c r="A15" s="24" t="s">
        <v>40</v>
      </c>
      <c r="B15" s="31">
        <v>-1.4500000000000001E-2</v>
      </c>
      <c r="C15" s="31">
        <v>2.4599999999999999E-3</v>
      </c>
      <c r="D15" s="31">
        <v>3.2499999999999999E-4</v>
      </c>
      <c r="E15" s="31">
        <v>-1.9099999999999999E-2</v>
      </c>
    </row>
    <row r="16" spans="1:5" x14ac:dyDescent="0.25">
      <c r="A16" s="24"/>
      <c r="B16" s="31">
        <v>6.7299999999999999E-3</v>
      </c>
      <c r="C16" s="31">
        <v>2.5300000000000001E-3</v>
      </c>
      <c r="D16" s="31">
        <v>1.41E-3</v>
      </c>
      <c r="E16" s="31">
        <v>0.20799999999999999</v>
      </c>
    </row>
    <row r="17" spans="1:5" x14ac:dyDescent="0.25">
      <c r="A17" s="24" t="s">
        <v>26</v>
      </c>
      <c r="B17" s="31">
        <v>2.4969999999999999</v>
      </c>
      <c r="C17" s="31">
        <v>4.29</v>
      </c>
      <c r="D17" s="31">
        <v>0.98399999999999999</v>
      </c>
      <c r="E17" s="31">
        <v>-6.9489999999999998</v>
      </c>
    </row>
    <row r="18" spans="1:5" x14ac:dyDescent="0.25">
      <c r="A18" s="24"/>
      <c r="B18" s="31">
        <v>0.23200000000000001</v>
      </c>
      <c r="C18" s="31">
        <v>0.121</v>
      </c>
      <c r="D18" s="31">
        <v>2.6200000000000001E-2</v>
      </c>
      <c r="E18" s="31">
        <v>7.593</v>
      </c>
    </row>
    <row r="19" spans="1:5" x14ac:dyDescent="0.25">
      <c r="A19" s="24"/>
      <c r="B19" s="31"/>
      <c r="C19" s="31"/>
      <c r="D19" s="31"/>
      <c r="E19" s="31"/>
    </row>
    <row r="20" spans="1:5" x14ac:dyDescent="0.25">
      <c r="A20" s="24" t="s">
        <v>18</v>
      </c>
      <c r="B20" s="37">
        <v>1327</v>
      </c>
      <c r="C20" s="37">
        <v>1369</v>
      </c>
      <c r="D20" s="37">
        <v>1438</v>
      </c>
      <c r="E20" s="37">
        <v>1008</v>
      </c>
    </row>
    <row r="21" spans="1:5" x14ac:dyDescent="0.25">
      <c r="A21" s="24" t="s">
        <v>27</v>
      </c>
      <c r="B21" s="31">
        <v>0.86299999999999999</v>
      </c>
      <c r="C21" s="31">
        <v>0.92100000000000004</v>
      </c>
      <c r="D21" s="31">
        <v>0.27100000000000002</v>
      </c>
      <c r="E21" s="31">
        <v>0.82799999999999996</v>
      </c>
    </row>
    <row r="22" spans="1:5" x14ac:dyDescent="0.25">
      <c r="A22" s="24" t="s">
        <v>28</v>
      </c>
      <c r="B22" s="32">
        <v>3.2400000000000001E-5</v>
      </c>
      <c r="C22" s="31">
        <v>5.4999999999999997E-3</v>
      </c>
      <c r="D22" s="32">
        <v>0.60699999999999998</v>
      </c>
      <c r="E22" s="31">
        <v>2.0299999999999999E-2</v>
      </c>
    </row>
    <row r="23" spans="1:5" x14ac:dyDescent="0.25">
      <c r="A23" s="24" t="s">
        <v>29</v>
      </c>
      <c r="B23" s="31">
        <v>2.5999999999999999E-2</v>
      </c>
      <c r="C23" s="31">
        <v>1.47E-2</v>
      </c>
      <c r="D23" s="31">
        <v>3.2599999999999997E-2</v>
      </c>
      <c r="E23" s="31">
        <v>0.66500000000000004</v>
      </c>
    </row>
    <row r="24" spans="1:5" x14ac:dyDescent="0.25">
      <c r="A24" s="35" t="s">
        <v>30</v>
      </c>
      <c r="B24" s="36">
        <v>23.59</v>
      </c>
      <c r="C24" s="36">
        <v>138.5</v>
      </c>
      <c r="D24" s="36">
        <v>1.03</v>
      </c>
      <c r="E24" s="36">
        <v>7.3449999999999998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workbookViewId="0">
      <selection sqref="A1:E14"/>
    </sheetView>
  </sheetViews>
  <sheetFormatPr defaultRowHeight="15" x14ac:dyDescent="0.25"/>
  <sheetData>
    <row r="2" spans="1:5" x14ac:dyDescent="0.25">
      <c r="A2" s="49"/>
      <c r="B2" s="50">
        <v>-1</v>
      </c>
      <c r="C2" s="50">
        <v>-2</v>
      </c>
      <c r="D2" s="50">
        <v>-3</v>
      </c>
      <c r="E2" s="50">
        <v>-4</v>
      </c>
    </row>
    <row r="3" spans="1:5" x14ac:dyDescent="0.25">
      <c r="A3" s="24" t="s">
        <v>20</v>
      </c>
      <c r="B3" s="31" t="s">
        <v>31</v>
      </c>
      <c r="C3" s="31" t="s">
        <v>22</v>
      </c>
      <c r="D3" s="31" t="s">
        <v>23</v>
      </c>
      <c r="E3" s="31" t="s">
        <v>44</v>
      </c>
    </row>
    <row r="4" spans="1:5" x14ac:dyDescent="0.25">
      <c r="A4" s="49"/>
      <c r="B4" s="50"/>
      <c r="C4" s="50"/>
      <c r="D4" s="50"/>
      <c r="E4" s="50"/>
    </row>
    <row r="5" spans="1:5" x14ac:dyDescent="0.25">
      <c r="A5" s="24" t="s">
        <v>32</v>
      </c>
      <c r="B5" s="31">
        <v>-7.5300000000000002E-3</v>
      </c>
      <c r="C5" s="31">
        <v>-1.66E-3</v>
      </c>
      <c r="D5" s="31">
        <v>-2.3800000000000001E-4</v>
      </c>
      <c r="E5" s="31">
        <v>-0.16200000000000001</v>
      </c>
    </row>
    <row r="6" spans="1:5" x14ac:dyDescent="0.25">
      <c r="A6" s="24"/>
      <c r="B6" s="31">
        <v>4.3800000000000002E-3</v>
      </c>
      <c r="C6" s="31">
        <v>3.0000000000000001E-3</v>
      </c>
      <c r="D6" s="31">
        <v>6.9200000000000002E-4</v>
      </c>
      <c r="E6" s="31">
        <v>9.74E-2</v>
      </c>
    </row>
    <row r="7" spans="1:5" x14ac:dyDescent="0.25">
      <c r="A7" s="24" t="s">
        <v>26</v>
      </c>
      <c r="B7" s="31">
        <v>2.726</v>
      </c>
      <c r="C7" s="31">
        <v>4.5979999999999999</v>
      </c>
      <c r="D7" s="31">
        <v>0.98899999999999999</v>
      </c>
      <c r="E7" s="31">
        <v>-13.97</v>
      </c>
    </row>
    <row r="8" spans="1:5" x14ac:dyDescent="0.25">
      <c r="A8" s="24"/>
      <c r="B8" s="31">
        <v>0.14199999999999999</v>
      </c>
      <c r="C8" s="31">
        <v>9.1399999999999995E-2</v>
      </c>
      <c r="D8" s="31">
        <v>1.9900000000000001E-2</v>
      </c>
      <c r="E8" s="31">
        <v>7.4649999999999999</v>
      </c>
    </row>
    <row r="9" spans="1:5" x14ac:dyDescent="0.25">
      <c r="A9" s="24"/>
      <c r="B9" s="31"/>
      <c r="C9" s="31"/>
      <c r="D9" s="31"/>
      <c r="E9" s="31"/>
    </row>
    <row r="10" spans="1:5" x14ac:dyDescent="0.25">
      <c r="A10" s="24" t="s">
        <v>18</v>
      </c>
      <c r="B10" s="37">
        <v>1327</v>
      </c>
      <c r="C10" s="37">
        <v>1369</v>
      </c>
      <c r="D10" s="37">
        <v>1438</v>
      </c>
      <c r="E10" s="37">
        <v>1008</v>
      </c>
    </row>
    <row r="11" spans="1:5" x14ac:dyDescent="0.25">
      <c r="A11" s="24" t="s">
        <v>27</v>
      </c>
      <c r="B11" s="31">
        <v>0.86199999999999999</v>
      </c>
      <c r="C11" s="31">
        <v>0.92</v>
      </c>
      <c r="D11" s="31">
        <v>0.26600000000000001</v>
      </c>
      <c r="E11" s="31">
        <v>0.83099999999999996</v>
      </c>
    </row>
    <row r="12" spans="1:5" x14ac:dyDescent="0.25">
      <c r="A12" s="24" t="s">
        <v>33</v>
      </c>
      <c r="B12" s="31">
        <v>0.128</v>
      </c>
      <c r="C12" s="31">
        <v>0.63</v>
      </c>
      <c r="D12" s="31">
        <v>0.74</v>
      </c>
      <c r="E12" s="31">
        <v>0.115</v>
      </c>
    </row>
    <row r="13" spans="1:5" x14ac:dyDescent="0.25">
      <c r="A13" s="24" t="s">
        <v>28</v>
      </c>
      <c r="B13" s="31">
        <v>0.27500000000000002</v>
      </c>
      <c r="C13" s="31">
        <v>0.48899999999999999</v>
      </c>
      <c r="D13" s="31">
        <v>0.70199999999999996</v>
      </c>
      <c r="E13" s="31">
        <v>7.3499999999999996E-2</v>
      </c>
    </row>
    <row r="14" spans="1:5" x14ac:dyDescent="0.25">
      <c r="A14" s="51" t="s">
        <v>30</v>
      </c>
      <c r="B14" s="52">
        <v>23.59</v>
      </c>
      <c r="C14" s="52">
        <v>138.5</v>
      </c>
      <c r="D14" s="52">
        <v>1.03</v>
      </c>
      <c r="E14" s="52">
        <v>7.3449999999999998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table5</vt:lpstr>
      <vt:lpstr>output</vt:lpstr>
      <vt:lpstr>outputdd</vt:lpstr>
    </vt:vector>
  </TitlesOfParts>
  <Company>UC Berkeley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 Goodman-bacon</dc:creator>
  <cp:lastModifiedBy>Goodman-bacon, Andrew Jacob</cp:lastModifiedBy>
  <dcterms:created xsi:type="dcterms:W3CDTF">2015-09-24T04:43:36Z</dcterms:created>
  <dcterms:modified xsi:type="dcterms:W3CDTF">2016-10-04T21:35:52Z</dcterms:modified>
</cp:coreProperties>
</file>