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main_results\"/>
    </mc:Choice>
  </mc:AlternateContent>
  <bookViews>
    <workbookView xWindow="360" yWindow="315" windowWidth="18780" windowHeight="8130"/>
  </bookViews>
  <sheets>
    <sheet name="table7" sheetId="1" r:id="rId1"/>
    <sheet name="output" sheetId="2" r:id="rId2"/>
    <sheet name="outputdd" sheetId="3" r:id="rId3"/>
  </sheets>
  <calcPr calcId="162913"/>
</workbook>
</file>

<file path=xl/calcChain.xml><?xml version="1.0" encoding="utf-8"?>
<calcChain xmlns="http://schemas.openxmlformats.org/spreadsheetml/2006/main">
  <c r="D27" i="1" l="1"/>
  <c r="F27" i="1"/>
  <c r="G27" i="1"/>
  <c r="I27" i="1"/>
  <c r="H27" i="1"/>
  <c r="E27" i="1"/>
  <c r="E26" i="1"/>
  <c r="E23" i="1"/>
  <c r="F30" i="1"/>
  <c r="G13" i="1"/>
  <c r="H23" i="1"/>
  <c r="H28" i="1"/>
  <c r="I14" i="1"/>
  <c r="F17" i="1"/>
  <c r="E10" i="1"/>
  <c r="I26" i="1"/>
  <c r="G30" i="1"/>
  <c r="H18" i="1"/>
  <c r="I23" i="1"/>
  <c r="G10" i="1"/>
  <c r="I30" i="1"/>
  <c r="E13" i="1"/>
  <c r="I15" i="1"/>
  <c r="D15" i="1"/>
  <c r="J22" i="1"/>
  <c r="G22" i="1"/>
  <c r="J20" i="1"/>
  <c r="D23" i="1"/>
  <c r="E14" i="1"/>
  <c r="G15" i="1"/>
  <c r="I17" i="1"/>
  <c r="H29" i="1"/>
  <c r="D20" i="1"/>
  <c r="E18" i="1"/>
  <c r="J19" i="1"/>
  <c r="H11" i="1"/>
  <c r="F26" i="1"/>
  <c r="F22" i="1"/>
  <c r="I22" i="1"/>
  <c r="E19" i="1"/>
  <c r="E15" i="1"/>
  <c r="F13" i="1"/>
  <c r="D12" i="1"/>
  <c r="D18" i="1"/>
  <c r="E29" i="1"/>
  <c r="D13" i="1"/>
  <c r="G18" i="1"/>
  <c r="H13" i="1"/>
  <c r="G14" i="1"/>
  <c r="E17" i="1"/>
  <c r="F11" i="1"/>
  <c r="E12" i="1"/>
  <c r="I29" i="1"/>
  <c r="D10" i="1"/>
  <c r="D21" i="1"/>
  <c r="H20" i="1"/>
  <c r="H15" i="1"/>
  <c r="F18" i="1"/>
  <c r="I28" i="1"/>
  <c r="F21" i="1"/>
  <c r="J14" i="1"/>
  <c r="H10" i="1"/>
  <c r="D30" i="1"/>
  <c r="H17" i="1"/>
  <c r="F23" i="1"/>
  <c r="E28" i="1"/>
  <c r="I19" i="1"/>
  <c r="H19" i="1"/>
  <c r="H14" i="1"/>
  <c r="D22" i="1"/>
  <c r="J21" i="1"/>
  <c r="G26" i="1"/>
  <c r="J30" i="1"/>
  <c r="F14" i="1"/>
  <c r="G12" i="1"/>
  <c r="D28" i="1"/>
  <c r="D29" i="1"/>
  <c r="D17" i="1"/>
  <c r="G11" i="1"/>
  <c r="H26" i="1"/>
  <c r="J26" i="1"/>
  <c r="G20" i="1"/>
  <c r="D11" i="1"/>
  <c r="J15" i="1"/>
  <c r="J23" i="1"/>
  <c r="J27" i="1"/>
  <c r="F28" i="1"/>
  <c r="E30" i="1"/>
  <c r="J18" i="1"/>
  <c r="J28" i="1"/>
  <c r="G29" i="1"/>
  <c r="F29" i="1"/>
  <c r="J29" i="1"/>
  <c r="E11" i="1"/>
  <c r="F19" i="1"/>
  <c r="H21" i="1"/>
  <c r="F15" i="1"/>
  <c r="D26" i="1"/>
  <c r="D19" i="1"/>
  <c r="I18" i="1"/>
  <c r="H30" i="1"/>
  <c r="G21" i="1"/>
  <c r="E20" i="1"/>
  <c r="I20" i="1"/>
  <c r="F10" i="1"/>
  <c r="F20" i="1"/>
  <c r="F12" i="1"/>
  <c r="J17" i="1"/>
  <c r="H22" i="1"/>
  <c r="E21" i="1"/>
  <c r="G19" i="1"/>
  <c r="G17" i="1"/>
  <c r="G28" i="1"/>
  <c r="G23" i="1"/>
  <c r="I21" i="1"/>
  <c r="D14" i="1"/>
  <c r="E22" i="1"/>
  <c r="H12" i="1"/>
  <c r="H32" i="1" l="1"/>
  <c r="G32" i="1"/>
  <c r="G33" i="1" l="1"/>
</calcChain>
</file>

<file path=xl/sharedStrings.xml><?xml version="1.0" encoding="utf-8"?>
<sst xmlns="http://schemas.openxmlformats.org/spreadsheetml/2006/main" count="83" uniqueCount="57">
  <si>
    <t>NONWHITE YOUNG CHILDREN</t>
  </si>
  <si>
    <t>Dependent Variable is the log Mortality Rate for:</t>
  </si>
  <si>
    <t>Ages 1-4</t>
  </si>
  <si>
    <t>A. Grouped Event-Study Estimates</t>
  </si>
  <si>
    <t>Pre-Medicaid</t>
  </si>
  <si>
    <t>Post-Medicaid</t>
  </si>
  <si>
    <t>B. Difference-in-Differences Estimates</t>
  </si>
  <si>
    <t>output</t>
  </si>
  <si>
    <t>outputdd</t>
  </si>
  <si>
    <t>B</t>
  </si>
  <si>
    <t>C</t>
  </si>
  <si>
    <t>D</t>
  </si>
  <si>
    <t>E</t>
  </si>
  <si>
    <t>F</t>
  </si>
  <si>
    <t>G</t>
  </si>
  <si>
    <t>VARIABLES</t>
  </si>
  <si>
    <t>lnasmr14</t>
  </si>
  <si>
    <t>HC_DD_2</t>
  </si>
  <si>
    <t>HC_DD_6</t>
  </si>
  <si>
    <t>Constant</t>
  </si>
  <si>
    <t>Observations</t>
  </si>
  <si>
    <t>R-squared</t>
  </si>
  <si>
    <t>wlstest</t>
  </si>
  <si>
    <t>ddtest</t>
  </si>
  <si>
    <t>mdv</t>
  </si>
  <si>
    <t>HCPOST</t>
  </si>
  <si>
    <t>bsp</t>
  </si>
  <si>
    <t>pooltest</t>
  </si>
  <si>
    <t>H</t>
  </si>
  <si>
    <r>
      <t>DD Test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-value)</t>
    </r>
  </si>
  <si>
    <t>lnamrch_intext</t>
  </si>
  <si>
    <t>Ages 5-9</t>
  </si>
  <si>
    <t>Ages 10-14</t>
  </si>
  <si>
    <t>Internal Causes, Ages 1-14</t>
  </si>
  <si>
    <t>External Causes, Ages 1-14</t>
  </si>
  <si>
    <t>Treatable Causes, Ages 1-14</t>
  </si>
  <si>
    <t>Untreatable Causes, Ages 1-14</t>
  </si>
  <si>
    <r>
      <t>(Years -7 to -2)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</si>
  <si>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(Year 0)×AFDC*</t>
  </si>
  <si>
    <t xml:space="preserve">     (Years 1 to 4)×AFDC*</t>
  </si>
  <si>
    <t xml:space="preserve">    (Years 5 to 9)×AFDC*</t>
  </si>
  <si>
    <r>
      <t xml:space="preserve"> Bootstrap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-value</t>
    </r>
  </si>
  <si>
    <t>Rate in t*-1</t>
  </si>
  <si>
    <t>lnasmr59</t>
  </si>
  <si>
    <t>lnasmr1014</t>
  </si>
  <si>
    <t>lnamrch_int</t>
  </si>
  <si>
    <t>lnamrch_ext</t>
  </si>
  <si>
    <t>lnamrch_tr</t>
  </si>
  <si>
    <t>lnamrch_untr</t>
  </si>
  <si>
    <t>lnamrch_truntr</t>
  </si>
  <si>
    <t>HC_DD_3</t>
  </si>
  <si>
    <t>HC_DD_7</t>
  </si>
  <si>
    <r>
      <t>(Years -16 to -12)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</si>
  <si>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-11 to -8)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</si>
  <si>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HC_DD_4</t>
  </si>
  <si>
    <t>HC_DD_8</t>
  </si>
  <si>
    <r>
      <t>Post-Medicaid×AFDC</t>
    </r>
    <r>
      <rPr>
        <vertAlign val="superscript"/>
        <sz val="11"/>
        <color theme="1"/>
        <rFont val="Times New Roman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</si>
</sst>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(&quot;#&quot;)&quot;"/>
    <numFmt numFmtId="165" formatCode="0.000"/>
    <numFmt numFmtId="166" formatCode="&quot;[&quot;0.###&quot;]&quot;"/>
    <numFmt numFmtId="167" formatCode="&quot;[&quot;#0.0##&quot;]&quot;"/>
    <numFmt numFmtId="168" formatCode="&quot;(&quot;#0.#0&quot;)&quot;"/>
    <numFmt numFmtId="169" formatCode="&quot;[&quot;#0.0#&quot;]&quot;"/>
    <numFmt numFmtId="170" formatCode="0.0"/>
    <numFmt numFmtId="171" formatCode="&quot;(&quot;#0.#00&quot;)&quot;"/>
    <numFmt numFmtId="172" formatCode="&quot;[&quot;#0.00&quot;]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Border="1"/>
    <xf numFmtId="166" fontId="1" fillId="0" borderId="0" xfId="0" applyNumberFormat="1" applyFont="1" applyBorder="1"/>
    <xf numFmtId="0" fontId="1" fillId="0" borderId="0" xfId="0" applyFont="1" applyBorder="1" applyAlignment="1">
      <alignment horizontal="left" vertical="center" wrapText="1"/>
    </xf>
    <xf numFmtId="0" fontId="0" fillId="0" borderId="1" xfId="0" applyBorder="1"/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4" fillId="0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/>
    </xf>
    <xf numFmtId="0" fontId="1" fillId="0" borderId="3" xfId="0" applyFont="1" applyBorder="1"/>
    <xf numFmtId="0" fontId="5" fillId="0" borderId="0" xfId="0" applyFont="1" applyBorder="1" applyAlignment="1">
      <alignment vertical="center"/>
    </xf>
    <xf numFmtId="0" fontId="1" fillId="0" borderId="3" xfId="0" applyFont="1" applyBorder="1" applyAlignment="1">
      <alignment horizontal="left" wrapText="1"/>
    </xf>
    <xf numFmtId="0" fontId="0" fillId="0" borderId="2" xfId="0" applyBorder="1"/>
    <xf numFmtId="168" fontId="1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0" fillId="0" borderId="2" xfId="0" applyNumberFormat="1" applyBorder="1"/>
    <xf numFmtId="167" fontId="1" fillId="0" borderId="0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0" fillId="0" borderId="3" xfId="0" applyBorder="1"/>
    <xf numFmtId="0" fontId="0" fillId="0" borderId="0" xfId="0" applyFill="1" applyBorder="1"/>
    <xf numFmtId="166" fontId="2" fillId="0" borderId="0" xfId="0" applyNumberFormat="1" applyFont="1" applyBorder="1"/>
    <xf numFmtId="166" fontId="1" fillId="0" borderId="0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1" fontId="1" fillId="0" borderId="0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="115" zoomScaleNormal="115" workbookViewId="0">
      <selection activeCell="J30" sqref="C6:J30"/>
    </sheetView>
  </sheetViews>
  <sheetFormatPr defaultRowHeight="15" x14ac:dyDescent="0.25"/>
  <cols>
    <col min="3" max="3" width="25.5703125" customWidth="1"/>
    <col min="4" max="8" width="13.28515625" customWidth="1"/>
    <col min="9" max="10" width="13.28515625" style="2" customWidth="1"/>
    <col min="11" max="11" width="13.28515625" customWidth="1"/>
  </cols>
  <sheetData>
    <row r="1" spans="1:21" x14ac:dyDescent="0.25">
      <c r="A1" s="1"/>
      <c r="B1" s="1"/>
      <c r="C1" s="1"/>
      <c r="D1" s="1" t="s">
        <v>7</v>
      </c>
      <c r="E1" s="1" t="s">
        <v>7</v>
      </c>
      <c r="F1" s="1" t="s">
        <v>7</v>
      </c>
      <c r="G1" s="1" t="s">
        <v>7</v>
      </c>
      <c r="H1" s="1" t="s">
        <v>7</v>
      </c>
      <c r="I1" s="1" t="s">
        <v>7</v>
      </c>
      <c r="J1" s="1" t="s">
        <v>7</v>
      </c>
    </row>
    <row r="2" spans="1:21" x14ac:dyDescent="0.25">
      <c r="A2" s="1"/>
      <c r="B2" s="1"/>
      <c r="C2" s="1"/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 t="s">
        <v>8</v>
      </c>
    </row>
    <row r="3" spans="1:21" x14ac:dyDescent="0.25">
      <c r="A3" s="1"/>
      <c r="B3" s="1"/>
      <c r="C3" s="1"/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28</v>
      </c>
    </row>
    <row r="4" spans="1:21" x14ac:dyDescent="0.25">
      <c r="A4" s="1"/>
      <c r="B4" s="1"/>
      <c r="I4"/>
      <c r="J4"/>
    </row>
    <row r="5" spans="1:21" x14ac:dyDescent="0.25">
      <c r="A5" s="1"/>
      <c r="B5" s="1"/>
      <c r="C5" s="1" t="s">
        <v>0</v>
      </c>
      <c r="D5" s="1"/>
      <c r="E5" s="1"/>
      <c r="F5" s="1"/>
      <c r="G5" s="1"/>
    </row>
    <row r="6" spans="1:21" s="19" customFormat="1" x14ac:dyDescent="0.25">
      <c r="A6" s="3"/>
      <c r="B6" s="3"/>
      <c r="C6" s="4"/>
      <c r="D6" s="5">
        <v>1</v>
      </c>
      <c r="E6" s="5">
        <v>2</v>
      </c>
      <c r="F6" s="5">
        <v>3</v>
      </c>
      <c r="G6" s="5">
        <v>4</v>
      </c>
      <c r="H6" s="6">
        <v>5</v>
      </c>
      <c r="I6" s="6">
        <v>6</v>
      </c>
      <c r="J6" s="6">
        <v>7</v>
      </c>
      <c r="K6" s="24"/>
    </row>
    <row r="7" spans="1:21" ht="36" x14ac:dyDescent="0.25">
      <c r="A7" s="7"/>
      <c r="B7" s="7"/>
      <c r="C7" s="8" t="s">
        <v>1</v>
      </c>
      <c r="D7" s="9" t="s">
        <v>2</v>
      </c>
      <c r="E7" s="9" t="s">
        <v>31</v>
      </c>
      <c r="F7" s="9" t="s">
        <v>32</v>
      </c>
      <c r="G7" s="9" t="s">
        <v>33</v>
      </c>
      <c r="H7" s="9" t="s">
        <v>34</v>
      </c>
      <c r="I7" s="10" t="s">
        <v>35</v>
      </c>
      <c r="J7" s="10" t="s">
        <v>36</v>
      </c>
      <c r="P7" s="11"/>
      <c r="Q7" s="11"/>
      <c r="R7" s="11"/>
      <c r="S7" s="11"/>
      <c r="T7" s="11"/>
      <c r="U7" s="11"/>
    </row>
    <row r="8" spans="1:21" x14ac:dyDescent="0.25">
      <c r="A8" s="7"/>
      <c r="B8" s="7"/>
      <c r="C8" s="12"/>
      <c r="D8" s="54" t="s">
        <v>3</v>
      </c>
      <c r="E8" s="54"/>
      <c r="F8" s="54"/>
      <c r="G8" s="54"/>
      <c r="H8" s="54"/>
      <c r="I8" s="54"/>
      <c r="J8" s="54"/>
      <c r="K8" s="16"/>
    </row>
    <row r="9" spans="1:21" x14ac:dyDescent="0.25">
      <c r="A9" s="7"/>
      <c r="B9" s="7"/>
      <c r="C9" s="12" t="s">
        <v>4</v>
      </c>
      <c r="D9" s="13"/>
      <c r="E9" s="13"/>
      <c r="F9" s="13"/>
      <c r="G9" s="13"/>
      <c r="H9" s="7"/>
      <c r="I9" s="37"/>
      <c r="J9" s="37"/>
      <c r="K9" s="16"/>
    </row>
    <row r="10" spans="1:21" x14ac:dyDescent="0.25">
      <c r="A10" s="7">
        <v>5</v>
      </c>
      <c r="B10" s="7"/>
      <c r="C10" s="14" t="s">
        <v>52</v>
      </c>
      <c r="D10" s="44">
        <f t="shared" ref="D10:H15" ca="1" si="0">INDIRECT(D$1&amp;"!"&amp;D$3&amp;$A10)*100</f>
        <v>-0.754</v>
      </c>
      <c r="E10" s="44">
        <f t="shared" ca="1" si="0"/>
        <v>0.16800000000000001</v>
      </c>
      <c r="F10" s="44">
        <f t="shared" ca="1" si="0"/>
        <v>-1.31</v>
      </c>
      <c r="G10" s="44">
        <f t="shared" ca="1" si="0"/>
        <v>-0.33600000000000002</v>
      </c>
      <c r="H10" s="44">
        <f t="shared" ca="1" si="0"/>
        <v>-0.96299999999999997</v>
      </c>
      <c r="I10" s="37"/>
      <c r="J10" s="37"/>
      <c r="K10" s="16"/>
    </row>
    <row r="11" spans="1:21" x14ac:dyDescent="0.25">
      <c r="A11" s="7">
        <v>6</v>
      </c>
      <c r="B11" s="7"/>
      <c r="C11" s="12"/>
      <c r="D11" s="45">
        <f t="shared" ca="1" si="0"/>
        <v>0.92300000000000004</v>
      </c>
      <c r="E11" s="45">
        <f t="shared" ca="1" si="0"/>
        <v>0.86</v>
      </c>
      <c r="F11" s="45">
        <f t="shared" ca="1" si="0"/>
        <v>1.0999999999999999</v>
      </c>
      <c r="G11" s="45">
        <f t="shared" ca="1" si="0"/>
        <v>0.87899999999999989</v>
      </c>
      <c r="H11" s="45">
        <f t="shared" ca="1" si="0"/>
        <v>0.78700000000000003</v>
      </c>
      <c r="I11" s="37"/>
      <c r="J11" s="37"/>
      <c r="K11" s="16"/>
    </row>
    <row r="12" spans="1:21" x14ac:dyDescent="0.25">
      <c r="A12" s="7">
        <v>7</v>
      </c>
      <c r="B12" s="7"/>
      <c r="C12" s="14" t="s">
        <v>53</v>
      </c>
      <c r="D12" s="44">
        <f t="shared" ca="1" si="0"/>
        <v>-0.41099999999999998</v>
      </c>
      <c r="E12" s="44">
        <f t="shared" ca="1" si="0"/>
        <v>0.80099999999999993</v>
      </c>
      <c r="F12" s="44">
        <f t="shared" ca="1" si="0"/>
        <v>-0.46899999999999997</v>
      </c>
      <c r="G12" s="44">
        <f t="shared" ca="1" si="0"/>
        <v>0.109</v>
      </c>
      <c r="H12" s="44">
        <f t="shared" ca="1" si="0"/>
        <v>-0.251</v>
      </c>
      <c r="I12" s="25"/>
      <c r="J12" s="25"/>
      <c r="K12" s="16"/>
    </row>
    <row r="13" spans="1:21" s="16" customFormat="1" x14ac:dyDescent="0.25">
      <c r="A13" s="7">
        <v>8</v>
      </c>
      <c r="B13" s="7"/>
      <c r="C13" s="12"/>
      <c r="D13" s="45">
        <f t="shared" ca="1" si="0"/>
        <v>0.89400000000000002</v>
      </c>
      <c r="E13" s="45">
        <f t="shared" ca="1" si="0"/>
        <v>0.73199999999999998</v>
      </c>
      <c r="F13" s="45">
        <f t="shared" ca="1" si="0"/>
        <v>1.05</v>
      </c>
      <c r="G13" s="45">
        <f t="shared" ca="1" si="0"/>
        <v>0.65700000000000003</v>
      </c>
      <c r="H13" s="45">
        <f t="shared" ca="1" si="0"/>
        <v>0.876</v>
      </c>
      <c r="I13" s="34"/>
      <c r="J13" s="34"/>
    </row>
    <row r="14" spans="1:21" s="16" customFormat="1" x14ac:dyDescent="0.25">
      <c r="A14" s="7">
        <v>9</v>
      </c>
      <c r="B14" s="7"/>
      <c r="C14" s="14" t="s">
        <v>37</v>
      </c>
      <c r="D14" s="44">
        <f t="shared" ca="1" si="0"/>
        <v>-0.77200000000000002</v>
      </c>
      <c r="E14" s="44">
        <f t="shared" ca="1" si="0"/>
        <v>0.754</v>
      </c>
      <c r="F14" s="44">
        <f t="shared" ca="1" si="0"/>
        <v>-0.33500000000000002</v>
      </c>
      <c r="G14" s="44">
        <f t="shared" ca="1" si="0"/>
        <v>-0.14899999999999999</v>
      </c>
      <c r="H14" s="44">
        <f t="shared" ca="1" si="0"/>
        <v>-0.307</v>
      </c>
      <c r="I14" s="44">
        <f ca="1">INDIRECT(I$1&amp;"!"&amp;I$3&amp;$A14)*100</f>
        <v>-0.35200000000000004</v>
      </c>
      <c r="J14" s="44">
        <f ca="1">INDIRECT(J$1&amp;"!"&amp;J$3&amp;$A14)*100</f>
        <v>0.73299999999999998</v>
      </c>
    </row>
    <row r="15" spans="1:21" s="16" customFormat="1" x14ac:dyDescent="0.25">
      <c r="A15" s="7">
        <v>10</v>
      </c>
      <c r="B15" s="7"/>
      <c r="C15" s="17"/>
      <c r="D15" s="45">
        <f t="shared" ca="1" si="0"/>
        <v>0.71599999999999997</v>
      </c>
      <c r="E15" s="45">
        <f t="shared" ca="1" si="0"/>
        <v>0.70600000000000007</v>
      </c>
      <c r="F15" s="45">
        <f t="shared" ca="1" si="0"/>
        <v>0.99199999999999999</v>
      </c>
      <c r="G15" s="45">
        <f t="shared" ca="1" si="0"/>
        <v>0.76800000000000002</v>
      </c>
      <c r="H15" s="45">
        <f t="shared" ca="1" si="0"/>
        <v>0.86899999999999999</v>
      </c>
      <c r="I15" s="45">
        <f ca="1">INDIRECT(I$1&amp;"!"&amp;I$3&amp;$A15)*100</f>
        <v>0.89200000000000013</v>
      </c>
      <c r="J15" s="45">
        <f ca="1">INDIRECT(J$1&amp;"!"&amp;J$3&amp;$A15)*100</f>
        <v>1.37</v>
      </c>
    </row>
    <row r="16" spans="1:21" x14ac:dyDescent="0.25">
      <c r="A16" s="7"/>
      <c r="B16" s="7"/>
      <c r="C16" s="38" t="s">
        <v>5</v>
      </c>
      <c r="D16" s="16"/>
      <c r="E16" s="16"/>
      <c r="F16" s="16"/>
      <c r="G16" s="16"/>
      <c r="H16" s="16"/>
      <c r="I16" s="16"/>
      <c r="J16" s="16"/>
      <c r="K16" s="16"/>
    </row>
    <row r="17" spans="1:24" x14ac:dyDescent="0.25">
      <c r="A17" s="7">
        <v>11</v>
      </c>
      <c r="B17" s="7"/>
      <c r="C17" s="39" t="s">
        <v>38</v>
      </c>
      <c r="D17" s="44">
        <f t="shared" ref="D17:J22" ca="1" si="1">INDIRECT(D$1&amp;"!"&amp;D$3&amp;$A17)*100</f>
        <v>-1.9</v>
      </c>
      <c r="E17" s="44">
        <f t="shared" ca="1" si="1"/>
        <v>-1.38</v>
      </c>
      <c r="F17" s="44">
        <f t="shared" ca="1" si="1"/>
        <v>-1.27</v>
      </c>
      <c r="G17" s="44">
        <f t="shared" ca="1" si="1"/>
        <v>-1.05</v>
      </c>
      <c r="H17" s="44">
        <f t="shared" ca="1" si="1"/>
        <v>-2.04</v>
      </c>
      <c r="I17" s="44">
        <f t="shared" ca="1" si="1"/>
        <v>-1.22</v>
      </c>
      <c r="J17" s="44">
        <f t="shared" ca="1" si="1"/>
        <v>-0.60899999999999999</v>
      </c>
      <c r="K17" s="16"/>
    </row>
    <row r="18" spans="1:24" x14ac:dyDescent="0.25">
      <c r="A18" s="7">
        <v>12</v>
      </c>
      <c r="B18" s="7"/>
      <c r="C18" s="38"/>
      <c r="D18" s="45">
        <f t="shared" ca="1" si="1"/>
        <v>1.06</v>
      </c>
      <c r="E18" s="45">
        <f t="shared" ca="1" si="1"/>
        <v>0.96199999999999997</v>
      </c>
      <c r="F18" s="45">
        <f t="shared" ca="1" si="1"/>
        <v>1.29</v>
      </c>
      <c r="G18" s="45">
        <f t="shared" ca="1" si="1"/>
        <v>0.85400000000000009</v>
      </c>
      <c r="H18" s="45">
        <f t="shared" ca="1" si="1"/>
        <v>0.97300000000000009</v>
      </c>
      <c r="I18" s="45">
        <f t="shared" ca="1" si="1"/>
        <v>0.93100000000000005</v>
      </c>
      <c r="J18" s="45">
        <f t="shared" ca="1" si="1"/>
        <v>1.58</v>
      </c>
      <c r="K18" s="16"/>
    </row>
    <row r="19" spans="1:24" x14ac:dyDescent="0.25">
      <c r="A19" s="15">
        <v>13</v>
      </c>
      <c r="B19" s="7"/>
      <c r="C19" s="14" t="s">
        <v>39</v>
      </c>
      <c r="D19" s="44">
        <f t="shared" ca="1" si="1"/>
        <v>-2.27</v>
      </c>
      <c r="E19" s="44">
        <f t="shared" ca="1" si="1"/>
        <v>0.105</v>
      </c>
      <c r="F19" s="44">
        <f t="shared" ca="1" si="1"/>
        <v>-0.57000000000000006</v>
      </c>
      <c r="G19" s="44">
        <f t="shared" ca="1" si="1"/>
        <v>-1.67</v>
      </c>
      <c r="H19" s="44">
        <f t="shared" ca="1" si="1"/>
        <v>-0.89599999999999991</v>
      </c>
      <c r="I19" s="44">
        <f t="shared" ca="1" si="1"/>
        <v>-1.8499999999999999</v>
      </c>
      <c r="J19" s="44">
        <f t="shared" ca="1" si="1"/>
        <v>-0.63200000000000001</v>
      </c>
      <c r="K19" s="16"/>
    </row>
    <row r="20" spans="1:24" s="16" customFormat="1" x14ac:dyDescent="0.25">
      <c r="A20" s="15">
        <v>14</v>
      </c>
      <c r="B20" s="7"/>
      <c r="C20" s="17"/>
      <c r="D20" s="45">
        <f t="shared" ca="1" si="1"/>
        <v>0.72300000000000009</v>
      </c>
      <c r="E20" s="45">
        <f t="shared" ca="1" si="1"/>
        <v>0.82100000000000006</v>
      </c>
      <c r="F20" s="45">
        <f t="shared" ca="1" si="1"/>
        <v>1.05</v>
      </c>
      <c r="G20" s="45">
        <f t="shared" ca="1" si="1"/>
        <v>0.67900000000000005</v>
      </c>
      <c r="H20" s="45">
        <f t="shared" ca="1" si="1"/>
        <v>0.70800000000000007</v>
      </c>
      <c r="I20" s="45">
        <f t="shared" ca="1" si="1"/>
        <v>0.77600000000000002</v>
      </c>
      <c r="J20" s="45">
        <f t="shared" ca="1" si="1"/>
        <v>1.08</v>
      </c>
    </row>
    <row r="21" spans="1:24" s="16" customFormat="1" x14ac:dyDescent="0.25">
      <c r="A21" s="15">
        <v>15</v>
      </c>
      <c r="C21" s="14" t="s">
        <v>40</v>
      </c>
      <c r="D21" s="44">
        <f t="shared" ca="1" si="1"/>
        <v>-3.38</v>
      </c>
      <c r="E21" s="44">
        <f t="shared" ca="1" si="1"/>
        <v>-1.5899999999999997E-2</v>
      </c>
      <c r="F21" s="44">
        <f t="shared" ca="1" si="1"/>
        <v>-0.77</v>
      </c>
      <c r="G21" s="44">
        <f t="shared" ca="1" si="1"/>
        <v>-2.33</v>
      </c>
      <c r="H21" s="44">
        <f t="shared" ca="1" si="1"/>
        <v>-1.83</v>
      </c>
      <c r="I21" s="44">
        <f t="shared" ca="1" si="1"/>
        <v>-3.11</v>
      </c>
      <c r="J21" s="44">
        <f t="shared" ca="1" si="1"/>
        <v>-0.29599999999999999</v>
      </c>
    </row>
    <row r="22" spans="1:24" x14ac:dyDescent="0.25">
      <c r="A22" s="15">
        <v>16</v>
      </c>
      <c r="B22" s="16"/>
      <c r="C22" s="16"/>
      <c r="D22" s="45">
        <f t="shared" ca="1" si="1"/>
        <v>0.93200000000000005</v>
      </c>
      <c r="E22" s="45">
        <f t="shared" ca="1" si="1"/>
        <v>0.90799999999999992</v>
      </c>
      <c r="F22" s="45">
        <f t="shared" ca="1" si="1"/>
        <v>1.1199999999999999</v>
      </c>
      <c r="G22" s="45">
        <f t="shared" ca="1" si="1"/>
        <v>0.71899999999999997</v>
      </c>
      <c r="H22" s="45">
        <f t="shared" ca="1" si="1"/>
        <v>0.9820000000000001</v>
      </c>
      <c r="I22" s="45">
        <f t="shared" ca="1" si="1"/>
        <v>0.78400000000000003</v>
      </c>
      <c r="J22" s="45">
        <f t="shared" ca="1" si="1"/>
        <v>1.1100000000000001</v>
      </c>
      <c r="K22" s="16"/>
    </row>
    <row r="23" spans="1:24" s="36" customFormat="1" x14ac:dyDescent="0.25">
      <c r="A23" s="35">
        <v>23</v>
      </c>
      <c r="C23" s="26" t="s">
        <v>29</v>
      </c>
      <c r="D23" s="40">
        <f t="shared" ref="D23:J23" ca="1" si="2">INDIRECT(D$1&amp;"!"&amp;D$3&amp;$A23)</f>
        <v>0.253</v>
      </c>
      <c r="E23" s="40">
        <f t="shared" ca="1" si="2"/>
        <v>0.53</v>
      </c>
      <c r="F23" s="40">
        <f t="shared" ca="1" si="2"/>
        <v>0.55600000000000005</v>
      </c>
      <c r="G23" s="40">
        <f t="shared" ca="1" si="2"/>
        <v>0.68</v>
      </c>
      <c r="H23" s="40">
        <f t="shared" ca="1" si="2"/>
        <v>0.53400000000000003</v>
      </c>
      <c r="I23" s="41">
        <f t="shared" ca="1" si="2"/>
        <v>6.4299999999999996E-2</v>
      </c>
      <c r="J23" s="41">
        <f t="shared" ca="1" si="2"/>
        <v>0.84499999999999997</v>
      </c>
    </row>
    <row r="24" spans="1:24" s="16" customFormat="1" x14ac:dyDescent="0.25">
      <c r="A24" s="15"/>
      <c r="C24" s="7"/>
      <c r="D24" s="42"/>
      <c r="E24" s="42"/>
      <c r="F24" s="42"/>
      <c r="G24" s="42"/>
      <c r="H24" s="42"/>
      <c r="I24" s="43"/>
      <c r="J24" s="43"/>
    </row>
    <row r="25" spans="1:24" x14ac:dyDescent="0.25">
      <c r="A25" s="16"/>
      <c r="B25" s="16"/>
      <c r="C25" s="16"/>
      <c r="D25" s="54" t="s">
        <v>6</v>
      </c>
      <c r="E25" s="54"/>
      <c r="F25" s="54"/>
      <c r="G25" s="54"/>
      <c r="H25" s="54"/>
      <c r="I25" s="54"/>
      <c r="J25" s="54"/>
      <c r="K25" s="16"/>
    </row>
    <row r="26" spans="1:24" ht="18" x14ac:dyDescent="0.25">
      <c r="A26" s="16">
        <v>5</v>
      </c>
      <c r="B26" s="16"/>
      <c r="C26" s="18" t="s">
        <v>56</v>
      </c>
      <c r="D26" s="46">
        <f ca="1">INDIRECT(D$2&amp;"!"&amp;D$3&amp;$A26)*100</f>
        <v>-2.23</v>
      </c>
      <c r="E26" s="46">
        <f t="shared" ref="D26:J27" ca="1" si="3">INDIRECT(E$2&amp;"!"&amp;E$3&amp;$A26)*100</f>
        <v>-0.51200000000000001</v>
      </c>
      <c r="F26" s="46">
        <f t="shared" ca="1" si="3"/>
        <v>-0.127</v>
      </c>
      <c r="G26" s="46">
        <f t="shared" ca="1" si="3"/>
        <v>-1.8800000000000001</v>
      </c>
      <c r="H26" s="46">
        <f t="shared" ca="1" si="3"/>
        <v>-0.95799999999999996</v>
      </c>
      <c r="I26" s="46">
        <f t="shared" ca="1" si="3"/>
        <v>-2.16</v>
      </c>
      <c r="J26" s="46">
        <f t="shared" ca="1" si="3"/>
        <v>-1.0900000000000001</v>
      </c>
      <c r="K26" s="16"/>
    </row>
    <row r="27" spans="1:24" s="16" customFormat="1" x14ac:dyDescent="0.25">
      <c r="A27" s="16">
        <v>6</v>
      </c>
      <c r="C27" s="17"/>
      <c r="D27" s="53">
        <f t="shared" ca="1" si="3"/>
        <v>0.54599999999999993</v>
      </c>
      <c r="E27" s="53">
        <f t="shared" ca="1" si="3"/>
        <v>0.39800000000000002</v>
      </c>
      <c r="F27" s="53">
        <f t="shared" ca="1" si="3"/>
        <v>0.55599999999999994</v>
      </c>
      <c r="G27" s="53">
        <f t="shared" ca="1" si="3"/>
        <v>0.40600000000000003</v>
      </c>
      <c r="H27" s="53">
        <f t="shared" ca="1" si="3"/>
        <v>0.54599999999999993</v>
      </c>
      <c r="I27" s="53">
        <f t="shared" ca="1" si="3"/>
        <v>0.51100000000000001</v>
      </c>
      <c r="J27" s="53">
        <f t="shared" ca="1" si="3"/>
        <v>0.79600000000000004</v>
      </c>
    </row>
    <row r="28" spans="1:24" s="20" customFormat="1" x14ac:dyDescent="0.25">
      <c r="A28" s="20">
        <v>12</v>
      </c>
      <c r="C28" s="27" t="s">
        <v>41</v>
      </c>
      <c r="D28" s="48">
        <f t="shared" ref="D28:E29" ca="1" si="4">INDIRECT(D$2&amp;"!"&amp;D$3&amp;$A28)</f>
        <v>1E-3</v>
      </c>
      <c r="E28" s="30">
        <f t="shared" ca="1" si="4"/>
        <v>0.17799999999999999</v>
      </c>
      <c r="F28" s="30">
        <f t="shared" ref="F28:J29" ca="1" si="5">INDIRECT(F$2&amp;"!"&amp;F$3&amp;$A28)</f>
        <v>0.80700000000000005</v>
      </c>
      <c r="G28" s="48">
        <f t="shared" ca="1" si="5"/>
        <v>1E-3</v>
      </c>
      <c r="H28" s="30">
        <f t="shared" ca="1" si="5"/>
        <v>0.115</v>
      </c>
      <c r="I28" s="48">
        <f t="shared" ca="1" si="5"/>
        <v>2E-3</v>
      </c>
      <c r="J28" s="30">
        <f t="shared" ca="1" si="5"/>
        <v>0.28000000000000003</v>
      </c>
    </row>
    <row r="29" spans="1:24" s="29" customFormat="1" x14ac:dyDescent="0.25">
      <c r="A29" s="29">
        <v>10</v>
      </c>
      <c r="C29" s="31" t="s">
        <v>20</v>
      </c>
      <c r="D29" s="32">
        <f t="shared" ca="1" si="4"/>
        <v>1362</v>
      </c>
      <c r="E29" s="32">
        <f t="shared" ca="1" si="4"/>
        <v>1305</v>
      </c>
      <c r="F29" s="32">
        <f t="shared" ca="1" si="5"/>
        <v>1279</v>
      </c>
      <c r="G29" s="32">
        <f t="shared" ca="1" si="5"/>
        <v>1349</v>
      </c>
      <c r="H29" s="32">
        <f t="shared" ca="1" si="5"/>
        <v>1357</v>
      </c>
      <c r="I29" s="32">
        <f t="shared" ca="1" si="5"/>
        <v>929</v>
      </c>
      <c r="J29" s="32">
        <f t="shared" ca="1" si="5"/>
        <v>849</v>
      </c>
      <c r="K29" s="33"/>
    </row>
    <row r="30" spans="1:24" s="19" customFormat="1" x14ac:dyDescent="0.25">
      <c r="A30" s="23">
        <v>24</v>
      </c>
      <c r="C30" s="28" t="s">
        <v>42</v>
      </c>
      <c r="D30" s="47">
        <f ca="1">INDIRECT(D$1&amp;"!"&amp;D$3&amp;$A30)</f>
        <v>153.5</v>
      </c>
      <c r="E30" s="47">
        <f ca="1">INDIRECT(E$1&amp;"!"&amp;E$3&amp;$A30)</f>
        <v>58.5</v>
      </c>
      <c r="F30" s="47">
        <f t="shared" ref="F30:J30" ca="1" si="6">INDIRECT(F$1&amp;"!"&amp;F$3&amp;$A30)</f>
        <v>55.05</v>
      </c>
      <c r="G30" s="47">
        <f t="shared" ca="1" si="6"/>
        <v>48.03</v>
      </c>
      <c r="H30" s="47">
        <f t="shared" ca="1" si="6"/>
        <v>39.18</v>
      </c>
      <c r="I30" s="47">
        <f t="shared" ca="1" si="6"/>
        <v>35.74</v>
      </c>
      <c r="J30" s="47">
        <f t="shared" ca="1" si="6"/>
        <v>12.29</v>
      </c>
    </row>
    <row r="31" spans="1:24" s="16" customFormat="1" x14ac:dyDescent="0.25">
      <c r="A31"/>
      <c r="B31"/>
      <c r="D31"/>
      <c r="E31"/>
      <c r="F31"/>
      <c r="G31"/>
      <c r="H31"/>
      <c r="I31" s="2"/>
      <c r="J31" s="2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G32">
        <f ca="1">G26/100*G30</f>
        <v>-0.9029640000000001</v>
      </c>
      <c r="H32">
        <f ca="1">H26/100*H30</f>
        <v>-0.37534440000000002</v>
      </c>
    </row>
    <row r="33" spans="7:7" x14ac:dyDescent="0.25">
      <c r="G33">
        <f ca="1">G32/(G32+H32)</f>
        <v>0.7063741425778004</v>
      </c>
    </row>
  </sheetData>
  <mergeCells count="2">
    <mergeCell ref="D8:J8"/>
    <mergeCell ref="D25:J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sqref="A1:H24"/>
    </sheetView>
  </sheetViews>
  <sheetFormatPr defaultRowHeight="15" x14ac:dyDescent="0.25"/>
  <sheetData>
    <row r="2" spans="1:8" x14ac:dyDescent="0.25">
      <c r="A2" s="49"/>
      <c r="B2" s="50">
        <v>-1</v>
      </c>
      <c r="C2" s="50">
        <v>-2</v>
      </c>
      <c r="D2" s="50">
        <v>-3</v>
      </c>
      <c r="E2" s="50">
        <v>-4</v>
      </c>
      <c r="F2" s="50">
        <v>-5</v>
      </c>
      <c r="G2" s="50">
        <v>-6</v>
      </c>
      <c r="H2" s="50">
        <v>-7</v>
      </c>
    </row>
    <row r="3" spans="1:8" x14ac:dyDescent="0.25">
      <c r="A3" s="20" t="s">
        <v>15</v>
      </c>
      <c r="B3" s="21" t="s">
        <v>16</v>
      </c>
      <c r="C3" s="21" t="s">
        <v>43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48</v>
      </c>
    </row>
    <row r="4" spans="1:8" x14ac:dyDescent="0.25">
      <c r="A4" s="49"/>
      <c r="B4" s="50"/>
      <c r="C4" s="50"/>
      <c r="D4" s="50"/>
      <c r="E4" s="50"/>
      <c r="F4" s="50"/>
      <c r="G4" s="50"/>
      <c r="H4" s="50"/>
    </row>
    <row r="5" spans="1:8" x14ac:dyDescent="0.25">
      <c r="A5" s="20" t="s">
        <v>17</v>
      </c>
      <c r="B5" s="21">
        <v>-7.5399999999999998E-3</v>
      </c>
      <c r="C5" s="21">
        <v>1.6800000000000001E-3</v>
      </c>
      <c r="D5" s="21">
        <v>-1.3100000000000001E-2</v>
      </c>
      <c r="E5" s="21">
        <v>-3.3600000000000001E-3</v>
      </c>
      <c r="F5" s="21">
        <v>-9.6299999999999997E-3</v>
      </c>
      <c r="G5" s="21"/>
      <c r="H5" s="21"/>
    </row>
    <row r="6" spans="1:8" x14ac:dyDescent="0.25">
      <c r="A6" s="20"/>
      <c r="B6" s="21">
        <v>9.2300000000000004E-3</v>
      </c>
      <c r="C6" s="21">
        <v>8.6E-3</v>
      </c>
      <c r="D6" s="21">
        <v>1.0999999999999999E-2</v>
      </c>
      <c r="E6" s="21">
        <v>8.7899999999999992E-3</v>
      </c>
      <c r="F6" s="21">
        <v>7.8700000000000003E-3</v>
      </c>
      <c r="G6" s="21"/>
      <c r="H6" s="21"/>
    </row>
    <row r="7" spans="1:8" x14ac:dyDescent="0.25">
      <c r="A7" s="20" t="s">
        <v>50</v>
      </c>
      <c r="B7" s="21">
        <v>-4.1099999999999999E-3</v>
      </c>
      <c r="C7" s="21">
        <v>8.0099999999999998E-3</v>
      </c>
      <c r="D7" s="21">
        <v>-4.6899999999999997E-3</v>
      </c>
      <c r="E7" s="21">
        <v>1.09E-3</v>
      </c>
      <c r="F7" s="21">
        <v>-2.5100000000000001E-3</v>
      </c>
      <c r="G7" s="21"/>
      <c r="H7" s="21"/>
    </row>
    <row r="8" spans="1:8" x14ac:dyDescent="0.25">
      <c r="A8" s="20"/>
      <c r="B8" s="21">
        <v>8.94E-3</v>
      </c>
      <c r="C8" s="21">
        <v>7.3200000000000001E-3</v>
      </c>
      <c r="D8" s="21">
        <v>1.0500000000000001E-2</v>
      </c>
      <c r="E8" s="21">
        <v>6.5700000000000003E-3</v>
      </c>
      <c r="F8" s="21">
        <v>8.7600000000000004E-3</v>
      </c>
      <c r="G8" s="21"/>
      <c r="H8" s="21"/>
    </row>
    <row r="9" spans="1:8" x14ac:dyDescent="0.25">
      <c r="A9" s="20" t="s">
        <v>54</v>
      </c>
      <c r="B9" s="21">
        <v>-7.7200000000000003E-3</v>
      </c>
      <c r="C9" s="21">
        <v>7.5399999999999998E-3</v>
      </c>
      <c r="D9" s="21">
        <v>-3.3500000000000001E-3</v>
      </c>
      <c r="E9" s="21">
        <v>-1.49E-3</v>
      </c>
      <c r="F9" s="21">
        <v>-3.0699999999999998E-3</v>
      </c>
      <c r="G9" s="21">
        <v>-3.5200000000000001E-3</v>
      </c>
      <c r="H9" s="21">
        <v>7.3299999999999997E-3</v>
      </c>
    </row>
    <row r="10" spans="1:8" x14ac:dyDescent="0.25">
      <c r="A10" s="20"/>
      <c r="B10" s="21">
        <v>7.1599999999999997E-3</v>
      </c>
      <c r="C10" s="21">
        <v>7.0600000000000003E-3</v>
      </c>
      <c r="D10" s="21">
        <v>9.92E-3</v>
      </c>
      <c r="E10" s="21">
        <v>7.6800000000000002E-3</v>
      </c>
      <c r="F10" s="21">
        <v>8.6899999999999998E-3</v>
      </c>
      <c r="G10" s="21">
        <v>8.9200000000000008E-3</v>
      </c>
      <c r="H10" s="21">
        <v>1.37E-2</v>
      </c>
    </row>
    <row r="11" spans="1:8" x14ac:dyDescent="0.25">
      <c r="A11" s="20" t="s">
        <v>18</v>
      </c>
      <c r="B11" s="21">
        <v>-1.9E-2</v>
      </c>
      <c r="C11" s="21">
        <v>-1.38E-2</v>
      </c>
      <c r="D11" s="21">
        <v>-1.2699999999999999E-2</v>
      </c>
      <c r="E11" s="21">
        <v>-1.0500000000000001E-2</v>
      </c>
      <c r="F11" s="21">
        <v>-2.0400000000000001E-2</v>
      </c>
      <c r="G11" s="21">
        <v>-1.2200000000000001E-2</v>
      </c>
      <c r="H11" s="21">
        <v>-6.0899999999999999E-3</v>
      </c>
    </row>
    <row r="12" spans="1:8" x14ac:dyDescent="0.25">
      <c r="A12" s="20"/>
      <c r="B12" s="21">
        <v>1.06E-2</v>
      </c>
      <c r="C12" s="21">
        <v>9.6200000000000001E-3</v>
      </c>
      <c r="D12" s="21">
        <v>1.29E-2</v>
      </c>
      <c r="E12" s="21">
        <v>8.5400000000000007E-3</v>
      </c>
      <c r="F12" s="21">
        <v>9.7300000000000008E-3</v>
      </c>
      <c r="G12" s="21">
        <v>9.3100000000000006E-3</v>
      </c>
      <c r="H12" s="21">
        <v>1.5800000000000002E-2</v>
      </c>
    </row>
    <row r="13" spans="1:8" x14ac:dyDescent="0.25">
      <c r="A13" s="20" t="s">
        <v>51</v>
      </c>
      <c r="B13" s="21">
        <v>-2.2700000000000001E-2</v>
      </c>
      <c r="C13" s="21">
        <v>1.0499999999999999E-3</v>
      </c>
      <c r="D13" s="21">
        <v>-5.7000000000000002E-3</v>
      </c>
      <c r="E13" s="21">
        <v>-1.67E-2</v>
      </c>
      <c r="F13" s="21">
        <v>-8.9599999999999992E-3</v>
      </c>
      <c r="G13" s="21">
        <v>-1.8499999999999999E-2</v>
      </c>
      <c r="H13" s="21">
        <v>-6.3200000000000001E-3</v>
      </c>
    </row>
    <row r="14" spans="1:8" x14ac:dyDescent="0.25">
      <c r="A14" s="20"/>
      <c r="B14" s="21">
        <v>7.2300000000000003E-3</v>
      </c>
      <c r="C14" s="21">
        <v>8.2100000000000003E-3</v>
      </c>
      <c r="D14" s="21">
        <v>1.0500000000000001E-2</v>
      </c>
      <c r="E14" s="21">
        <v>6.79E-3</v>
      </c>
      <c r="F14" s="21">
        <v>7.0800000000000004E-3</v>
      </c>
      <c r="G14" s="21">
        <v>7.7600000000000004E-3</v>
      </c>
      <c r="H14" s="21">
        <v>1.0800000000000001E-2</v>
      </c>
    </row>
    <row r="15" spans="1:8" x14ac:dyDescent="0.25">
      <c r="A15" s="20" t="s">
        <v>55</v>
      </c>
      <c r="B15" s="21">
        <v>-3.3799999999999997E-2</v>
      </c>
      <c r="C15" s="21">
        <v>-1.5899999999999999E-4</v>
      </c>
      <c r="D15" s="21">
        <v>-7.7000000000000002E-3</v>
      </c>
      <c r="E15" s="21">
        <v>-2.3300000000000001E-2</v>
      </c>
      <c r="F15" s="21">
        <v>-1.83E-2</v>
      </c>
      <c r="G15" s="21">
        <v>-3.1099999999999999E-2</v>
      </c>
      <c r="H15" s="21">
        <v>-2.96E-3</v>
      </c>
    </row>
    <row r="16" spans="1:8" x14ac:dyDescent="0.25">
      <c r="A16" s="20"/>
      <c r="B16" s="21">
        <v>9.3200000000000002E-3</v>
      </c>
      <c r="C16" s="21">
        <v>9.0799999999999995E-3</v>
      </c>
      <c r="D16" s="21">
        <v>1.12E-2</v>
      </c>
      <c r="E16" s="21">
        <v>7.1900000000000002E-3</v>
      </c>
      <c r="F16" s="21">
        <v>9.8200000000000006E-3</v>
      </c>
      <c r="G16" s="21">
        <v>7.8399999999999997E-3</v>
      </c>
      <c r="H16" s="21">
        <v>1.11E-2</v>
      </c>
    </row>
    <row r="17" spans="1:8" x14ac:dyDescent="0.25">
      <c r="A17" s="20" t="s">
        <v>19</v>
      </c>
      <c r="B17" s="21">
        <v>5.056</v>
      </c>
      <c r="C17" s="21">
        <v>4.3339999999999996</v>
      </c>
      <c r="D17" s="21">
        <v>4.4119999999999999</v>
      </c>
      <c r="E17" s="21">
        <v>4.0019999999999998</v>
      </c>
      <c r="F17" s="21">
        <v>3.6419999999999999</v>
      </c>
      <c r="G17" s="21">
        <v>1.9470000000000001</v>
      </c>
      <c r="H17" s="21">
        <v>0.53900000000000003</v>
      </c>
    </row>
    <row r="18" spans="1:8" x14ac:dyDescent="0.25">
      <c r="A18" s="20"/>
      <c r="B18" s="21">
        <v>0.192</v>
      </c>
      <c r="C18" s="21">
        <v>0.157</v>
      </c>
      <c r="D18" s="21">
        <v>0.26500000000000001</v>
      </c>
      <c r="E18" s="21">
        <v>0.188</v>
      </c>
      <c r="F18" s="21">
        <v>0.21199999999999999</v>
      </c>
      <c r="G18" s="21">
        <v>0.53300000000000003</v>
      </c>
      <c r="H18" s="21">
        <v>0.50600000000000001</v>
      </c>
    </row>
    <row r="19" spans="1:8" x14ac:dyDescent="0.25">
      <c r="A19" s="20"/>
      <c r="B19" s="21"/>
      <c r="C19" s="21"/>
      <c r="D19" s="21"/>
      <c r="E19" s="21"/>
      <c r="F19" s="21"/>
      <c r="G19" s="21"/>
      <c r="H19" s="21"/>
    </row>
    <row r="20" spans="1:8" x14ac:dyDescent="0.25">
      <c r="A20" s="20" t="s">
        <v>20</v>
      </c>
      <c r="B20" s="22">
        <v>1362</v>
      </c>
      <c r="C20" s="22">
        <v>1305</v>
      </c>
      <c r="D20" s="22">
        <v>1279</v>
      </c>
      <c r="E20" s="22">
        <v>1349</v>
      </c>
      <c r="F20" s="22">
        <v>1357</v>
      </c>
      <c r="G20" s="21">
        <v>929</v>
      </c>
      <c r="H20" s="21">
        <v>849</v>
      </c>
    </row>
    <row r="21" spans="1:8" x14ac:dyDescent="0.25">
      <c r="A21" s="20" t="s">
        <v>21</v>
      </c>
      <c r="B21" s="21">
        <v>0.88700000000000001</v>
      </c>
      <c r="C21" s="21">
        <v>0.70199999999999996</v>
      </c>
      <c r="D21" s="21">
        <v>0.73199999999999998</v>
      </c>
      <c r="E21" s="21">
        <v>0.92</v>
      </c>
      <c r="F21" s="21">
        <v>0.65700000000000003</v>
      </c>
      <c r="G21" s="21">
        <v>0.9</v>
      </c>
      <c r="H21" s="21">
        <v>0.67100000000000004</v>
      </c>
    </row>
    <row r="22" spans="1:8" x14ac:dyDescent="0.25">
      <c r="A22" s="20" t="s">
        <v>22</v>
      </c>
      <c r="B22" s="21">
        <v>1.73E-3</v>
      </c>
      <c r="C22" s="21">
        <v>0.22600000000000001</v>
      </c>
      <c r="D22" s="21">
        <v>0.505</v>
      </c>
      <c r="E22" s="21">
        <v>0.59599999999999997</v>
      </c>
      <c r="F22" s="21">
        <v>0.27300000000000002</v>
      </c>
      <c r="G22" s="21">
        <v>0.314</v>
      </c>
      <c r="H22" s="21">
        <v>0.53700000000000003</v>
      </c>
    </row>
    <row r="23" spans="1:8" x14ac:dyDescent="0.25">
      <c r="A23" s="20" t="s">
        <v>23</v>
      </c>
      <c r="B23" s="21">
        <v>0.253</v>
      </c>
      <c r="C23" s="21">
        <v>0.53</v>
      </c>
      <c r="D23" s="21">
        <v>0.55600000000000005</v>
      </c>
      <c r="E23" s="21">
        <v>0.68</v>
      </c>
      <c r="F23" s="21">
        <v>0.53400000000000003</v>
      </c>
      <c r="G23" s="21">
        <v>6.4299999999999996E-2</v>
      </c>
      <c r="H23" s="21">
        <v>0.84499999999999997</v>
      </c>
    </row>
    <row r="24" spans="1:8" x14ac:dyDescent="0.25">
      <c r="A24" s="51" t="s">
        <v>24</v>
      </c>
      <c r="B24" s="52">
        <v>153.5</v>
      </c>
      <c r="C24" s="52">
        <v>58.5</v>
      </c>
      <c r="D24" s="52">
        <v>55.05</v>
      </c>
      <c r="E24" s="52">
        <v>48.03</v>
      </c>
      <c r="F24" s="52">
        <v>39.18</v>
      </c>
      <c r="G24" s="52">
        <v>35.74</v>
      </c>
      <c r="H24" s="52">
        <v>12.29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Normal="100" workbookViewId="0">
      <selection sqref="A1:J15"/>
    </sheetView>
  </sheetViews>
  <sheetFormatPr defaultRowHeight="15" x14ac:dyDescent="0.25"/>
  <sheetData>
    <row r="2" spans="1:10" x14ac:dyDescent="0.25">
      <c r="A2" s="49"/>
      <c r="B2" s="50">
        <v>-1</v>
      </c>
      <c r="C2" s="50">
        <v>-2</v>
      </c>
      <c r="D2" s="50">
        <v>-3</v>
      </c>
      <c r="E2" s="50">
        <v>-4</v>
      </c>
      <c r="F2" s="50">
        <v>-5</v>
      </c>
      <c r="G2" s="50">
        <v>-6</v>
      </c>
      <c r="H2" s="50">
        <v>-7</v>
      </c>
      <c r="I2" s="50">
        <v>-8</v>
      </c>
      <c r="J2" s="50">
        <v>-9</v>
      </c>
    </row>
    <row r="3" spans="1:10" x14ac:dyDescent="0.25">
      <c r="A3" s="20" t="s">
        <v>15</v>
      </c>
      <c r="B3" s="21" t="s">
        <v>16</v>
      </c>
      <c r="C3" s="21" t="s">
        <v>43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48</v>
      </c>
      <c r="I3" s="21" t="s">
        <v>30</v>
      </c>
      <c r="J3" s="21" t="s">
        <v>49</v>
      </c>
    </row>
    <row r="4" spans="1:10" x14ac:dyDescent="0.25">
      <c r="A4" s="49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20" t="s">
        <v>25</v>
      </c>
      <c r="B5" s="21">
        <v>-2.23E-2</v>
      </c>
      <c r="C5" s="21">
        <v>-5.1200000000000004E-3</v>
      </c>
      <c r="D5" s="21">
        <v>-1.2700000000000001E-3</v>
      </c>
      <c r="E5" s="21">
        <v>-1.8800000000000001E-2</v>
      </c>
      <c r="F5" s="21">
        <v>-9.58E-3</v>
      </c>
      <c r="G5" s="21">
        <v>-2.1600000000000001E-2</v>
      </c>
      <c r="H5" s="21">
        <v>-1.09E-2</v>
      </c>
      <c r="I5" s="21">
        <v>-9.2599999999999991E-3</v>
      </c>
      <c r="J5" s="21">
        <v>-1.0699999999999999E-2</v>
      </c>
    </row>
    <row r="6" spans="1:10" x14ac:dyDescent="0.25">
      <c r="A6" s="20"/>
      <c r="B6" s="21">
        <v>5.4599999999999996E-3</v>
      </c>
      <c r="C6" s="21">
        <v>3.98E-3</v>
      </c>
      <c r="D6" s="21">
        <v>5.5599999999999998E-3</v>
      </c>
      <c r="E6" s="21">
        <v>4.0600000000000002E-3</v>
      </c>
      <c r="F6" s="21">
        <v>5.4599999999999996E-3</v>
      </c>
      <c r="G6" s="21">
        <v>5.11E-3</v>
      </c>
      <c r="H6" s="21">
        <v>7.9600000000000001E-3</v>
      </c>
      <c r="I6" s="21">
        <v>5.8300000000000001E-3</v>
      </c>
      <c r="J6" s="21">
        <v>9.2200000000000008E-3</v>
      </c>
    </row>
    <row r="7" spans="1:10" x14ac:dyDescent="0.25">
      <c r="A7" s="20" t="s">
        <v>19</v>
      </c>
      <c r="B7" s="21">
        <v>5.0069999999999997</v>
      </c>
      <c r="C7" s="21">
        <v>4.3710000000000004</v>
      </c>
      <c r="D7" s="21">
        <v>4.2930000000000001</v>
      </c>
      <c r="E7" s="21">
        <v>3.992</v>
      </c>
      <c r="F7" s="21">
        <v>3.5760000000000001</v>
      </c>
      <c r="G7" s="21">
        <v>2.008</v>
      </c>
      <c r="H7" s="21">
        <v>0.58699999999999997</v>
      </c>
      <c r="I7" s="21">
        <v>3.7839999999999998</v>
      </c>
      <c r="J7" s="21">
        <v>2.7890000000000001</v>
      </c>
    </row>
    <row r="8" spans="1:10" x14ac:dyDescent="0.25">
      <c r="A8" s="20"/>
      <c r="B8" s="21">
        <v>0.161</v>
      </c>
      <c r="C8" s="21">
        <v>0.14899999999999999</v>
      </c>
      <c r="D8" s="21">
        <v>0.20399999999999999</v>
      </c>
      <c r="E8" s="21">
        <v>0.152</v>
      </c>
      <c r="F8" s="21">
        <v>0.17899999999999999</v>
      </c>
      <c r="G8" s="21">
        <v>0.55300000000000005</v>
      </c>
      <c r="H8" s="21">
        <v>0.52200000000000002</v>
      </c>
      <c r="I8" s="21">
        <v>0.13900000000000001</v>
      </c>
      <c r="J8" s="21">
        <v>0.41899999999999998</v>
      </c>
    </row>
    <row r="9" spans="1:10" x14ac:dyDescent="0.25">
      <c r="A9" s="20"/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25">
      <c r="A10" s="20" t="s">
        <v>20</v>
      </c>
      <c r="B10" s="22">
        <v>1362</v>
      </c>
      <c r="C10" s="22">
        <v>1305</v>
      </c>
      <c r="D10" s="22">
        <v>1279</v>
      </c>
      <c r="E10" s="22">
        <v>1349</v>
      </c>
      <c r="F10" s="22">
        <v>1357</v>
      </c>
      <c r="G10" s="21">
        <v>929</v>
      </c>
      <c r="H10" s="21">
        <v>849</v>
      </c>
      <c r="I10" s="22">
        <v>2706</v>
      </c>
      <c r="J10" s="22">
        <v>1778</v>
      </c>
    </row>
    <row r="11" spans="1:10" x14ac:dyDescent="0.25">
      <c r="A11" s="20" t="s">
        <v>21</v>
      </c>
      <c r="B11" s="21">
        <v>0.88700000000000001</v>
      </c>
      <c r="C11" s="21">
        <v>0.70199999999999996</v>
      </c>
      <c r="D11" s="21">
        <v>0.73099999999999998</v>
      </c>
      <c r="E11" s="21">
        <v>0.92</v>
      </c>
      <c r="F11" s="21">
        <v>0.65500000000000003</v>
      </c>
      <c r="G11" s="21">
        <v>0.9</v>
      </c>
      <c r="H11" s="21">
        <v>0.67200000000000004</v>
      </c>
      <c r="I11" s="21">
        <v>0.871</v>
      </c>
      <c r="J11" s="21">
        <v>0.91400000000000003</v>
      </c>
    </row>
    <row r="12" spans="1:10" x14ac:dyDescent="0.25">
      <c r="A12" s="20" t="s">
        <v>26</v>
      </c>
      <c r="B12" s="21">
        <v>1E-3</v>
      </c>
      <c r="C12" s="21">
        <v>0.17799999999999999</v>
      </c>
      <c r="D12" s="21">
        <v>0.80700000000000005</v>
      </c>
      <c r="E12" s="21">
        <v>1E-3</v>
      </c>
      <c r="F12" s="21">
        <v>0.115</v>
      </c>
      <c r="G12" s="21">
        <v>2E-3</v>
      </c>
      <c r="H12" s="21">
        <v>0.28000000000000003</v>
      </c>
      <c r="I12" s="21">
        <v>0.13400000000000001</v>
      </c>
      <c r="J12" s="21">
        <v>0.27900000000000003</v>
      </c>
    </row>
    <row r="13" spans="1:10" x14ac:dyDescent="0.25">
      <c r="A13" s="20" t="s">
        <v>22</v>
      </c>
      <c r="B13" s="21">
        <v>0.91700000000000004</v>
      </c>
      <c r="C13" s="21">
        <v>0.56200000000000006</v>
      </c>
      <c r="D13" s="21">
        <v>0.99099999999999999</v>
      </c>
      <c r="E13" s="21">
        <v>0.41299999999999998</v>
      </c>
      <c r="F13" s="21">
        <v>0.12</v>
      </c>
      <c r="G13" s="21">
        <v>0.30599999999999999</v>
      </c>
      <c r="H13" s="21">
        <v>0.40799999999999997</v>
      </c>
      <c r="I13" s="21"/>
      <c r="J13" s="21"/>
    </row>
    <row r="14" spans="1:10" x14ac:dyDescent="0.25">
      <c r="A14" s="20" t="s">
        <v>24</v>
      </c>
      <c r="B14" s="21">
        <v>153.5</v>
      </c>
      <c r="C14" s="21">
        <v>58.5</v>
      </c>
      <c r="D14" s="21">
        <v>55.05</v>
      </c>
      <c r="E14" s="21">
        <v>48.03</v>
      </c>
      <c r="F14" s="21">
        <v>39.18</v>
      </c>
      <c r="G14" s="21">
        <v>35.74</v>
      </c>
      <c r="H14" s="21">
        <v>12.29</v>
      </c>
      <c r="I14" s="21"/>
      <c r="J14" s="21"/>
    </row>
    <row r="15" spans="1:10" x14ac:dyDescent="0.25">
      <c r="A15" s="51" t="s">
        <v>27</v>
      </c>
      <c r="B15" s="52"/>
      <c r="C15" s="52"/>
      <c r="D15" s="52"/>
      <c r="E15" s="52"/>
      <c r="F15" s="52"/>
      <c r="G15" s="52"/>
      <c r="H15" s="52"/>
      <c r="I15" s="52">
        <v>0.11899999999999999</v>
      </c>
      <c r="J15" s="52">
        <v>0.253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table7</vt:lpstr>
      <vt:lpstr>output</vt:lpstr>
      <vt:lpstr>outputdd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Goodman-bacon, Andrew Jacob</cp:lastModifiedBy>
  <dcterms:created xsi:type="dcterms:W3CDTF">2015-02-12T16:48:03Z</dcterms:created>
  <dcterms:modified xsi:type="dcterms:W3CDTF">2016-10-04T21:37:11Z</dcterms:modified>
</cp:coreProperties>
</file>