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" sheetId="1" r:id="rId4"/>
    <sheet state="visible" name="Expenses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<sst xmlns="http://schemas.openxmlformats.org/spreadsheetml/2006/main" count="47" uniqueCount="29">
  <si>
    <t>INCOME</t>
  </si>
  <si>
    <t>Lower Class</t>
  </si>
  <si>
    <t>Upper Class</t>
  </si>
  <si>
    <t>Class mark (x)</t>
  </si>
  <si>
    <t>Frecuency (f)</t>
  </si>
  <si>
    <t>CF (F)</t>
  </si>
  <si>
    <t>FD</t>
  </si>
  <si>
    <t>% of f</t>
  </si>
  <si>
    <t>Angle</t>
  </si>
  <si>
    <t>Class</t>
  </si>
  <si>
    <t>0-15999</t>
  </si>
  <si>
    <t>16000-31999</t>
  </si>
  <si>
    <t>32000-47999</t>
  </si>
  <si>
    <t>48000-63999</t>
  </si>
  <si>
    <t xml:space="preserve">R = </t>
  </si>
  <si>
    <t>64000-79999</t>
  </si>
  <si>
    <t>80000-95999</t>
  </si>
  <si>
    <t>R = C*N</t>
  </si>
  <si>
    <t>96000-111999</t>
  </si>
  <si>
    <t xml:space="preserve">N = </t>
  </si>
  <si>
    <t xml:space="preserve">C = </t>
  </si>
  <si>
    <t>Class width =</t>
  </si>
  <si>
    <t>EXPENSES</t>
  </si>
  <si>
    <t>0-16999</t>
  </si>
  <si>
    <t>17000-33999</t>
  </si>
  <si>
    <t>32000-50999</t>
  </si>
  <si>
    <t>51000-67999</t>
  </si>
  <si>
    <t>68000-84999</t>
  </si>
  <si>
    <t>85000-101999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</si>
</sst>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color theme="0"/>
      <name val="Arial"/>
      <scheme val="minor"/>
    </font>
    <font>
      <b/>
      <sz val="11.0"/>
      <color rgb="FFFF6D01"/>
      <name val="Calibri"/>
    </font>
    <font>
      <b/>
      <color rgb="FFFF6D01"/>
      <name val="Arial"/>
      <scheme val="minor"/>
    </font>
    <font>
      <color rgb="FF980000"/>
      <name val="Arial"/>
    </font>
    <font>
      <color theme="1"/>
      <name val="Arial"/>
      <scheme val="minor"/>
    </font>
    <font>
      <b/>
      <color rgb="FFFF6D01"/>
      <name val="Arial"/>
    </font>
    <font>
      <b/>
      <color theme="1"/>
      <name val="Arial"/>
      <scheme val="minor"/>
    </font>
    <font>
      <color rgb="FFCC4125"/>
      <name val="Arial"/>
    </font>
    <font>
      <color rgb="FF5B0F00"/>
      <name val="Arial"/>
      <scheme val="minor"/>
    </font>
    <font>
      <b/>
      <color rgb="FFFF9900"/>
      <name val="Arial"/>
      <scheme val="minor"/>
    </font>
    <font>
      <b/>
      <color rgb="FFFFFFFF"/>
      <name val="Arial"/>
      <scheme val="minor"/>
    </font>
    <font>
      <color rgb="FF1155CC"/>
      <name val="Arial"/>
    </font>
    <font>
      <color rgb="FF4A86E8"/>
      <name val="Arial"/>
    </font>
    <font>
      <b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 vertical="bottom"/>
    </xf>
    <xf borderId="0" fillId="3" fontId="2" numFmtId="0" xfId="0" applyAlignment="1" applyFont="1">
      <alignment horizontal="center" vertical="bottom"/>
    </xf>
    <xf borderId="0" fillId="3" fontId="3" numFmtId="0" xfId="0" applyAlignment="1" applyFont="1">
      <alignment readingOrder="0"/>
    </xf>
    <xf borderId="0" fillId="0" fontId="4" numFmtId="3" xfId="0" applyAlignment="1" applyFont="1" applyNumberFormat="1">
      <alignment horizontal="center"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horizontal="center" vertical="bottom"/>
    </xf>
    <xf borderId="0" fillId="4" fontId="9" numFmtId="0" xfId="0" applyAlignment="1" applyFill="1" applyFont="1">
      <alignment readingOrder="0"/>
    </xf>
    <xf borderId="0" fillId="3" fontId="10" numFmtId="0" xfId="0" applyAlignment="1" applyFont="1">
      <alignment readingOrder="0"/>
    </xf>
    <xf borderId="0" fillId="5" fontId="10" numFmtId="0" xfId="0" applyAlignment="1" applyFill="1" applyFont="1">
      <alignment readingOrder="0"/>
    </xf>
    <xf borderId="0" fillId="0" fontId="4" numFmtId="0" xfId="0" applyAlignment="1" applyFont="1">
      <alignment horizontal="center" readingOrder="0" vertical="bottom"/>
    </xf>
    <xf borderId="0" fillId="6" fontId="11" numFmtId="0" xfId="0" applyAlignment="1" applyFill="1" applyFont="1">
      <alignment horizontal="center" readingOrder="0"/>
    </xf>
    <xf borderId="0" fillId="0" fontId="12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0" fontId="12" numFmtId="3" xfId="0" applyAlignment="1" applyFont="1" applyNumberFormat="1">
      <alignment horizontal="center" vertical="bottom"/>
    </xf>
    <xf borderId="0" fillId="0" fontId="12" numFmtId="0" xfId="0" applyAlignment="1" applyFont="1">
      <alignment horizontal="center" readingOrder="0" vertical="bottom"/>
    </xf>
    <xf borderId="0" fillId="2" fontId="14" numFmtId="0" xfId="0" applyAlignment="1" applyFont="1">
      <alignment horizontal="center" vertical="bottom"/>
    </xf>
    <xf borderId="0" fillId="6" fontId="14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B7B7B7"/>
                </a:solidFill>
                <a:latin typeface="Arial black"/>
              </a:defRPr>
            </a:pPr>
            <a:r>
              <a:rPr b="0">
                <a:solidFill>
                  <a:srgbClr val="B7B7B7"/>
                </a:solidFill>
                <a:latin typeface="Arial black"/>
              </a:rPr>
              <a:t>INCOME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explosion val="0"/>
            <c:spPr>
              <a:solidFill>
                <a:srgbClr val="CC4125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Income!$P$2:$P$8</c:f>
            </c:strRef>
          </c:cat>
          <c:val>
            <c:numRef>
              <c:f>Income!$N$2:$N$8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Pie-Chart of Expenses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Expenses!$P$2:$P$7</c:f>
            </c:strRef>
          </c:cat>
          <c:val>
            <c:numRef>
              <c:f>Expenses!$M$2:$M$7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Bar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Income!$O$2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Income!$P$3:$P$8</c:f>
            </c:strRef>
          </c:cat>
          <c:val>
            <c:numRef>
              <c:f>Income!$O$3:$O$8</c:f>
              <c:numCache/>
            </c:numRef>
          </c:val>
        </c:ser>
        <c:ser>
          <c:idx val="1"/>
          <c:order val="1"/>
          <c:tx>
            <c:strRef>
              <c:f>Income!$P$2</c:f>
            </c:strRef>
          </c:tx>
          <c:cat>
            <c:strRef>
              <c:f>Income!$P$3:$P$8</c:f>
            </c:strRef>
          </c:cat>
          <c:val>
            <c:numRef>
              <c:f>Income!$P$3:$P$8</c:f>
              <c:numCache/>
            </c:numRef>
          </c:val>
        </c:ser>
        <c:axId val="360644316"/>
        <c:axId val="1136756244"/>
      </c:barChart>
      <c:catAx>
        <c:axId val="360644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756244"/>
      </c:catAx>
      <c:valAx>
        <c:axId val="113675624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6443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Bar Graph of Expenses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Expenses!$P$2:$P$7</c:f>
            </c:strRef>
          </c:cat>
          <c:val>
            <c:numRef>
              <c:f>Expenses!$O$2:$O$7</c:f>
              <c:numCache/>
            </c:numRef>
          </c:val>
        </c:ser>
        <c:ser>
          <c:idx val="1"/>
          <c:order val="1"/>
          <c:cat>
            <c:strRef>
              <c:f>Expenses!$P$2:$P$7</c:f>
            </c:strRef>
          </c:cat>
          <c:val>
            <c:numRef>
              <c:f>Expenses!$P$2:$P$7</c:f>
              <c:numCache/>
            </c:numRef>
          </c:val>
        </c:ser>
        <c:axId val="40652706"/>
        <c:axId val="883458388"/>
      </c:barChart>
      <c:catAx>
        <c:axId val="40652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458388"/>
      </c:catAx>
      <c:valAx>
        <c:axId val="883458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52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Polygon of Income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Income!$J$1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Income!$I$2:$I$1000</c:f>
            </c:strRef>
          </c:cat>
          <c:val>
            <c:numRef>
              <c:f>Income!$J$2:$J$1000</c:f>
              <c:numCache/>
            </c:numRef>
          </c:val>
          <c:smooth val="1"/>
        </c:ser>
        <c:axId val="2112603186"/>
        <c:axId val="141267231"/>
      </c:lineChart>
      <c:catAx>
        <c:axId val="2112603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 mark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67231"/>
      </c:catAx>
      <c:valAx>
        <c:axId val="141267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Frecuency 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6031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Polygon of Expenses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Expenses!$J$1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Expenses!$I$2:$I$7</c:f>
            </c:strRef>
          </c:cat>
          <c:val>
            <c:numRef>
              <c:f>Expenses!$J$2:$J$7</c:f>
              <c:numCache/>
            </c:numRef>
          </c:val>
          <c:smooth val="1"/>
        </c:ser>
        <c:axId val="811841738"/>
        <c:axId val="1669530749"/>
      </c:lineChart>
      <c:catAx>
        <c:axId val="811841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 Mark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530749"/>
      </c:catAx>
      <c:valAx>
        <c:axId val="1669530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8417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OGIVE of Income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Income!$K$1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Income!$H$2:$H$1000</c:f>
            </c:strRef>
          </c:cat>
          <c:val>
            <c:numRef>
              <c:f>Income!$K$2:$K$1000</c:f>
              <c:numCache/>
            </c:numRef>
          </c:val>
          <c:smooth val="1"/>
        </c:ser>
        <c:axId val="504461418"/>
        <c:axId val="488064952"/>
      </c:lineChart>
      <c:catAx>
        <c:axId val="504461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Upper 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064952"/>
      </c:catAx>
      <c:valAx>
        <c:axId val="488064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CF 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461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Ogive of Expenses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Expenses!$K$1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Expenses!$H$2:$H$7</c:f>
            </c:strRef>
          </c:cat>
          <c:val>
            <c:numRef>
              <c:f>Expenses!$K$2:$K$7</c:f>
              <c:numCache/>
            </c:numRef>
          </c:val>
          <c:smooth val="1"/>
        </c:ser>
        <c:axId val="1192248614"/>
        <c:axId val="1000337602"/>
      </c:lineChart>
      <c:catAx>
        <c:axId val="1192248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Upper Class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337602"/>
      </c:catAx>
      <c:valAx>
        <c:axId val="1000337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CF 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248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Bar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Income!$O$2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Income!$P$3:$P$8</c:f>
            </c:strRef>
          </c:cat>
          <c:val>
            <c:numRef>
              <c:f>Income!$O$3:$O$8</c:f>
              <c:numCache/>
            </c:numRef>
          </c:val>
        </c:ser>
        <c:ser>
          <c:idx val="1"/>
          <c:order val="1"/>
          <c:tx>
            <c:strRef>
              <c:f>Income!$P$2</c:f>
            </c:strRef>
          </c:tx>
          <c:cat>
            <c:strRef>
              <c:f>Income!$P$3:$P$8</c:f>
            </c:strRef>
          </c:cat>
          <c:val>
            <c:numRef>
              <c:f>Income!$P$3:$P$8</c:f>
              <c:numCache/>
            </c:numRef>
          </c:val>
        </c:ser>
        <c:axId val="675143294"/>
        <c:axId val="634679073"/>
      </c:barChart>
      <c:catAx>
        <c:axId val="675143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679073"/>
      </c:catAx>
      <c:valAx>
        <c:axId val="63467907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143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OGIVE of Income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Income!$K$1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Income!$H$2:$H$1000</c:f>
            </c:strRef>
          </c:cat>
          <c:val>
            <c:numRef>
              <c:f>Income!$K$2:$K$1000</c:f>
              <c:numCache/>
            </c:numRef>
          </c:val>
          <c:smooth val="1"/>
        </c:ser>
        <c:axId val="508227211"/>
        <c:axId val="2047610193"/>
      </c:lineChart>
      <c:catAx>
        <c:axId val="508227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Upper 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610193"/>
      </c:catAx>
      <c:valAx>
        <c:axId val="2047610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CF 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227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Polygon of Income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Income!$J$1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Income!$I$2:$I$1000</c:f>
            </c:strRef>
          </c:cat>
          <c:val>
            <c:numRef>
              <c:f>Income!$J$2:$J$1000</c:f>
              <c:numCache/>
            </c:numRef>
          </c:val>
          <c:smooth val="1"/>
        </c:ser>
        <c:axId val="1354464352"/>
        <c:axId val="1539476495"/>
      </c:lineChart>
      <c:catAx>
        <c:axId val="135446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 mark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9476495"/>
      </c:catAx>
      <c:valAx>
        <c:axId val="1539476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Frecuency 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464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Pie-Chart of Expenses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Expenses!$P$2:$P$7</c:f>
            </c:strRef>
          </c:cat>
          <c:val>
            <c:numRef>
              <c:f>Expenses!$M$2:$M$7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Bar Graph of Expenses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Expenses!$P$2:$P$7</c:f>
            </c:strRef>
          </c:cat>
          <c:val>
            <c:numRef>
              <c:f>Expenses!$O$2:$O$7</c:f>
              <c:numCache/>
            </c:numRef>
          </c:val>
        </c:ser>
        <c:ser>
          <c:idx val="1"/>
          <c:order val="1"/>
          <c:cat>
            <c:strRef>
              <c:f>Expenses!$P$2:$P$7</c:f>
            </c:strRef>
          </c:cat>
          <c:val>
            <c:numRef>
              <c:f>Expenses!$P$2:$P$7</c:f>
              <c:numCache/>
            </c:numRef>
          </c:val>
        </c:ser>
        <c:axId val="31212603"/>
        <c:axId val="706348200"/>
      </c:barChart>
      <c:catAx>
        <c:axId val="31212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6348200"/>
      </c:catAx>
      <c:valAx>
        <c:axId val="706348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12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Polygon of Expenses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Expenses!$J$1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Expenses!$I$2:$I$7</c:f>
            </c:strRef>
          </c:cat>
          <c:val>
            <c:numRef>
              <c:f>Expenses!$J$2:$J$7</c:f>
              <c:numCache/>
            </c:numRef>
          </c:val>
          <c:smooth val="1"/>
        </c:ser>
        <c:axId val="1513310777"/>
        <c:axId val="1378564594"/>
      </c:lineChart>
      <c:catAx>
        <c:axId val="1513310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 Mark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564594"/>
      </c:catAx>
      <c:valAx>
        <c:axId val="1378564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310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Ogive of Expenses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Expenses!$K$1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Expenses!$H$2:$H$7</c:f>
            </c:strRef>
          </c:cat>
          <c:val>
            <c:numRef>
              <c:f>Expenses!$K$2:$K$7</c:f>
              <c:numCache/>
            </c:numRef>
          </c:val>
          <c:smooth val="1"/>
        </c:ser>
        <c:axId val="1936966001"/>
        <c:axId val="682818043"/>
      </c:lineChart>
      <c:catAx>
        <c:axId val="1936966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Upper Class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818043"/>
      </c:catAx>
      <c:valAx>
        <c:axId val="682818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CF 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9660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666666"/>
                </a:solidFill>
                <a:latin typeface="Arial"/>
              </a:defRPr>
            </a:pPr>
            <a:r>
              <a:rPr b="0">
                <a:solidFill>
                  <a:srgbClr val="666666"/>
                </a:solidFill>
                <a:latin typeface="Arial"/>
              </a:rPr>
              <a:t>Pie chart of Income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explosion val="0"/>
            <c:spPr>
              <a:solidFill>
                <a:srgbClr val="CC4125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Income!$P$2:$P$8</c:f>
            </c:strRef>
          </c:cat>
          <c:val>
            <c:numRef>
              <c:f>Income!$N$2:$N$8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40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40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904875</xdr:colOff>
      <xdr:row>58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76200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27</xdr:row>
      <xdr:rowOff>76200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9525</xdr:rowOff>
    </xdr:from>
    <xdr:ext cx="5715000" cy="34671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904875</xdr:colOff>
      <xdr:row>45</xdr:row>
      <xdr:rowOff>28575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523875</xdr:colOff>
      <xdr:row>0</xdr:row>
      <xdr:rowOff>0</xdr:rowOff>
    </xdr:from>
    <xdr:ext cx="3448050" cy="21431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123825</xdr:colOff>
      <xdr:row>0</xdr:row>
      <xdr:rowOff>0</xdr:rowOff>
    </xdr:from>
    <xdr:ext cx="3448050" cy="21431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600075</xdr:colOff>
      <xdr:row>11</xdr:row>
      <xdr:rowOff>76200</xdr:rowOff>
    </xdr:from>
    <xdr:ext cx="5010150" cy="31051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800100</xdr:colOff>
      <xdr:row>11</xdr:row>
      <xdr:rowOff>76200</xdr:rowOff>
    </xdr:from>
    <xdr:ext cx="5057775" cy="31051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171450</xdr:colOff>
      <xdr:row>0</xdr:row>
      <xdr:rowOff>0</xdr:rowOff>
    </xdr:from>
    <xdr:ext cx="3448050" cy="21431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733425</xdr:colOff>
      <xdr:row>0</xdr:row>
      <xdr:rowOff>0</xdr:rowOff>
    </xdr:from>
    <xdr:ext cx="3448050" cy="214312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18</xdr:col>
      <xdr:colOff>762000</xdr:colOff>
      <xdr:row>0</xdr:row>
      <xdr:rowOff>0</xdr:rowOff>
    </xdr:from>
    <xdr:ext cx="3448050" cy="21431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22</xdr:col>
      <xdr:colOff>333375</xdr:colOff>
      <xdr:row>0</xdr:row>
      <xdr:rowOff>0</xdr:rowOff>
    </xdr:from>
    <xdr:ext cx="3448050" cy="214312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G1" s="2" t="s">
        <v>1</v>
      </c>
      <c r="H1" s="2" t="s">
        <v>2</v>
      </c>
      <c r="I1" s="3" t="s">
        <v>3</v>
      </c>
      <c r="J1" s="3" t="s">
        <v>4</v>
      </c>
      <c r="K1" s="3" t="s">
        <v>5</v>
      </c>
      <c r="L1" s="2" t="s">
        <v>6</v>
      </c>
      <c r="M1" s="3" t="s">
        <v>7</v>
      </c>
      <c r="N1" s="3" t="s">
        <v>8</v>
      </c>
      <c r="O1" s="3" t="s">
        <v>4</v>
      </c>
      <c r="P1" s="4" t="s">
        <v>9</v>
      </c>
    </row>
    <row r="2">
      <c r="A2" s="5">
        <v>20000.0</v>
      </c>
      <c r="G2" s="6">
        <v>0.0</v>
      </c>
      <c r="H2" s="6">
        <v>15999.0</v>
      </c>
      <c r="I2" s="7">
        <f t="shared" ref="I2:I8" si="2">(G2+H2)/2</f>
        <v>7999.5</v>
      </c>
      <c r="J2" s="6">
        <v>0.0</v>
      </c>
      <c r="K2" s="6">
        <v>0.0</v>
      </c>
      <c r="L2" s="7">
        <f t="shared" ref="L2:L8" si="3">J2/16000</f>
        <v>0</v>
      </c>
      <c r="M2" s="7">
        <f t="shared" ref="M2:M8" si="4">O2*100/25</f>
        <v>0</v>
      </c>
      <c r="N2" s="6">
        <f t="shared" ref="N2:N8" si="5">M2*360/100</f>
        <v>0</v>
      </c>
      <c r="O2" s="6">
        <v>0.0</v>
      </c>
      <c r="P2" s="8" t="s">
        <v>10</v>
      </c>
    </row>
    <row r="3">
      <c r="A3" s="9">
        <v>20000.0</v>
      </c>
      <c r="G3" s="7">
        <f t="shared" ref="G3:H3" si="1">G2+16000</f>
        <v>16000</v>
      </c>
      <c r="H3" s="7">
        <f t="shared" si="1"/>
        <v>31999</v>
      </c>
      <c r="I3" s="7">
        <f t="shared" si="2"/>
        <v>23999.5</v>
      </c>
      <c r="J3" s="6">
        <v>7.0</v>
      </c>
      <c r="K3" s="6">
        <v>7.0</v>
      </c>
      <c r="L3" s="7">
        <f t="shared" si="3"/>
        <v>0.0004375</v>
      </c>
      <c r="M3" s="7">
        <f t="shared" si="4"/>
        <v>28</v>
      </c>
      <c r="N3" s="6">
        <f t="shared" si="5"/>
        <v>100.8</v>
      </c>
      <c r="O3" s="6">
        <v>7.0</v>
      </c>
      <c r="P3" s="8" t="s">
        <v>11</v>
      </c>
    </row>
    <row r="4">
      <c r="A4" s="10">
        <v>25000.0</v>
      </c>
      <c r="G4" s="7">
        <f t="shared" ref="G4:H4" si="6">G3+16000</f>
        <v>32000</v>
      </c>
      <c r="H4" s="7">
        <f t="shared" si="6"/>
        <v>47999</v>
      </c>
      <c r="I4" s="7">
        <f t="shared" si="2"/>
        <v>39999.5</v>
      </c>
      <c r="J4" s="6">
        <v>4.0</v>
      </c>
      <c r="K4" s="6">
        <v>11.0</v>
      </c>
      <c r="L4" s="7">
        <f t="shared" si="3"/>
        <v>0.00025</v>
      </c>
      <c r="M4" s="7">
        <f t="shared" si="4"/>
        <v>16</v>
      </c>
      <c r="N4" s="6">
        <f t="shared" si="5"/>
        <v>57.6</v>
      </c>
      <c r="O4" s="6">
        <v>4.0</v>
      </c>
      <c r="P4" s="8" t="s">
        <v>12</v>
      </c>
    </row>
    <row r="5">
      <c r="A5" s="9">
        <v>25000.0</v>
      </c>
      <c r="G5" s="7">
        <f t="shared" ref="G5:H5" si="7">G4+16000</f>
        <v>48000</v>
      </c>
      <c r="H5" s="7">
        <f t="shared" si="7"/>
        <v>63999</v>
      </c>
      <c r="I5" s="7">
        <f t="shared" si="2"/>
        <v>55999.5</v>
      </c>
      <c r="J5" s="6">
        <v>6.0</v>
      </c>
      <c r="K5" s="6">
        <v>17.0</v>
      </c>
      <c r="L5" s="7">
        <f t="shared" si="3"/>
        <v>0.000375</v>
      </c>
      <c r="M5" s="7">
        <f t="shared" si="4"/>
        <v>24</v>
      </c>
      <c r="N5" s="6">
        <f t="shared" si="5"/>
        <v>86.4</v>
      </c>
      <c r="O5" s="6">
        <v>6.0</v>
      </c>
      <c r="P5" s="8" t="s">
        <v>13</v>
      </c>
    </row>
    <row r="6">
      <c r="A6" s="10">
        <v>30000.0</v>
      </c>
      <c r="C6" s="11" t="s">
        <v>14</v>
      </c>
      <c r="D6" s="12">
        <f>100000-20000</f>
        <v>80000</v>
      </c>
      <c r="E6" s="13"/>
      <c r="G6" s="7">
        <f t="shared" ref="G6:H6" si="8">G5+16000</f>
        <v>64000</v>
      </c>
      <c r="H6" s="7">
        <f t="shared" si="8"/>
        <v>79999</v>
      </c>
      <c r="I6" s="7">
        <f t="shared" si="2"/>
        <v>71999.5</v>
      </c>
      <c r="J6" s="6">
        <v>3.0</v>
      </c>
      <c r="K6" s="6">
        <v>20.0</v>
      </c>
      <c r="L6" s="7">
        <f t="shared" si="3"/>
        <v>0.0001875</v>
      </c>
      <c r="M6" s="7">
        <f t="shared" si="4"/>
        <v>12</v>
      </c>
      <c r="N6" s="6">
        <f t="shared" si="5"/>
        <v>43.2</v>
      </c>
      <c r="O6" s="6">
        <v>3.0</v>
      </c>
      <c r="P6" s="8" t="s">
        <v>15</v>
      </c>
    </row>
    <row r="7">
      <c r="A7" s="10">
        <v>30000.0</v>
      </c>
      <c r="C7" s="11"/>
      <c r="D7" s="13"/>
      <c r="E7" s="13"/>
      <c r="G7" s="7">
        <f t="shared" ref="G7:H7" si="9">G6+16000</f>
        <v>80000</v>
      </c>
      <c r="H7" s="7">
        <f t="shared" si="9"/>
        <v>95999</v>
      </c>
      <c r="I7" s="7">
        <f t="shared" si="2"/>
        <v>87999.5</v>
      </c>
      <c r="J7" s="6">
        <v>4.0</v>
      </c>
      <c r="K7" s="6">
        <v>24.0</v>
      </c>
      <c r="L7" s="7">
        <f t="shared" si="3"/>
        <v>0.00025</v>
      </c>
      <c r="M7" s="7">
        <f t="shared" si="4"/>
        <v>16</v>
      </c>
      <c r="N7" s="6">
        <f t="shared" si="5"/>
        <v>57.6</v>
      </c>
      <c r="O7" s="6">
        <v>4.0</v>
      </c>
      <c r="P7" s="8" t="s">
        <v>16</v>
      </c>
    </row>
    <row r="8">
      <c r="A8" s="14">
        <v>30000.0</v>
      </c>
      <c r="C8" s="11" t="s">
        <v>17</v>
      </c>
      <c r="D8" s="13"/>
      <c r="E8" s="13"/>
      <c r="G8" s="7">
        <f t="shared" ref="G8:H8" si="10">G7+16000</f>
        <v>96000</v>
      </c>
      <c r="H8" s="7">
        <f t="shared" si="10"/>
        <v>111999</v>
      </c>
      <c r="I8" s="7">
        <f t="shared" si="2"/>
        <v>103999.5</v>
      </c>
      <c r="J8" s="6">
        <v>1.0</v>
      </c>
      <c r="K8" s="6">
        <v>25.0</v>
      </c>
      <c r="L8" s="7">
        <f t="shared" si="3"/>
        <v>0.0000625</v>
      </c>
      <c r="M8" s="7">
        <f t="shared" si="4"/>
        <v>4</v>
      </c>
      <c r="N8" s="6">
        <f t="shared" si="5"/>
        <v>14.4</v>
      </c>
      <c r="O8" s="6">
        <v>1.0</v>
      </c>
      <c r="P8" s="8" t="s">
        <v>18</v>
      </c>
    </row>
    <row r="9">
      <c r="A9" s="9">
        <v>35000.0</v>
      </c>
      <c r="C9" s="11"/>
      <c r="D9" s="13"/>
      <c r="E9" s="13"/>
      <c r="J9" s="15">
        <f>SUM(J2:J8)</f>
        <v>25</v>
      </c>
    </row>
    <row r="10">
      <c r="A10" s="9">
        <v>40000.0</v>
      </c>
      <c r="C10" s="11" t="s">
        <v>19</v>
      </c>
      <c r="D10" s="12">
        <v>25.0</v>
      </c>
      <c r="E10" s="13"/>
    </row>
    <row r="11">
      <c r="A11" s="10">
        <v>45000.0</v>
      </c>
      <c r="C11" s="11" t="s">
        <v>20</v>
      </c>
      <c r="D11" s="13">
        <f>D6/D10</f>
        <v>3200</v>
      </c>
      <c r="E11" s="12"/>
    </row>
    <row r="12">
      <c r="A12" s="9">
        <v>45000.0</v>
      </c>
    </row>
    <row r="13">
      <c r="A13" s="5">
        <v>50000.0</v>
      </c>
    </row>
    <row r="14">
      <c r="A14" s="5">
        <v>50000.0</v>
      </c>
      <c r="C14" s="16" t="s">
        <v>21</v>
      </c>
      <c r="D14" s="7">
        <f>(MAX(A2:A26)-MIN(A2:A26))/5</f>
        <v>16000</v>
      </c>
    </row>
    <row r="15">
      <c r="A15" s="10">
        <v>50000.0</v>
      </c>
      <c r="C15" s="17"/>
    </row>
    <row r="16">
      <c r="A16" s="10">
        <v>55000.0</v>
      </c>
    </row>
    <row r="17">
      <c r="A17" s="10">
        <v>55000.0</v>
      </c>
    </row>
    <row r="18">
      <c r="A18" s="9">
        <v>60000.0</v>
      </c>
    </row>
    <row r="19">
      <c r="A19" s="5">
        <v>70000.0</v>
      </c>
    </row>
    <row r="20">
      <c r="A20" s="10">
        <v>70000.0</v>
      </c>
    </row>
    <row r="21">
      <c r="A21" s="10">
        <v>70000.0</v>
      </c>
    </row>
    <row r="22">
      <c r="A22" s="10">
        <v>80000.0</v>
      </c>
    </row>
    <row r="23">
      <c r="A23" s="9">
        <v>80000.0</v>
      </c>
    </row>
    <row r="24">
      <c r="A24" s="9">
        <v>90000.0</v>
      </c>
    </row>
    <row r="25">
      <c r="A25" s="14">
        <v>95000.0</v>
      </c>
    </row>
    <row r="26">
      <c r="A26" s="10">
        <v>100000.0</v>
      </c>
    </row>
    <row r="27">
      <c r="A27" s="18"/>
    </row>
    <row r="28">
      <c r="A28" s="10"/>
    </row>
    <row r="29">
      <c r="A29" s="18"/>
    </row>
    <row r="30">
      <c r="A30" s="18"/>
    </row>
    <row r="31">
      <c r="A31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22</v>
      </c>
      <c r="G1" s="2" t="s">
        <v>1</v>
      </c>
      <c r="H1" s="2" t="s">
        <v>2</v>
      </c>
      <c r="I1" s="3" t="s">
        <v>3</v>
      </c>
      <c r="J1" s="3" t="s">
        <v>4</v>
      </c>
      <c r="K1" s="3" t="s">
        <v>5</v>
      </c>
      <c r="L1" s="2" t="s">
        <v>6</v>
      </c>
      <c r="M1" s="3" t="s">
        <v>7</v>
      </c>
      <c r="N1" s="3" t="s">
        <v>8</v>
      </c>
      <c r="O1" s="3" t="s">
        <v>4</v>
      </c>
      <c r="P1" s="4" t="s">
        <v>9</v>
      </c>
    </row>
    <row r="2">
      <c r="A2" s="20">
        <v>15000.0</v>
      </c>
      <c r="G2" s="6">
        <v>0.0</v>
      </c>
      <c r="H2" s="6">
        <v>16999.0</v>
      </c>
      <c r="I2" s="7">
        <f t="shared" ref="I2:I7" si="2">(G2+H2)/2</f>
        <v>8499.5</v>
      </c>
      <c r="J2" s="6">
        <v>1.0</v>
      </c>
      <c r="K2" s="6">
        <v>1.0</v>
      </c>
      <c r="L2" s="7">
        <f t="shared" ref="L2:L7" si="3">J2/17000</f>
        <v>0.00005882352941</v>
      </c>
      <c r="M2" s="7">
        <f t="shared" ref="M2:M7" si="4">O2*100/25</f>
        <v>4</v>
      </c>
      <c r="N2" s="6">
        <f t="shared" ref="N2:N7" si="5">M2*360/100</f>
        <v>14.4</v>
      </c>
      <c r="O2" s="6">
        <v>1.0</v>
      </c>
      <c r="P2" s="8" t="s">
        <v>23</v>
      </c>
    </row>
    <row r="3">
      <c r="A3" s="20">
        <v>20000.0</v>
      </c>
      <c r="G3" s="7">
        <f t="shared" ref="G3:H3" si="1">G2+17000</f>
        <v>17000</v>
      </c>
      <c r="H3" s="7">
        <f t="shared" si="1"/>
        <v>33999</v>
      </c>
      <c r="I3" s="7">
        <f t="shared" si="2"/>
        <v>25499.5</v>
      </c>
      <c r="J3" s="6">
        <v>6.0</v>
      </c>
      <c r="K3" s="6">
        <v>7.0</v>
      </c>
      <c r="L3" s="7">
        <f t="shared" si="3"/>
        <v>0.0003529411765</v>
      </c>
      <c r="M3" s="7">
        <f t="shared" si="4"/>
        <v>24</v>
      </c>
      <c r="N3" s="6">
        <f t="shared" si="5"/>
        <v>86.4</v>
      </c>
      <c r="O3" s="6">
        <v>6.0</v>
      </c>
      <c r="P3" s="8" t="s">
        <v>24</v>
      </c>
    </row>
    <row r="4">
      <c r="A4" s="20">
        <v>20000.0</v>
      </c>
      <c r="G4" s="7">
        <f t="shared" ref="G4:H4" si="6">G3+17000</f>
        <v>34000</v>
      </c>
      <c r="H4" s="7">
        <f t="shared" si="6"/>
        <v>50999</v>
      </c>
      <c r="I4" s="7">
        <f t="shared" si="2"/>
        <v>42499.5</v>
      </c>
      <c r="J4" s="6">
        <v>10.0</v>
      </c>
      <c r="K4" s="6">
        <v>17.0</v>
      </c>
      <c r="L4" s="7">
        <f t="shared" si="3"/>
        <v>0.0005882352941</v>
      </c>
      <c r="M4" s="7">
        <f t="shared" si="4"/>
        <v>40</v>
      </c>
      <c r="N4" s="6">
        <f t="shared" si="5"/>
        <v>144</v>
      </c>
      <c r="O4" s="6">
        <v>10.0</v>
      </c>
      <c r="P4" s="8" t="s">
        <v>25</v>
      </c>
    </row>
    <row r="5">
      <c r="A5" s="20">
        <v>22000.0</v>
      </c>
      <c r="G5" s="7">
        <f t="shared" ref="G5:H5" si="7">G4+17000</f>
        <v>51000</v>
      </c>
      <c r="H5" s="7">
        <f t="shared" si="7"/>
        <v>67999</v>
      </c>
      <c r="I5" s="7">
        <f t="shared" si="2"/>
        <v>59499.5</v>
      </c>
      <c r="J5" s="6">
        <v>4.0</v>
      </c>
      <c r="K5" s="6">
        <v>21.0</v>
      </c>
      <c r="L5" s="7">
        <f t="shared" si="3"/>
        <v>0.0002352941176</v>
      </c>
      <c r="M5" s="7">
        <f t="shared" si="4"/>
        <v>16</v>
      </c>
      <c r="N5" s="6">
        <f t="shared" si="5"/>
        <v>57.6</v>
      </c>
      <c r="O5" s="6">
        <v>4.0</v>
      </c>
      <c r="P5" s="8" t="s">
        <v>26</v>
      </c>
    </row>
    <row r="6">
      <c r="A6" s="20">
        <v>25000.0</v>
      </c>
      <c r="C6" s="11" t="s">
        <v>14</v>
      </c>
      <c r="D6" s="12">
        <f>100000-15000</f>
        <v>85000</v>
      </c>
      <c r="E6" s="13"/>
      <c r="G6" s="7">
        <f t="shared" ref="G6:H6" si="8">G5+17000</f>
        <v>68000</v>
      </c>
      <c r="H6" s="7">
        <f t="shared" si="8"/>
        <v>84999</v>
      </c>
      <c r="I6" s="7">
        <f t="shared" si="2"/>
        <v>76499.5</v>
      </c>
      <c r="J6" s="6">
        <v>2.0</v>
      </c>
      <c r="K6" s="6">
        <v>23.0</v>
      </c>
      <c r="L6" s="7">
        <f t="shared" si="3"/>
        <v>0.0001176470588</v>
      </c>
      <c r="M6" s="7">
        <f t="shared" si="4"/>
        <v>8</v>
      </c>
      <c r="N6" s="6">
        <f t="shared" si="5"/>
        <v>28.8</v>
      </c>
      <c r="O6" s="6">
        <v>2.0</v>
      </c>
      <c r="P6" s="8" t="s">
        <v>27</v>
      </c>
    </row>
    <row r="7">
      <c r="A7" s="20">
        <v>25000.0</v>
      </c>
      <c r="C7" s="11"/>
      <c r="D7" s="13"/>
      <c r="E7" s="13"/>
      <c r="G7" s="7">
        <f t="shared" ref="G7:H7" si="9">G6+17000</f>
        <v>85000</v>
      </c>
      <c r="H7" s="7">
        <f t="shared" si="9"/>
        <v>101999</v>
      </c>
      <c r="I7" s="7">
        <f t="shared" si="2"/>
        <v>93499.5</v>
      </c>
      <c r="J7" s="6">
        <v>2.0</v>
      </c>
      <c r="K7" s="6">
        <v>25.0</v>
      </c>
      <c r="L7" s="7">
        <f t="shared" si="3"/>
        <v>0.0001176470588</v>
      </c>
      <c r="M7" s="7">
        <f t="shared" si="4"/>
        <v>8</v>
      </c>
      <c r="N7" s="6">
        <f t="shared" si="5"/>
        <v>28.8</v>
      </c>
      <c r="O7" s="6">
        <v>2.0</v>
      </c>
      <c r="P7" s="8" t="s">
        <v>28</v>
      </c>
    </row>
    <row r="8">
      <c r="A8" s="21">
        <v>25000.0</v>
      </c>
      <c r="C8" s="11" t="s">
        <v>17</v>
      </c>
      <c r="D8" s="13"/>
      <c r="E8" s="13"/>
      <c r="P8" s="8"/>
    </row>
    <row r="9">
      <c r="A9" s="20">
        <v>35000.0</v>
      </c>
      <c r="C9" s="11"/>
      <c r="D9" s="13"/>
      <c r="E9" s="13"/>
      <c r="J9" s="15">
        <f>SUM(J2:J8)</f>
        <v>25</v>
      </c>
    </row>
    <row r="10">
      <c r="A10" s="20">
        <v>35000.0</v>
      </c>
      <c r="C10" s="11" t="s">
        <v>19</v>
      </c>
      <c r="D10" s="12">
        <v>25.0</v>
      </c>
      <c r="E10" s="13"/>
    </row>
    <row r="11">
      <c r="A11" s="20">
        <v>40000.0</v>
      </c>
      <c r="C11" s="11" t="s">
        <v>20</v>
      </c>
      <c r="D11" s="13">
        <f>D6/D10</f>
        <v>3400</v>
      </c>
      <c r="E11" s="12"/>
    </row>
    <row r="12">
      <c r="A12" s="22">
        <v>45000.0</v>
      </c>
    </row>
    <row r="13">
      <c r="A13" s="22">
        <v>45000.0</v>
      </c>
    </row>
    <row r="14">
      <c r="A14" s="20">
        <v>45000.0</v>
      </c>
      <c r="C14" s="16" t="s">
        <v>21</v>
      </c>
      <c r="D14" s="7">
        <f>(MAX(A2:A26)-MIN(A2:A26))/5</f>
        <v>17000</v>
      </c>
    </row>
    <row r="15">
      <c r="A15" s="20">
        <v>50000.0</v>
      </c>
    </row>
    <row r="16">
      <c r="A16" s="20">
        <v>50000.0</v>
      </c>
    </row>
    <row r="17">
      <c r="A17" s="20">
        <v>50000.0</v>
      </c>
    </row>
    <row r="18">
      <c r="A18" s="20">
        <v>50000.0</v>
      </c>
    </row>
    <row r="19">
      <c r="A19" s="20">
        <v>60000.0</v>
      </c>
    </row>
    <row r="20">
      <c r="A20" s="20">
        <v>60000.0</v>
      </c>
    </row>
    <row r="21">
      <c r="A21" s="20">
        <v>60000.0</v>
      </c>
    </row>
    <row r="22">
      <c r="A22" s="20">
        <v>60000.0</v>
      </c>
    </row>
    <row r="23">
      <c r="A23" s="20">
        <v>70000.0</v>
      </c>
    </row>
    <row r="24">
      <c r="A24" s="20">
        <v>70000.0</v>
      </c>
    </row>
    <row r="25">
      <c r="A25" s="21">
        <v>90000.0</v>
      </c>
    </row>
    <row r="26">
      <c r="A26" s="20">
        <v>100000.0</v>
      </c>
    </row>
    <row r="27">
      <c r="A27" s="23"/>
    </row>
    <row r="28">
      <c r="A28" s="23"/>
    </row>
    <row r="29">
      <c r="A29" s="23"/>
    </row>
    <row r="30">
      <c r="A30" s="23"/>
    </row>
    <row r="31">
      <c r="A31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0</v>
      </c>
      <c r="B1" s="25" t="s">
        <v>22</v>
      </c>
    </row>
    <row r="2">
      <c r="A2" s="5">
        <v>50000.0</v>
      </c>
      <c r="B2" s="22">
        <v>45000.0</v>
      </c>
    </row>
    <row r="3">
      <c r="A3" s="10">
        <v>30000.0</v>
      </c>
      <c r="B3" s="20">
        <v>25000.0</v>
      </c>
    </row>
    <row r="4">
      <c r="A4" s="10">
        <v>35000.0</v>
      </c>
      <c r="B4" s="20">
        <v>35000.0</v>
      </c>
    </row>
    <row r="5">
      <c r="A5" s="10">
        <v>60000.0</v>
      </c>
      <c r="B5" s="20">
        <v>50000.0</v>
      </c>
    </row>
    <row r="6">
      <c r="A6" s="10">
        <v>25000.0</v>
      </c>
      <c r="B6" s="20">
        <v>20000.0</v>
      </c>
    </row>
    <row r="7">
      <c r="A7" s="10">
        <v>30000.0</v>
      </c>
      <c r="B7" s="20">
        <v>25000.0</v>
      </c>
    </row>
    <row r="8">
      <c r="A8" s="10">
        <v>25000.0</v>
      </c>
      <c r="B8" s="20">
        <v>22000.0</v>
      </c>
    </row>
    <row r="9">
      <c r="A9" s="10">
        <v>100000.0</v>
      </c>
      <c r="B9" s="20">
        <v>100000.0</v>
      </c>
    </row>
    <row r="10">
      <c r="A10" s="5">
        <v>50000.0</v>
      </c>
      <c r="B10" s="22">
        <v>45000.0</v>
      </c>
    </row>
    <row r="11">
      <c r="A11" s="10">
        <v>90000.0</v>
      </c>
      <c r="B11" s="20">
        <v>70000.0</v>
      </c>
    </row>
    <row r="12">
      <c r="A12" s="10">
        <v>40000.0</v>
      </c>
      <c r="B12" s="20">
        <v>40000.0</v>
      </c>
    </row>
    <row r="13">
      <c r="A13" s="10">
        <v>20000.0</v>
      </c>
      <c r="B13" s="20">
        <v>15000.0</v>
      </c>
    </row>
    <row r="14">
      <c r="A14" s="10">
        <v>70000.0</v>
      </c>
      <c r="B14" s="20">
        <v>50000.0</v>
      </c>
    </row>
    <row r="15">
      <c r="A15" s="10">
        <v>55000.0</v>
      </c>
      <c r="B15" s="20">
        <v>60000.0</v>
      </c>
    </row>
    <row r="16">
      <c r="A16" s="10">
        <v>80000.0</v>
      </c>
      <c r="B16" s="20">
        <v>60000.0</v>
      </c>
    </row>
    <row r="17">
      <c r="A17" s="10">
        <v>20000.0</v>
      </c>
      <c r="B17" s="20">
        <v>20000.0</v>
      </c>
    </row>
    <row r="18">
      <c r="A18" s="10">
        <v>55000.0</v>
      </c>
      <c r="B18" s="20">
        <v>60000.0</v>
      </c>
    </row>
    <row r="19">
      <c r="A19" s="10">
        <v>50000.0</v>
      </c>
      <c r="B19" s="20">
        <v>45000.0</v>
      </c>
    </row>
    <row r="20">
      <c r="A20" s="10">
        <v>45000.0</v>
      </c>
      <c r="B20" s="20">
        <v>50000.0</v>
      </c>
    </row>
    <row r="21">
      <c r="A21" s="10">
        <v>45000.0</v>
      </c>
      <c r="B21" s="20">
        <v>35000.0</v>
      </c>
    </row>
    <row r="22">
      <c r="A22" s="10">
        <v>70000.0</v>
      </c>
      <c r="B22" s="20">
        <v>60000.0</v>
      </c>
    </row>
    <row r="23">
      <c r="A23" s="10">
        <v>70000.0</v>
      </c>
      <c r="B23" s="20">
        <v>70000.0</v>
      </c>
    </row>
    <row r="24">
      <c r="A24" s="10">
        <v>80000.0</v>
      </c>
      <c r="B24" s="20">
        <v>50000.0</v>
      </c>
    </row>
    <row r="25">
      <c r="A25" s="26">
        <v>95000.0</v>
      </c>
      <c r="B25" s="21">
        <v>90000.0</v>
      </c>
    </row>
    <row r="26">
      <c r="A26" s="26">
        <v>30000.0</v>
      </c>
      <c r="B26" s="21">
        <v>25000.0</v>
      </c>
    </row>
  </sheetData>
  <drawing r:id="rId1"/>
</worksheet>
</file>